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1110" windowWidth="17115" windowHeight="11175" activeTab="2"/>
  </bookViews>
  <sheets>
    <sheet name="検討会公職参画Ｐ1" sheetId="1" r:id="rId1"/>
    <sheet name="検討会・推移Ｐ２" sheetId="2" r:id="rId2"/>
    <sheet name="検討会・法・条例等に基づくものＰ3・4" sheetId="3" r:id="rId3"/>
    <sheet name="検討会・要綱に基づくものＰ5" sheetId="4" r:id="rId4"/>
    <sheet name="検討会・法律に基づく委員・行政委員会Ｐ6" sheetId="5" r:id="rId5"/>
    <sheet name="検討会・市職員Ｐ7" sheetId="6" r:id="rId6"/>
  </sheets>
  <definedNames>
    <definedName name="_xlnm.Print_Area" localSheetId="2">'検討会・法・条例等に基づくものＰ3・4'!$A$1:$O$65</definedName>
    <definedName name="_xlnm.Print_Area" localSheetId="4">'検討会・法律に基づく委員・行政委員会Ｐ6'!$A$1:$K$21</definedName>
    <definedName name="_xlnm.Print_Area" localSheetId="3">'検討会・要綱に基づくものＰ5'!$A$1:$Q$12</definedName>
    <definedName name="_xlnm.Print_Area" localSheetId="0">'検討会公職参画Ｐ1'!$A$1:$E$49</definedName>
    <definedName name="_xlnm.Print_Titles" localSheetId="3">'検討会・要綱に基づくものＰ5'!$4:$4</definedName>
  </definedNames>
  <calcPr fullCalcOnLoad="1"/>
</workbook>
</file>

<file path=xl/sharedStrings.xml><?xml version="1.0" encoding="utf-8"?>
<sst xmlns="http://schemas.openxmlformats.org/spreadsheetml/2006/main" count="527" uniqueCount="373">
  <si>
    <t>１－(２)審議会・委員会等（要綱等に基づくもの）</t>
  </si>
  <si>
    <t>介護保険課</t>
  </si>
  <si>
    <t>くらんど人権文化センター運営協議会</t>
  </si>
  <si>
    <t>まいたに人権文化センター運営協議会</t>
  </si>
  <si>
    <t>ひらい人権文化センター運営協議会</t>
  </si>
  <si>
    <t>委員により異なる</t>
  </si>
  <si>
    <t>選挙管理委員会事務局</t>
  </si>
  <si>
    <t>監査委員事務局</t>
  </si>
  <si>
    <t>公平委員会事務局</t>
  </si>
  <si>
    <t>２  法律に基づく委員</t>
  </si>
  <si>
    <t>委員実数</t>
  </si>
  <si>
    <t>行政相談委員</t>
  </si>
  <si>
    <t>民生委員・児童委員</t>
  </si>
  <si>
    <t>市税収納課</t>
  </si>
  <si>
    <t>教育委員会教育企画課</t>
  </si>
  <si>
    <t>女性の占める割合</t>
  </si>
  <si>
    <t>部長級</t>
  </si>
  <si>
    <t>課長級</t>
  </si>
  <si>
    <t>副課長級</t>
  </si>
  <si>
    <t>係長級</t>
  </si>
  <si>
    <t>合計</t>
  </si>
  <si>
    <t>４ 市職員の状況</t>
  </si>
  <si>
    <t>（％）</t>
  </si>
  <si>
    <t>○管理職（副課長級以上）のうち女性の割合</t>
  </si>
  <si>
    <t>女性</t>
  </si>
  <si>
    <t>男性</t>
  </si>
  <si>
    <t>管理職</t>
  </si>
  <si>
    <t>室長級</t>
  </si>
  <si>
    <t>№</t>
  </si>
  <si>
    <t>委員定数</t>
  </si>
  <si>
    <t>委員実数</t>
  </si>
  <si>
    <t>女性委員</t>
  </si>
  <si>
    <t>割合</t>
  </si>
  <si>
    <t>国民健康保険運営協議会</t>
  </si>
  <si>
    <t>環境審議会</t>
  </si>
  <si>
    <t>介護認定審査会</t>
  </si>
  <si>
    <t>都市計画審議会</t>
  </si>
  <si>
    <t>建築審査会</t>
  </si>
  <si>
    <t>開発審査会</t>
  </si>
  <si>
    <t>文化財審議会</t>
  </si>
  <si>
    <t>市立図書館協議会</t>
  </si>
  <si>
    <t>個人情報保護・情報公開審議会</t>
  </si>
  <si>
    <t>個人情報保護・情報公開審査会</t>
  </si>
  <si>
    <t>公務災害補償等認定委員会</t>
  </si>
  <si>
    <t>公務災害補償等審査会</t>
  </si>
  <si>
    <t>人権審議会</t>
  </si>
  <si>
    <t>男女共同参画推進審議会</t>
  </si>
  <si>
    <t>社会福祉審議会</t>
  </si>
  <si>
    <t>予防接種健康被害調査委員会</t>
  </si>
  <si>
    <t>介護保険運営協議会</t>
  </si>
  <si>
    <t>病院事業運営審議会</t>
  </si>
  <si>
    <t>パチンコ店等審査会</t>
  </si>
  <si>
    <t>計</t>
  </si>
  <si>
    <t>名称</t>
  </si>
  <si>
    <t>入札監視委員会</t>
  </si>
  <si>
    <t>老人ホーム入所判定会</t>
  </si>
  <si>
    <t>介護相談員</t>
  </si>
  <si>
    <t>委員総数</t>
  </si>
  <si>
    <t>国民保護協議会</t>
  </si>
  <si>
    <t>子ども審議会</t>
  </si>
  <si>
    <t>（人）</t>
  </si>
  <si>
    <t>任期</t>
  </si>
  <si>
    <t>任期満了日</t>
  </si>
  <si>
    <t>所管課</t>
  </si>
  <si>
    <t>備考</t>
  </si>
  <si>
    <t>介護保険課</t>
  </si>
  <si>
    <t>社会教育課</t>
  </si>
  <si>
    <t>中央図書館</t>
  </si>
  <si>
    <t>健康推進課</t>
  </si>
  <si>
    <t>国民健康保険課</t>
  </si>
  <si>
    <t>委員により異なる</t>
  </si>
  <si>
    <t>環境政策課</t>
  </si>
  <si>
    <t>総務課</t>
  </si>
  <si>
    <t>人権男女共同参画課</t>
  </si>
  <si>
    <t>住まい政策課</t>
  </si>
  <si>
    <t>市立病院経営統括部</t>
  </si>
  <si>
    <t>子ども政策課</t>
  </si>
  <si>
    <t>上下水道事業審議会</t>
  </si>
  <si>
    <t>契約課</t>
  </si>
  <si>
    <t>（　）は、対前年率差</t>
  </si>
  <si>
    <t>（昭和６３年）</t>
  </si>
  <si>
    <t>（２．１）</t>
  </si>
  <si>
    <t>（△０．８）</t>
  </si>
  <si>
    <t>（０．７）</t>
  </si>
  <si>
    <t>（△０．１）</t>
  </si>
  <si>
    <t>（１．１）</t>
  </si>
  <si>
    <t>（０．１）</t>
  </si>
  <si>
    <t>（△１．６）</t>
  </si>
  <si>
    <t>（０．４）</t>
  </si>
  <si>
    <t>（０．８）</t>
  </si>
  <si>
    <t>（１．４）</t>
  </si>
  <si>
    <t>（１．７）</t>
  </si>
  <si>
    <t>（８．９）</t>
  </si>
  <si>
    <t>（０．２）</t>
  </si>
  <si>
    <t>（２．９）</t>
  </si>
  <si>
    <t>（２．３）</t>
  </si>
  <si>
    <t>（３．８）</t>
  </si>
  <si>
    <t>（４．０）</t>
  </si>
  <si>
    <t>（２．７）</t>
  </si>
  <si>
    <t>（４．５）</t>
  </si>
  <si>
    <t>（２．０）</t>
  </si>
  <si>
    <t>（１．８）</t>
  </si>
  <si>
    <t>（△２．０）</t>
  </si>
  <si>
    <t>（△２．７）</t>
  </si>
  <si>
    <t>（１．０）</t>
  </si>
  <si>
    <t>（△０．４）</t>
  </si>
  <si>
    <t>（１．６）</t>
  </si>
  <si>
    <t>※女性ボ－ドは平成２１年度で廃止</t>
  </si>
  <si>
    <t>（％）</t>
  </si>
  <si>
    <t>（△０．３）</t>
  </si>
  <si>
    <t>（１．２）</t>
  </si>
  <si>
    <t>審議会等委員への女性の参画状況の推移</t>
  </si>
  <si>
    <t>※　ただし、市職員のうち行政職給料表適用者</t>
  </si>
  <si>
    <t>委員により異なる</t>
  </si>
  <si>
    <t>３  行政委員会（地方自治法第１８０条の５）</t>
  </si>
  <si>
    <t>所管課</t>
  </si>
  <si>
    <t>会長</t>
  </si>
  <si>
    <t>副会長</t>
  </si>
  <si>
    <t>男</t>
  </si>
  <si>
    <t>有</t>
  </si>
  <si>
    <t>無</t>
  </si>
  <si>
    <t>○</t>
  </si>
  <si>
    <t>　</t>
  </si>
  <si>
    <t>市民相談課</t>
  </si>
  <si>
    <t>食育推進会議</t>
  </si>
  <si>
    <t>健康推進課</t>
  </si>
  <si>
    <t>市民相談課</t>
  </si>
  <si>
    <t>（０．５）</t>
  </si>
  <si>
    <t>固定資産評価審査委員会</t>
  </si>
  <si>
    <t>総合防災課</t>
  </si>
  <si>
    <t>景観審議会</t>
  </si>
  <si>
    <t>都市計画課</t>
  </si>
  <si>
    <t>公正職務審査会</t>
  </si>
  <si>
    <t>総務課</t>
  </si>
  <si>
    <t>（△１．２）</t>
  </si>
  <si>
    <t>選挙管理委員会</t>
  </si>
  <si>
    <t>人権擁護委員</t>
  </si>
  <si>
    <t>農業委員会</t>
  </si>
  <si>
    <t>監査委員</t>
  </si>
  <si>
    <t>公平委員会</t>
  </si>
  <si>
    <t>教育委員会</t>
  </si>
  <si>
    <t>保護司</t>
  </si>
  <si>
    <t>一般職員</t>
  </si>
  <si>
    <t>平成年
西暦年
（４月１日現在）</t>
  </si>
  <si>
    <t xml:space="preserve"> </t>
  </si>
  <si>
    <t>都市計画課</t>
  </si>
  <si>
    <t>民生委員推薦会</t>
  </si>
  <si>
    <t>防災会議</t>
  </si>
  <si>
    <t>名          称</t>
  </si>
  <si>
    <t>○</t>
  </si>
  <si>
    <t>斑状歯判定委員会</t>
  </si>
  <si>
    <t>再生可能エネルギー推進審議会</t>
  </si>
  <si>
    <t>-</t>
  </si>
  <si>
    <t>次回改選時期</t>
  </si>
  <si>
    <t>次回改選時期</t>
  </si>
  <si>
    <t>協働のまちづくり促進委員会</t>
  </si>
  <si>
    <t>市民協働推進課</t>
  </si>
  <si>
    <t>学校教育課</t>
  </si>
  <si>
    <t>いじめ防止対策委員会</t>
  </si>
  <si>
    <t>高齢福祉課</t>
  </si>
  <si>
    <t>地域エネルギー課</t>
  </si>
  <si>
    <t>高齢福祉課</t>
  </si>
  <si>
    <t>教育支援委員会</t>
  </si>
  <si>
    <t>青少年センター</t>
  </si>
  <si>
    <t>（△０．４）</t>
  </si>
  <si>
    <t>障害支援区分認定審査会</t>
  </si>
  <si>
    <t>（１．３）</t>
  </si>
  <si>
    <t>（△１．7）</t>
  </si>
  <si>
    <t>１－（1）　審議会・委員会等（法律・執行機関の附属機関設置に関する条例・その他の条例等に基づくもの）</t>
  </si>
  <si>
    <t>廃棄物減量等推進審議会</t>
  </si>
  <si>
    <t>ひらい人権文化
センター</t>
  </si>
  <si>
    <t>農業委員会事務局</t>
  </si>
  <si>
    <t>子どもの権利サポート委員会</t>
  </si>
  <si>
    <t>人材育成課</t>
  </si>
  <si>
    <t>未定</t>
  </si>
  <si>
    <t>行政不服審査会</t>
  </si>
  <si>
    <t>総務課</t>
  </si>
  <si>
    <t>市営住宅入居者選考委員会</t>
  </si>
  <si>
    <t>人材育成課</t>
  </si>
  <si>
    <t>建築指導課</t>
  </si>
  <si>
    <t>きずなづくり推進事業審査会</t>
  </si>
  <si>
    <t>市民協働推進課</t>
  </si>
  <si>
    <t>開発審査課</t>
  </si>
  <si>
    <t>パブリック・コメント審議会</t>
  </si>
  <si>
    <t>（０．９）</t>
  </si>
  <si>
    <t>（△２．２）</t>
  </si>
  <si>
    <t>青少年センター運営協議会</t>
  </si>
  <si>
    <t>設置
根拠</t>
  </si>
  <si>
    <t>法律</t>
  </si>
  <si>
    <t>クリーンセンター
管理課</t>
  </si>
  <si>
    <t>女性</t>
  </si>
  <si>
    <t>副会長</t>
  </si>
  <si>
    <t>委員
定数</t>
  </si>
  <si>
    <t>委員
実数</t>
  </si>
  <si>
    <t>女性
委員</t>
  </si>
  <si>
    <t>副会長</t>
  </si>
  <si>
    <t>無</t>
  </si>
  <si>
    <t>未</t>
  </si>
  <si>
    <t>副会長（女1.男１）</t>
  </si>
  <si>
    <t>○</t>
  </si>
  <si>
    <t>○</t>
  </si>
  <si>
    <t>○</t>
  </si>
  <si>
    <t>（昭和６２年）</t>
  </si>
  <si>
    <t>区　　分</t>
  </si>
  <si>
    <t>名　　称</t>
  </si>
  <si>
    <t>名          称</t>
  </si>
  <si>
    <t>その他条例等</t>
  </si>
  <si>
    <t>＊所管組織順に掲載</t>
  </si>
  <si>
    <t>＊会長・副会長欄の空欄は男性がその職についていることを、未は未定を、無は設置無しを表します。</t>
  </si>
  <si>
    <t>＊会長・副会長欄の空欄は男性がその職についていることを表します。</t>
  </si>
  <si>
    <t>上下水道局総務課</t>
  </si>
  <si>
    <t>くらんど人権文
センター</t>
  </si>
  <si>
    <t>まいたに人権文化センター</t>
  </si>
  <si>
    <t>宝塚市第2次男女共同参画プランの採用数値
（法令・条例設置の審議会が対象）</t>
  </si>
  <si>
    <t>上下水道局経営企画課</t>
  </si>
  <si>
    <t>空家等対策協議会</t>
  </si>
  <si>
    <t>会長数</t>
  </si>
  <si>
    <t>副会長数</t>
  </si>
  <si>
    <t>会長数</t>
  </si>
  <si>
    <t>副会長数</t>
  </si>
  <si>
    <t>執行機関の付属機関設置に関する条例</t>
  </si>
  <si>
    <t>＊法律、執行機関の附属機関設置に関する条例、その他条例等に基づく所管組織順に掲載</t>
  </si>
  <si>
    <t>（△０．２）</t>
  </si>
  <si>
    <t>※平成29年度から、スポーツ推進委員の会を対象から除く。</t>
  </si>
  <si>
    <t>○</t>
  </si>
  <si>
    <t>公契約条例検討委員会</t>
  </si>
  <si>
    <t>区　　　　　　分</t>
  </si>
  <si>
    <t>女性委員の占める割合</t>
  </si>
  <si>
    <t>（％）</t>
  </si>
  <si>
    <t>１　審議会･委員会等</t>
  </si>
  <si>
    <t>法律・附属機関設置条例・その他の条例等に基づくもの</t>
  </si>
  <si>
    <t>要綱等に基づくもの</t>
  </si>
  <si>
    <t>　　　　　合    計</t>
  </si>
  <si>
    <t>２　法律に基づく委員</t>
  </si>
  <si>
    <t>人権擁護委員</t>
  </si>
  <si>
    <t>行政相談委員</t>
  </si>
  <si>
    <t>民生委員･児童委員</t>
  </si>
  <si>
    <t>保護司</t>
  </si>
  <si>
    <t>３　行政委員会（地方自治法第１８０条の５）</t>
  </si>
  <si>
    <t>教育委員会</t>
  </si>
  <si>
    <t>農業委員会</t>
  </si>
  <si>
    <t>選挙管理委員会</t>
  </si>
  <si>
    <t>監査委員</t>
  </si>
  <si>
    <t>公平委員会</t>
  </si>
  <si>
    <t>４  市職員の状況（行政職給料表適用者）</t>
  </si>
  <si>
    <t>職員総数</t>
  </si>
  <si>
    <t>女性の数</t>
  </si>
  <si>
    <t>女性の占める割合</t>
  </si>
  <si>
    <t>部長級</t>
  </si>
  <si>
    <t>室長級</t>
  </si>
  <si>
    <t>課長級</t>
  </si>
  <si>
    <t>副課長級</t>
  </si>
  <si>
    <t>係長級</t>
  </si>
  <si>
    <t>一般職員</t>
  </si>
  <si>
    <t xml:space="preserve">          合    計</t>
  </si>
  <si>
    <t>（備考）</t>
  </si>
  <si>
    <t>クオータ制（割り当て制）の対象は、１のみ。２～４は、参考数値。</t>
  </si>
  <si>
    <t>（参考）</t>
  </si>
  <si>
    <t>前年度との比較</t>
  </si>
  <si>
    <t>（単位　％）</t>
  </si>
  <si>
    <t>項　　　　　　目</t>
  </si>
  <si>
    <t>増減</t>
  </si>
  <si>
    <t>審議会・委員会等</t>
  </si>
  <si>
    <t>法律・附属機関設置条例・その他の条例等に基づく審議会等</t>
  </si>
  <si>
    <t>　</t>
  </si>
  <si>
    <t>規則、要領、要綱等に基づく審議会等</t>
  </si>
  <si>
    <t>合計</t>
  </si>
  <si>
    <t>法律に基づく委員</t>
  </si>
  <si>
    <t>行政委員会（地方自治法第１８０条の５）</t>
  </si>
  <si>
    <t>市職員（行政職給料表適用者）</t>
  </si>
  <si>
    <t>上記のうち管理職（副課長以上）</t>
  </si>
  <si>
    <t>無</t>
  </si>
  <si>
    <t>（△０．２）</t>
  </si>
  <si>
    <t>○</t>
  </si>
  <si>
    <t>旧安田邸利活用等事業者選対委員会</t>
  </si>
  <si>
    <t>-</t>
  </si>
  <si>
    <t>市街地整備課</t>
  </si>
  <si>
    <t>労働問題審議会</t>
  </si>
  <si>
    <t>商工勤労課</t>
  </si>
  <si>
    <t>産業活力創造会議</t>
  </si>
  <si>
    <t>任期は最終答申を提出する日まで</t>
  </si>
  <si>
    <t>任期は委嘱した日から事業者決定の日まで</t>
  </si>
  <si>
    <t>　審議会等への女性の参画促進のための基準
　（クオータ制）の採用数値
　（左記数値に、要綱等による設置分を加算）</t>
  </si>
  <si>
    <t>※平成１３年３月３０日付で、クオータ制を含む「審議会等への女性の参画促進のための基準」実施</t>
  </si>
  <si>
    <t>（０．5）</t>
  </si>
  <si>
    <t>スポーツ推進審議会</t>
  </si>
  <si>
    <t>環境紛争調整委員会</t>
  </si>
  <si>
    <t>公共事業評価委員会</t>
  </si>
  <si>
    <t>消費生活協議会</t>
  </si>
  <si>
    <t>消費生活センター</t>
  </si>
  <si>
    <t>道路政策課</t>
  </si>
  <si>
    <t>環境政策課</t>
  </si>
  <si>
    <t>地域公共交通協議会</t>
  </si>
  <si>
    <t>地域公共交通会議</t>
  </si>
  <si>
    <t>スポーツ振興課</t>
  </si>
  <si>
    <t>〇</t>
  </si>
  <si>
    <t>R3(2021).7</t>
  </si>
  <si>
    <t>R4(2022).4</t>
  </si>
  <si>
    <t>R4(2022).5.1</t>
  </si>
  <si>
    <t>Ｒ4(2022).11.30</t>
  </si>
  <si>
    <t>（△０．5）</t>
  </si>
  <si>
    <t>R4(2022).5</t>
  </si>
  <si>
    <t>R5(2023).5</t>
  </si>
  <si>
    <t>Ｒ５(202３).3.31</t>
  </si>
  <si>
    <t>地域福祉課</t>
  </si>
  <si>
    <t>社会教育委員</t>
  </si>
  <si>
    <t>社会教育課</t>
  </si>
  <si>
    <t>Ｒ4(2022).7.25</t>
  </si>
  <si>
    <t>Ｒ5(2023).7.19</t>
  </si>
  <si>
    <t>R4(2022).9.30</t>
  </si>
  <si>
    <t>R4(2022).7</t>
  </si>
  <si>
    <t>R5(2023).4</t>
  </si>
  <si>
    <t>R5(2023).2.1</t>
  </si>
  <si>
    <t>R5(2023).2.22</t>
  </si>
  <si>
    <t>R4(2022).7</t>
  </si>
  <si>
    <t>R5(2023).7.11</t>
  </si>
  <si>
    <t>R4(2022).11</t>
  </si>
  <si>
    <t>新ごみ処理施設整備・運営事業者選定委員会</t>
  </si>
  <si>
    <t>施設建設課</t>
  </si>
  <si>
    <t>無</t>
  </si>
  <si>
    <t>R5(2023).2</t>
  </si>
  <si>
    <t>R5(2023).1.18</t>
  </si>
  <si>
    <t>R5(2023).4.1</t>
  </si>
  <si>
    <t>社会教育委員</t>
  </si>
  <si>
    <t>教育環境審議会</t>
  </si>
  <si>
    <t>障碍（がい）福祉課</t>
  </si>
  <si>
    <t>R4(2022).6.24</t>
  </si>
  <si>
    <t>学事課</t>
  </si>
  <si>
    <t>令和3年度</t>
  </si>
  <si>
    <t>（０．6）</t>
  </si>
  <si>
    <t>　　　　　　　　　　　　　9.9　　　　　　　　　（％）</t>
  </si>
  <si>
    <t>Ｒ5(2023).9.24</t>
  </si>
  <si>
    <t>Ｒ7(2025).3.31</t>
  </si>
  <si>
    <t>令和４年（２０２２年）４月１日現在</t>
  </si>
  <si>
    <t>R5(2023).3</t>
  </si>
  <si>
    <t>R5(2023).10.31</t>
  </si>
  <si>
    <t>R5(2031).8</t>
  </si>
  <si>
    <t>R6(2024).6</t>
  </si>
  <si>
    <t>Ｒ5(2023).4</t>
  </si>
  <si>
    <t>R6(2024).4.1</t>
  </si>
  <si>
    <t>無</t>
  </si>
  <si>
    <t>R5(2023).8</t>
  </si>
  <si>
    <t>R5(2023).9</t>
  </si>
  <si>
    <t>R5(2023).12</t>
  </si>
  <si>
    <t>R5(2023).3.1</t>
  </si>
  <si>
    <t>R5(2023).7.1</t>
  </si>
  <si>
    <t>R4(2022).5.20</t>
  </si>
  <si>
    <t xml:space="preserve"> </t>
  </si>
  <si>
    <t>R5(2023).10</t>
  </si>
  <si>
    <t>R4(2022).11.29</t>
  </si>
  <si>
    <t>R6(2021).3</t>
  </si>
  <si>
    <t>R5(2023).9.1</t>
  </si>
  <si>
    <t>地域福祉課</t>
  </si>
  <si>
    <t>R5(2023).4.1</t>
  </si>
  <si>
    <t>R5(2023).9.30</t>
  </si>
  <si>
    <t>R6(2024).3.1</t>
  </si>
  <si>
    <t>R6(2024).4.1</t>
  </si>
  <si>
    <t>R6(2024).11.22</t>
  </si>
  <si>
    <t>　　　　令和4年（２０２２年）４月１日現在</t>
  </si>
  <si>
    <t>介護サービス相談員</t>
  </si>
  <si>
    <t>R6(2024).3</t>
  </si>
  <si>
    <t>副会長（女2）</t>
  </si>
  <si>
    <t>令和４年（２０２２年）４月１日現在</t>
  </si>
  <si>
    <t>R5(2023).5.1</t>
  </si>
  <si>
    <t>令和4年度</t>
  </si>
  <si>
    <t>（０．7）</t>
  </si>
  <si>
    <t>（０．３）</t>
  </si>
  <si>
    <r>
      <t>宝塚市における女性の公職参画状況</t>
    </r>
    <r>
      <rPr>
        <b/>
        <sz val="11"/>
        <rFont val="ＭＳ Ｐゴシック"/>
        <family val="3"/>
      </rPr>
      <t>（令和４年（２０２２年）４月１日現在）</t>
    </r>
  </si>
  <si>
    <t>（平成元年）</t>
  </si>
  <si>
    <t>（令和2年）</t>
  </si>
  <si>
    <t>企画政策課</t>
  </si>
  <si>
    <t>１－（1）　審議会・委員会等（法律・執行機関の附属機関設置に関する条例・その他の条例等に基づくもの）</t>
  </si>
  <si>
    <t>令和4年（２０２２年）４月１日現在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</si>
</sst>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;&quot;△ &quot;0"/>
    <numFmt numFmtId="178" formatCode="0.0;&quot;△ &quot;0.0"/>
    <numFmt numFmtId="179" formatCode="0.0000"/>
    <numFmt numFmtId="180" formatCode="0.000"/>
    <numFmt numFmtId="181" formatCode="#,##0_ "/>
    <numFmt numFmtId="182" formatCode="0.0_);[Red]\(0.0\)"/>
    <numFmt numFmtId="183" formatCode="#,##0.0_);[Red]\(#,##0.0\)"/>
    <numFmt numFmtId="184" formatCode="0.0_ "/>
    <numFmt numFmtId="185" formatCode="#,##0_);[Red]\(#,##0\)"/>
    <numFmt numFmtId="186" formatCode="0_ "/>
    <numFmt numFmtId="187" formatCode="0_);[Red]\(0\)"/>
    <numFmt numFmtId="188" formatCode="mmm\-yyyy"/>
    <numFmt numFmtId="189" formatCode="0.0%"/>
    <numFmt numFmtId="190" formatCode="#,##0.0;&quot;△ &quot;#,##0.0"/>
    <numFmt numFmtId="191" formatCode="0.0000000"/>
    <numFmt numFmtId="192" formatCode="0.000000"/>
    <numFmt numFmtId="193" formatCode="0.00000"/>
    <numFmt numFmtId="194" formatCode="0.00;&quot;△ &quot;0.00"/>
    <numFmt numFmtId="195" formatCode="0.00000000000000_);[Red]\(0.00000000000000\)"/>
    <numFmt numFmtId="196" formatCode="0.00000000000000;&quot;△ &quot;0.00000000000000"/>
    <numFmt numFmtId="197" formatCode="0.0000000000000;&quot;△ &quot;0.0000000000000"/>
    <numFmt numFmtId="198" formatCode="0.000000000000;&quot;△ &quot;0.000000000000"/>
    <numFmt numFmtId="199" formatCode="0.00000000000;&quot;△ &quot;0.00000000000"/>
    <numFmt numFmtId="200" formatCode="0.0000000000;&quot;△ &quot;0.0000000000"/>
    <numFmt numFmtId="201" formatCode="0.000000000;&quot;△ &quot;0.000000000"/>
    <numFmt numFmtId="202" formatCode="0.00000000;&quot;△ &quot;0.00000000"/>
    <numFmt numFmtId="203" formatCode="0.0000000;&quot;△ &quot;0.0000000"/>
    <numFmt numFmtId="204" formatCode="0.000000;&quot;△ &quot;0.000000"/>
    <numFmt numFmtId="205" formatCode="0.00000;&quot;△ &quot;0.00000"/>
    <numFmt numFmtId="206" formatCode="0.0000;&quot;△ &quot;0.0000"/>
    <numFmt numFmtId="207" formatCode="0.000;&quot;△ &quot;0.000"/>
    <numFmt numFmtId="208" formatCode="0.00_ "/>
    <numFmt numFmtId="209" formatCode="#,##0.0_ "/>
    <numFmt numFmtId="210" formatCode="#,##0.00_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6"/>
      <name val="FA 明朝"/>
      <family val="3"/>
    </font>
    <font>
      <sz val="11"/>
      <name val="FA 明朝"/>
      <family val="3"/>
    </font>
    <font>
      <u val="single"/>
      <sz val="11"/>
      <color indexed="12"/>
      <name val="FA 明朝"/>
      <family val="3"/>
    </font>
    <font>
      <u val="single"/>
      <sz val="11"/>
      <color indexed="36"/>
      <name val="FA 明朝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6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1"/>
      <color indexed="10"/>
      <name val="ＭＳ Ｐゴシック"/>
      <family val="3"/>
    </font>
    <font>
      <b/>
      <sz val="8"/>
      <name val="ＭＳ 明朝"/>
      <family val="1"/>
    </font>
    <font>
      <b/>
      <sz val="10"/>
      <name val="ＭＳ 明朝"/>
      <family val="1"/>
    </font>
    <font>
      <sz val="12"/>
      <name val="ＭＳ Ｐゴシック"/>
      <family val="3"/>
    </font>
    <font>
      <sz val="9"/>
      <name val="ＭＳ 明朝"/>
      <family val="1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472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63" applyFont="1">
      <alignment/>
      <protection/>
    </xf>
    <xf numFmtId="0" fontId="7" fillId="0" borderId="0" xfId="63" applyFont="1" applyAlignment="1">
      <alignment horizontal="left"/>
      <protection/>
    </xf>
    <xf numFmtId="0" fontId="7" fillId="0" borderId="0" xfId="63" applyFont="1" applyFill="1" applyBorder="1">
      <alignment/>
      <protection/>
    </xf>
    <xf numFmtId="0" fontId="7" fillId="0" borderId="0" xfId="63" applyFont="1" applyProtection="1">
      <alignment/>
      <protection locked="0"/>
    </xf>
    <xf numFmtId="0" fontId="6" fillId="0" borderId="0" xfId="63" applyFont="1" applyFill="1" applyProtection="1">
      <alignment/>
      <protection locked="0"/>
    </xf>
    <xf numFmtId="0" fontId="7" fillId="0" borderId="0" xfId="63" applyFont="1" applyFill="1" applyProtection="1">
      <alignment/>
      <protection locked="0"/>
    </xf>
    <xf numFmtId="0" fontId="7" fillId="0" borderId="0" xfId="63" applyFont="1" applyAlignment="1" applyProtection="1">
      <alignment horizontal="left"/>
      <protection locked="0"/>
    </xf>
    <xf numFmtId="0" fontId="7" fillId="0" borderId="10" xfId="63" applyFont="1" applyFill="1" applyBorder="1" applyProtection="1">
      <alignment/>
      <protection locked="0"/>
    </xf>
    <xf numFmtId="0" fontId="7" fillId="0" borderId="11" xfId="63" applyFont="1" applyFill="1" applyBorder="1" applyAlignment="1" applyProtection="1">
      <alignment horizontal="center"/>
      <protection locked="0"/>
    </xf>
    <xf numFmtId="0" fontId="7" fillId="0" borderId="12" xfId="63" applyFont="1" applyBorder="1" applyAlignment="1" applyProtection="1">
      <alignment horizontal="center" wrapText="1"/>
      <protection locked="0"/>
    </xf>
    <xf numFmtId="0" fontId="7" fillId="0" borderId="13" xfId="63" applyFont="1" applyBorder="1" applyAlignment="1" applyProtection="1">
      <alignment horizontal="center"/>
      <protection locked="0"/>
    </xf>
    <xf numFmtId="0" fontId="6" fillId="0" borderId="0" xfId="63" applyFont="1" applyFill="1">
      <alignment/>
      <protection/>
    </xf>
    <xf numFmtId="0" fontId="7" fillId="0" borderId="0" xfId="63" applyFont="1" applyFill="1">
      <alignment/>
      <protection/>
    </xf>
    <xf numFmtId="181" fontId="7" fillId="0" borderId="0" xfId="63" applyNumberFormat="1" applyFont="1">
      <alignment/>
      <protection/>
    </xf>
    <xf numFmtId="0" fontId="0" fillId="0" borderId="14" xfId="0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63" applyFont="1" applyFill="1">
      <alignment/>
      <protection/>
    </xf>
    <xf numFmtId="0" fontId="11" fillId="0" borderId="0" xfId="63" applyFont="1" applyFill="1">
      <alignment/>
      <protection/>
    </xf>
    <xf numFmtId="0" fontId="12" fillId="0" borderId="0" xfId="63" applyFont="1" applyFill="1">
      <alignment/>
      <protection/>
    </xf>
    <xf numFmtId="0" fontId="0" fillId="0" borderId="0" xfId="63" applyFont="1" applyFill="1">
      <alignment/>
      <protection/>
    </xf>
    <xf numFmtId="0" fontId="0" fillId="0" borderId="0" xfId="63" applyFont="1">
      <alignment/>
      <protection/>
    </xf>
    <xf numFmtId="0" fontId="11" fillId="0" borderId="0" xfId="63" applyFont="1">
      <alignment/>
      <protection/>
    </xf>
    <xf numFmtId="0" fontId="14" fillId="0" borderId="0" xfId="63" applyFont="1">
      <alignment/>
      <protection/>
    </xf>
    <xf numFmtId="0" fontId="0" fillId="0" borderId="0" xfId="63" applyFont="1">
      <alignment/>
      <protection/>
    </xf>
    <xf numFmtId="0" fontId="0" fillId="0" borderId="10" xfId="63" applyFont="1" applyBorder="1">
      <alignment/>
      <protection/>
    </xf>
    <xf numFmtId="0" fontId="0" fillId="0" borderId="11" xfId="63" applyFont="1" applyBorder="1">
      <alignment/>
      <protection/>
    </xf>
    <xf numFmtId="0" fontId="0" fillId="0" borderId="10" xfId="63" applyFont="1" applyFill="1" applyBorder="1">
      <alignment/>
      <protection/>
    </xf>
    <xf numFmtId="0" fontId="0" fillId="0" borderId="17" xfId="63" applyFont="1" applyBorder="1">
      <alignment/>
      <protection/>
    </xf>
    <xf numFmtId="0" fontId="0" fillId="0" borderId="17" xfId="63" applyFont="1" applyFill="1" applyBorder="1">
      <alignment/>
      <protection/>
    </xf>
    <xf numFmtId="0" fontId="0" fillId="0" borderId="0" xfId="63" applyFont="1" applyFill="1">
      <alignment/>
      <protection/>
    </xf>
    <xf numFmtId="186" fontId="0" fillId="0" borderId="10" xfId="63" applyNumberFormat="1" applyFont="1" applyFill="1" applyBorder="1">
      <alignment/>
      <protection/>
    </xf>
    <xf numFmtId="186" fontId="0" fillId="0" borderId="17" xfId="63" applyNumberFormat="1" applyFont="1" applyFill="1" applyBorder="1">
      <alignment/>
      <protection/>
    </xf>
    <xf numFmtId="183" fontId="0" fillId="0" borderId="11" xfId="63" applyNumberFormat="1" applyFont="1" applyFill="1" applyBorder="1">
      <alignment/>
      <protection/>
    </xf>
    <xf numFmtId="0" fontId="0" fillId="0" borderId="12" xfId="63" applyFont="1" applyFill="1" applyBorder="1">
      <alignment/>
      <protection/>
    </xf>
    <xf numFmtId="0" fontId="0" fillId="0" borderId="0" xfId="63" applyFont="1" applyFill="1" applyBorder="1" applyAlignment="1">
      <alignment/>
      <protection/>
    </xf>
    <xf numFmtId="0" fontId="14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Fill="1">
      <alignment/>
      <protection/>
    </xf>
    <xf numFmtId="0" fontId="0" fillId="0" borderId="10" xfId="63" applyFont="1" applyFill="1" applyBorder="1">
      <alignment/>
      <protection/>
    </xf>
    <xf numFmtId="0" fontId="0" fillId="0" borderId="0" xfId="63" applyFont="1">
      <alignment/>
      <protection/>
    </xf>
    <xf numFmtId="181" fontId="0" fillId="0" borderId="10" xfId="63" applyNumberFormat="1" applyFont="1" applyBorder="1">
      <alignment/>
      <protection/>
    </xf>
    <xf numFmtId="181" fontId="0" fillId="0" borderId="17" xfId="63" applyNumberFormat="1" applyFont="1" applyBorder="1">
      <alignment/>
      <protection/>
    </xf>
    <xf numFmtId="183" fontId="0" fillId="0" borderId="11" xfId="63" applyNumberFormat="1" applyFont="1" applyBorder="1">
      <alignment/>
      <protection/>
    </xf>
    <xf numFmtId="0" fontId="0" fillId="0" borderId="12" xfId="63" applyFont="1" applyBorder="1">
      <alignment/>
      <protection/>
    </xf>
    <xf numFmtId="0" fontId="0" fillId="0" borderId="17" xfId="63" applyFont="1" applyBorder="1">
      <alignment/>
      <protection/>
    </xf>
    <xf numFmtId="0" fontId="0" fillId="0" borderId="11" xfId="63" applyFont="1" applyBorder="1">
      <alignment/>
      <protection/>
    </xf>
    <xf numFmtId="0" fontId="7" fillId="0" borderId="0" xfId="63" applyFont="1" applyFill="1" applyBorder="1" applyProtection="1">
      <alignment/>
      <protection locked="0"/>
    </xf>
    <xf numFmtId="0" fontId="7" fillId="0" borderId="0" xfId="62" applyFont="1" applyFill="1" applyBorder="1" applyAlignment="1">
      <alignment horizontal="center"/>
      <protection/>
    </xf>
    <xf numFmtId="0" fontId="7" fillId="0" borderId="0" xfId="62" applyFont="1" applyFill="1" applyAlignment="1">
      <alignment horizontal="center"/>
      <protection/>
    </xf>
    <xf numFmtId="0" fontId="7" fillId="0" borderId="0" xfId="62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Border="1">
      <alignment/>
      <protection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16" fillId="0" borderId="0" xfId="63" applyFont="1" applyFill="1">
      <alignment/>
      <protection/>
    </xf>
    <xf numFmtId="14" fontId="7" fillId="0" borderId="20" xfId="62" applyNumberFormat="1" applyFont="1" applyBorder="1">
      <alignment/>
      <protection/>
    </xf>
    <xf numFmtId="0" fontId="7" fillId="33" borderId="21" xfId="62" applyFont="1" applyFill="1" applyBorder="1" applyAlignment="1">
      <alignment horizontal="right"/>
      <protection/>
    </xf>
    <xf numFmtId="0" fontId="7" fillId="33" borderId="21" xfId="62" applyFont="1" applyFill="1" applyBorder="1">
      <alignment/>
      <protection/>
    </xf>
    <xf numFmtId="0" fontId="7" fillId="0" borderId="10" xfId="62" applyFont="1" applyFill="1" applyBorder="1">
      <alignment/>
      <protection/>
    </xf>
    <xf numFmtId="14" fontId="7" fillId="0" borderId="22" xfId="62" applyNumberFormat="1" applyFont="1" applyBorder="1">
      <alignment/>
      <protection/>
    </xf>
    <xf numFmtId="0" fontId="7" fillId="33" borderId="23" xfId="62" applyFont="1" applyFill="1" applyBorder="1" applyAlignment="1">
      <alignment horizontal="right"/>
      <protection/>
    </xf>
    <xf numFmtId="0" fontId="7" fillId="33" borderId="23" xfId="62" applyFont="1" applyFill="1" applyBorder="1">
      <alignment/>
      <protection/>
    </xf>
    <xf numFmtId="0" fontId="7" fillId="0" borderId="24" xfId="63" applyFont="1" applyBorder="1" applyAlignment="1" applyProtection="1">
      <alignment horizontal="center" wrapText="1"/>
      <protection locked="0"/>
    </xf>
    <xf numFmtId="0" fontId="7" fillId="0" borderId="0" xfId="63" applyFont="1" applyFill="1" applyAlignment="1" applyProtection="1">
      <alignment horizontal="center"/>
      <protection locked="0"/>
    </xf>
    <xf numFmtId="0" fontId="7" fillId="0" borderId="13" xfId="63" applyFont="1" applyBorder="1" applyProtection="1">
      <alignment/>
      <protection locked="0"/>
    </xf>
    <xf numFmtId="0" fontId="17" fillId="0" borderId="0" xfId="63" applyFont="1" applyFill="1" applyProtection="1">
      <alignment/>
      <protection locked="0"/>
    </xf>
    <xf numFmtId="0" fontId="17" fillId="0" borderId="0" xfId="63" applyFont="1" applyFill="1">
      <alignment/>
      <protection/>
    </xf>
    <xf numFmtId="0" fontId="0" fillId="0" borderId="25" xfId="0" applyFill="1" applyBorder="1" applyAlignment="1">
      <alignment horizontal="center"/>
    </xf>
    <xf numFmtId="0" fontId="7" fillId="0" borderId="26" xfId="63" applyFont="1" applyBorder="1" applyProtection="1">
      <alignment/>
      <protection locked="0"/>
    </xf>
    <xf numFmtId="0" fontId="0" fillId="0" borderId="27" xfId="63" applyFont="1" applyFill="1" applyBorder="1">
      <alignment/>
      <protection/>
    </xf>
    <xf numFmtId="0" fontId="13" fillId="0" borderId="0" xfId="63" applyFont="1" applyFill="1">
      <alignment/>
      <protection/>
    </xf>
    <xf numFmtId="0" fontId="0" fillId="0" borderId="0" xfId="63" applyFont="1" applyFill="1" applyBorder="1" applyAlignment="1">
      <alignment horizontal="center"/>
      <protection/>
    </xf>
    <xf numFmtId="0" fontId="0" fillId="0" borderId="0" xfId="63" applyFont="1" applyFill="1" applyBorder="1">
      <alignment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right"/>
      <protection/>
    </xf>
    <xf numFmtId="0" fontId="0" fillId="0" borderId="24" xfId="63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185" fontId="0" fillId="0" borderId="0" xfId="63" applyNumberFormat="1" applyFont="1" applyFill="1" applyBorder="1">
      <alignment/>
      <protection/>
    </xf>
    <xf numFmtId="183" fontId="0" fillId="0" borderId="0" xfId="63" applyNumberFormat="1" applyFont="1" applyFill="1" applyBorder="1">
      <alignment/>
      <protection/>
    </xf>
    <xf numFmtId="0" fontId="7" fillId="0" borderId="28" xfId="62" applyFont="1" applyFill="1" applyBorder="1" applyAlignment="1" applyProtection="1">
      <alignment horizontal="center" vertical="center"/>
      <protection locked="0"/>
    </xf>
    <xf numFmtId="0" fontId="6" fillId="0" borderId="29" xfId="62" applyFont="1" applyFill="1" applyBorder="1" applyAlignment="1" applyProtection="1">
      <alignment horizontal="center" vertical="center"/>
      <protection locked="0"/>
    </xf>
    <xf numFmtId="0" fontId="7" fillId="0" borderId="11" xfId="62" applyFont="1" applyFill="1" applyBorder="1" applyAlignment="1" applyProtection="1">
      <alignment horizontal="right"/>
      <protection locked="0"/>
    </xf>
    <xf numFmtId="0" fontId="7" fillId="0" borderId="20" xfId="62" applyFont="1" applyFill="1" applyBorder="1" applyAlignment="1" applyProtection="1">
      <alignment vertical="center"/>
      <protection locked="0"/>
    </xf>
    <xf numFmtId="0" fontId="7" fillId="0" borderId="30" xfId="62" applyFont="1" applyFill="1" applyBorder="1" applyAlignment="1" applyProtection="1">
      <alignment vertical="center"/>
      <protection locked="0"/>
    </xf>
    <xf numFmtId="0" fontId="7" fillId="0" borderId="21" xfId="63" applyFont="1" applyFill="1" applyBorder="1" applyAlignment="1" applyProtection="1">
      <alignment vertical="center"/>
      <protection locked="0"/>
    </xf>
    <xf numFmtId="0" fontId="7" fillId="0" borderId="21" xfId="62" applyFont="1" applyFill="1" applyBorder="1" applyAlignment="1" applyProtection="1">
      <alignment vertical="center"/>
      <protection locked="0"/>
    </xf>
    <xf numFmtId="0" fontId="7" fillId="0" borderId="21" xfId="62" applyFont="1" applyFill="1" applyBorder="1" applyAlignment="1">
      <alignment vertical="center"/>
      <protection/>
    </xf>
    <xf numFmtId="0" fontId="7" fillId="0" borderId="31" xfId="62" applyFont="1" applyFill="1" applyBorder="1" applyAlignment="1">
      <alignment vertical="center"/>
      <protection/>
    </xf>
    <xf numFmtId="0" fontId="7" fillId="0" borderId="32" xfId="62" applyFont="1" applyFill="1" applyBorder="1" applyAlignment="1" applyProtection="1">
      <alignment vertical="center"/>
      <protection locked="0"/>
    </xf>
    <xf numFmtId="0" fontId="7" fillId="0" borderId="20" xfId="63" applyFont="1" applyFill="1" applyBorder="1" applyAlignment="1" applyProtection="1">
      <alignment vertical="center"/>
      <protection locked="0"/>
    </xf>
    <xf numFmtId="0" fontId="7" fillId="0" borderId="30" xfId="63" applyFont="1" applyFill="1" applyBorder="1" applyAlignment="1" applyProtection="1">
      <alignment vertical="center"/>
      <protection locked="0"/>
    </xf>
    <xf numFmtId="0" fontId="7" fillId="0" borderId="32" xfId="63" applyFont="1" applyFill="1" applyBorder="1" applyAlignment="1" applyProtection="1">
      <alignment vertical="center"/>
      <protection locked="0"/>
    </xf>
    <xf numFmtId="0" fontId="7" fillId="0" borderId="10" xfId="63" applyFont="1" applyFill="1" applyBorder="1" applyAlignment="1" applyProtection="1">
      <alignment vertical="center"/>
      <protection locked="0"/>
    </xf>
    <xf numFmtId="0" fontId="7" fillId="0" borderId="33" xfId="63" applyFont="1" applyFill="1" applyBorder="1" applyAlignment="1" applyProtection="1">
      <alignment vertical="center"/>
      <protection locked="0"/>
    </xf>
    <xf numFmtId="0" fontId="7" fillId="0" borderId="28" xfId="62" applyFont="1" applyFill="1" applyBorder="1" applyAlignment="1" applyProtection="1">
      <alignment horizontal="right"/>
      <protection locked="0"/>
    </xf>
    <xf numFmtId="0" fontId="7" fillId="0" borderId="34" xfId="62" applyFont="1" applyFill="1" applyBorder="1" applyAlignment="1" applyProtection="1">
      <alignment vertical="center"/>
      <protection locked="0"/>
    </xf>
    <xf numFmtId="0" fontId="7" fillId="0" borderId="35" xfId="62" applyFont="1" applyFill="1" applyBorder="1" applyAlignment="1" applyProtection="1">
      <alignment vertical="center"/>
      <protection locked="0"/>
    </xf>
    <xf numFmtId="0" fontId="7" fillId="0" borderId="33" xfId="62" applyFont="1" applyFill="1" applyBorder="1" applyAlignment="1" applyProtection="1">
      <alignment vertical="center"/>
      <protection locked="0"/>
    </xf>
    <xf numFmtId="0" fontId="7" fillId="0" borderId="33" xfId="62" applyFont="1" applyFill="1" applyBorder="1" applyAlignment="1">
      <alignment vertical="center"/>
      <protection/>
    </xf>
    <xf numFmtId="0" fontId="7" fillId="0" borderId="36" xfId="62" applyFont="1" applyFill="1" applyBorder="1" applyAlignment="1">
      <alignment vertical="center"/>
      <protection/>
    </xf>
    <xf numFmtId="0" fontId="7" fillId="0" borderId="37" xfId="62" applyFont="1" applyFill="1" applyBorder="1" applyAlignment="1" applyProtection="1">
      <alignment vertical="center"/>
      <protection locked="0"/>
    </xf>
    <xf numFmtId="0" fontId="7" fillId="0" borderId="34" xfId="63" applyFont="1" applyFill="1" applyBorder="1" applyAlignment="1" applyProtection="1">
      <alignment vertical="center"/>
      <protection locked="0"/>
    </xf>
    <xf numFmtId="0" fontId="7" fillId="0" borderId="35" xfId="63" applyFont="1" applyFill="1" applyBorder="1" applyAlignment="1" applyProtection="1">
      <alignment vertical="center"/>
      <protection locked="0"/>
    </xf>
    <xf numFmtId="0" fontId="7" fillId="0" borderId="12" xfId="63" applyFont="1" applyFill="1" applyBorder="1" applyAlignment="1" applyProtection="1">
      <alignment vertical="center"/>
      <protection locked="0"/>
    </xf>
    <xf numFmtId="0" fontId="7" fillId="0" borderId="13" xfId="62" applyFont="1" applyFill="1" applyBorder="1" applyAlignment="1" applyProtection="1">
      <alignment horizontal="center"/>
      <protection locked="0"/>
    </xf>
    <xf numFmtId="0" fontId="0" fillId="0" borderId="38" xfId="63" applyFont="1" applyFill="1" applyBorder="1">
      <alignment/>
      <protection/>
    </xf>
    <xf numFmtId="0" fontId="0" fillId="0" borderId="39" xfId="63" applyFont="1" applyFill="1" applyBorder="1" applyAlignment="1">
      <alignment horizontal="center"/>
      <protection/>
    </xf>
    <xf numFmtId="0" fontId="0" fillId="0" borderId="20" xfId="63" applyFont="1" applyFill="1" applyBorder="1" applyAlignment="1">
      <alignment horizontal="center"/>
      <protection/>
    </xf>
    <xf numFmtId="0" fontId="7" fillId="0" borderId="10" xfId="63" applyFont="1" applyFill="1" applyBorder="1" applyAlignment="1">
      <alignment horizontal="center"/>
      <protection/>
    </xf>
    <xf numFmtId="0" fontId="7" fillId="0" borderId="29" xfId="63" applyFont="1" applyFill="1" applyBorder="1" applyAlignment="1">
      <alignment horizontal="center"/>
      <protection/>
    </xf>
    <xf numFmtId="0" fontId="7" fillId="0" borderId="10" xfId="63" applyFont="1" applyBorder="1" applyAlignment="1">
      <alignment horizontal="center" wrapText="1"/>
      <protection/>
    </xf>
    <xf numFmtId="0" fontId="7" fillId="0" borderId="12" xfId="63" applyFont="1" applyBorder="1" applyAlignment="1">
      <alignment horizontal="center" wrapText="1"/>
      <protection/>
    </xf>
    <xf numFmtId="0" fontId="7" fillId="0" borderId="17" xfId="63" applyFont="1" applyBorder="1" applyAlignment="1">
      <alignment horizontal="center" wrapText="1"/>
      <protection/>
    </xf>
    <xf numFmtId="0" fontId="7" fillId="0" borderId="11" xfId="63" applyFont="1" applyBorder="1" applyAlignment="1">
      <alignment horizontal="center"/>
      <protection/>
    </xf>
    <xf numFmtId="0" fontId="7" fillId="0" borderId="12" xfId="63" applyFont="1" applyBorder="1" applyAlignment="1">
      <alignment horizontal="center"/>
      <protection/>
    </xf>
    <xf numFmtId="0" fontId="7" fillId="0" borderId="17" xfId="63" applyFont="1" applyBorder="1" applyAlignment="1">
      <alignment horizontal="center"/>
      <protection/>
    </xf>
    <xf numFmtId="0" fontId="7" fillId="0" borderId="28" xfId="63" applyFont="1" applyBorder="1" applyAlignment="1">
      <alignment horizontal="center"/>
      <protection/>
    </xf>
    <xf numFmtId="14" fontId="6" fillId="0" borderId="38" xfId="62" applyNumberFormat="1" applyFont="1" applyBorder="1" applyAlignment="1">
      <alignment horizontal="center" vertical="center"/>
      <protection/>
    </xf>
    <xf numFmtId="14" fontId="6" fillId="0" borderId="20" xfId="62" applyNumberFormat="1" applyFont="1" applyBorder="1">
      <alignment/>
      <protection/>
    </xf>
    <xf numFmtId="14" fontId="6" fillId="0" borderId="22" xfId="62" applyNumberFormat="1" applyFont="1" applyBorder="1">
      <alignment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3" xfId="63" applyFont="1" applyFill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0" xfId="63" applyFont="1" applyFill="1" applyBorder="1" applyAlignment="1">
      <alignment horizontal="center"/>
      <protection/>
    </xf>
    <xf numFmtId="0" fontId="0" fillId="0" borderId="17" xfId="63" applyFont="1" applyBorder="1" applyAlignment="1">
      <alignment horizontal="center"/>
      <protection/>
    </xf>
    <xf numFmtId="0" fontId="0" fillId="0" borderId="11" xfId="63" applyFont="1" applyBorder="1" applyAlignment="1">
      <alignment horizontal="center"/>
      <protection/>
    </xf>
    <xf numFmtId="0" fontId="0" fillId="0" borderId="12" xfId="63" applyFont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17" xfId="63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 horizontal="center"/>
      <protection/>
    </xf>
    <xf numFmtId="0" fontId="7" fillId="0" borderId="10" xfId="63" applyFont="1" applyFill="1" applyBorder="1" applyAlignment="1">
      <alignment horizontal="center" vertical="center"/>
      <protection/>
    </xf>
    <xf numFmtId="0" fontId="7" fillId="0" borderId="40" xfId="63" applyFont="1" applyFill="1" applyBorder="1" applyAlignment="1">
      <alignment horizontal="center" vertical="center"/>
      <protection/>
    </xf>
    <xf numFmtId="57" fontId="0" fillId="0" borderId="0" xfId="0" applyNumberFormat="1" applyFont="1" applyAlignment="1">
      <alignment horizontal="right"/>
    </xf>
    <xf numFmtId="0" fontId="0" fillId="0" borderId="41" xfId="63" applyFont="1" applyFill="1" applyBorder="1">
      <alignment/>
      <protection/>
    </xf>
    <xf numFmtId="0" fontId="0" fillId="0" borderId="25" xfId="0" applyFont="1" applyFill="1" applyBorder="1" applyAlignment="1">
      <alignment/>
    </xf>
    <xf numFmtId="0" fontId="0" fillId="0" borderId="42" xfId="63" applyFont="1" applyFill="1" applyBorder="1">
      <alignment/>
      <protection/>
    </xf>
    <xf numFmtId="0" fontId="0" fillId="0" borderId="43" xfId="63" applyFont="1" applyFill="1" applyBorder="1" applyAlignment="1">
      <alignment horizontal="right"/>
      <protection/>
    </xf>
    <xf numFmtId="0" fontId="0" fillId="0" borderId="0" xfId="63" applyFont="1" applyFill="1" applyBorder="1" applyAlignment="1">
      <alignment horizontal="left"/>
      <protection/>
    </xf>
    <xf numFmtId="38" fontId="0" fillId="0" borderId="0" xfId="51" applyFont="1" applyFill="1" applyBorder="1" applyAlignment="1">
      <alignment/>
    </xf>
    <xf numFmtId="186" fontId="0" fillId="0" borderId="0" xfId="63" applyNumberFormat="1" applyFont="1" applyFill="1" applyBorder="1">
      <alignment/>
      <protection/>
    </xf>
    <xf numFmtId="182" fontId="0" fillId="0" borderId="0" xfId="63" applyNumberFormat="1" applyFont="1" applyFill="1" applyBorder="1">
      <alignment/>
      <protection/>
    </xf>
    <xf numFmtId="0" fontId="7" fillId="0" borderId="44" xfId="62" applyFont="1" applyFill="1" applyBorder="1">
      <alignment/>
      <protection/>
    </xf>
    <xf numFmtId="0" fontId="7" fillId="0" borderId="0" xfId="63" applyFont="1" applyBorder="1" applyProtection="1">
      <alignment/>
      <protection locked="0"/>
    </xf>
    <xf numFmtId="49" fontId="18" fillId="0" borderId="19" xfId="0" applyNumberFormat="1" applyFont="1" applyFill="1" applyBorder="1" applyAlignment="1">
      <alignment horizontal="right"/>
    </xf>
    <xf numFmtId="14" fontId="7" fillId="0" borderId="45" xfId="62" applyNumberFormat="1" applyFont="1" applyBorder="1">
      <alignment/>
      <protection/>
    </xf>
    <xf numFmtId="0" fontId="7" fillId="0" borderId="44" xfId="62" applyFont="1" applyFill="1" applyBorder="1" applyAlignment="1">
      <alignment horizontal="center"/>
      <protection/>
    </xf>
    <xf numFmtId="0" fontId="7" fillId="0" borderId="12" xfId="62" applyFont="1" applyFill="1" applyBorder="1">
      <alignment/>
      <protection/>
    </xf>
    <xf numFmtId="14" fontId="6" fillId="0" borderId="46" xfId="62" applyNumberFormat="1" applyFont="1" applyBorder="1" applyAlignment="1">
      <alignment horizontal="center" vertical="center"/>
      <protection/>
    </xf>
    <xf numFmtId="0" fontId="7" fillId="0" borderId="47" xfId="62" applyFont="1" applyBorder="1" applyAlignment="1">
      <alignment horizontal="center"/>
      <protection/>
    </xf>
    <xf numFmtId="0" fontId="7" fillId="0" borderId="32" xfId="62" applyFont="1" applyBorder="1" applyAlignment="1">
      <alignment horizontal="center"/>
      <protection/>
    </xf>
    <xf numFmtId="0" fontId="7" fillId="33" borderId="48" xfId="62" applyFont="1" applyFill="1" applyBorder="1" applyAlignment="1">
      <alignment horizontal="center"/>
      <protection/>
    </xf>
    <xf numFmtId="0" fontId="7" fillId="33" borderId="32" xfId="62" applyFont="1" applyFill="1" applyBorder="1" applyAlignment="1">
      <alignment horizontal="center"/>
      <protection/>
    </xf>
    <xf numFmtId="0" fontId="7" fillId="0" borderId="49" xfId="62" applyFont="1" applyFill="1" applyBorder="1" applyAlignment="1">
      <alignment horizontal="center"/>
      <protection/>
    </xf>
    <xf numFmtId="0" fontId="0" fillId="0" borderId="11" xfId="63" applyFont="1" applyFill="1" applyBorder="1" applyAlignment="1">
      <alignment/>
      <protection/>
    </xf>
    <xf numFmtId="0" fontId="0" fillId="0" borderId="11" xfId="63" applyFont="1" applyFill="1" applyBorder="1" applyAlignment="1">
      <alignment horizontal="center"/>
      <protection/>
    </xf>
    <xf numFmtId="0" fontId="0" fillId="0" borderId="50" xfId="63" applyFont="1" applyFill="1" applyBorder="1" applyAlignment="1">
      <alignment horizontal="center"/>
      <protection/>
    </xf>
    <xf numFmtId="0" fontId="0" fillId="0" borderId="51" xfId="63" applyFont="1" applyFill="1" applyBorder="1" applyAlignment="1">
      <alignment horizontal="center" wrapText="1"/>
      <protection/>
    </xf>
    <xf numFmtId="0" fontId="0" fillId="0" borderId="43" xfId="63" applyFont="1" applyFill="1" applyBorder="1">
      <alignment/>
      <protection/>
    </xf>
    <xf numFmtId="0" fontId="0" fillId="0" borderId="52" xfId="63" applyFont="1" applyFill="1" applyBorder="1" applyAlignment="1">
      <alignment horizontal="right"/>
      <protection/>
    </xf>
    <xf numFmtId="0" fontId="0" fillId="0" borderId="53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0" fontId="0" fillId="0" borderId="55" xfId="63" applyFont="1" applyFill="1" applyBorder="1">
      <alignment/>
      <protection/>
    </xf>
    <xf numFmtId="0" fontId="0" fillId="0" borderId="56" xfId="63" applyFont="1" applyFill="1" applyBorder="1">
      <alignment/>
      <protection/>
    </xf>
    <xf numFmtId="0" fontId="0" fillId="0" borderId="57" xfId="63" applyFont="1" applyFill="1" applyBorder="1" applyAlignment="1">
      <alignment horizontal="left"/>
      <protection/>
    </xf>
    <xf numFmtId="0" fontId="0" fillId="0" borderId="58" xfId="63" applyFont="1" applyFill="1" applyBorder="1">
      <alignment/>
      <protection/>
    </xf>
    <xf numFmtId="0" fontId="0" fillId="0" borderId="26" xfId="63" applyFont="1" applyFill="1" applyBorder="1">
      <alignment/>
      <protection/>
    </xf>
    <xf numFmtId="0" fontId="0" fillId="0" borderId="25" xfId="63" applyFont="1" applyFill="1" applyBorder="1" applyAlignment="1">
      <alignment horizontal="left"/>
      <protection/>
    </xf>
    <xf numFmtId="0" fontId="0" fillId="34" borderId="4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55" xfId="63" applyFont="1" applyFill="1" applyBorder="1" applyAlignment="1">
      <alignment shrinkToFit="1"/>
      <protection/>
    </xf>
    <xf numFmtId="182" fontId="13" fillId="0" borderId="59" xfId="0" applyNumberFormat="1" applyFont="1" applyFill="1" applyBorder="1" applyAlignment="1">
      <alignment/>
    </xf>
    <xf numFmtId="178" fontId="13" fillId="0" borderId="27" xfId="0" applyNumberFormat="1" applyFont="1" applyFill="1" applyBorder="1" applyAlignment="1">
      <alignment/>
    </xf>
    <xf numFmtId="49" fontId="0" fillId="0" borderId="18" xfId="0" applyNumberFormat="1" applyFont="1" applyBorder="1" applyAlignment="1">
      <alignment horizontal="right"/>
    </xf>
    <xf numFmtId="0" fontId="0" fillId="0" borderId="55" xfId="0" applyFont="1" applyFill="1" applyBorder="1" applyAlignment="1">
      <alignment/>
    </xf>
    <xf numFmtId="0" fontId="0" fillId="0" borderId="19" xfId="63" applyFont="1" applyFill="1" applyBorder="1">
      <alignment/>
      <protection/>
    </xf>
    <xf numFmtId="0" fontId="0" fillId="0" borderId="55" xfId="63" applyFont="1" applyFill="1" applyBorder="1" applyAlignment="1">
      <alignment horizontal="right"/>
      <protection/>
    </xf>
    <xf numFmtId="178" fontId="13" fillId="0" borderId="27" xfId="0" applyNumberFormat="1" applyFont="1" applyBorder="1" applyAlignment="1">
      <alignment/>
    </xf>
    <xf numFmtId="0" fontId="0" fillId="0" borderId="60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5" xfId="63" applyFont="1" applyFill="1" applyBorder="1">
      <alignment/>
      <protection/>
    </xf>
    <xf numFmtId="0" fontId="0" fillId="0" borderId="16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182" fontId="0" fillId="0" borderId="15" xfId="63" applyNumberFormat="1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19" xfId="0" applyFont="1" applyBorder="1" applyAlignment="1">
      <alignment/>
    </xf>
    <xf numFmtId="0" fontId="0" fillId="0" borderId="60" xfId="0" applyFont="1" applyFill="1" applyBorder="1" applyAlignment="1">
      <alignment/>
    </xf>
    <xf numFmtId="182" fontId="13" fillId="0" borderId="49" xfId="0" applyNumberFormat="1" applyFont="1" applyFill="1" applyBorder="1" applyAlignment="1">
      <alignment/>
    </xf>
    <xf numFmtId="0" fontId="7" fillId="0" borderId="0" xfId="63" applyFont="1" applyFill="1" applyBorder="1" applyAlignment="1" applyProtection="1">
      <alignment vertical="center"/>
      <protection locked="0"/>
    </xf>
    <xf numFmtId="0" fontId="7" fillId="0" borderId="61" xfId="63" applyFont="1" applyFill="1" applyBorder="1" applyAlignment="1" applyProtection="1">
      <alignment vertical="center"/>
      <protection locked="0"/>
    </xf>
    <xf numFmtId="0" fontId="7" fillId="0" borderId="62" xfId="63" applyFont="1" applyFill="1" applyBorder="1" applyAlignment="1">
      <alignment horizontal="center" vertical="center"/>
      <protection/>
    </xf>
    <xf numFmtId="0" fontId="15" fillId="0" borderId="63" xfId="63" applyFont="1" applyFill="1" applyBorder="1">
      <alignment/>
      <protection/>
    </xf>
    <xf numFmtId="0" fontId="7" fillId="0" borderId="10" xfId="63" applyFont="1" applyFill="1" applyBorder="1" applyAlignment="1" applyProtection="1">
      <alignment horizontal="center"/>
      <protection locked="0"/>
    </xf>
    <xf numFmtId="0" fontId="7" fillId="0" borderId="0" xfId="63" applyFont="1" applyFill="1" applyBorder="1" applyAlignment="1" applyProtection="1">
      <alignment horizontal="left"/>
      <protection locked="0"/>
    </xf>
    <xf numFmtId="0" fontId="7" fillId="0" borderId="24" xfId="63" applyFont="1" applyFill="1" applyBorder="1" applyAlignment="1" applyProtection="1">
      <alignment horizontal="center"/>
      <protection locked="0"/>
    </xf>
    <xf numFmtId="0" fontId="7" fillId="0" borderId="0" xfId="63" applyFont="1" applyFill="1" applyAlignment="1" applyProtection="1">
      <alignment horizontal="left"/>
      <protection locked="0"/>
    </xf>
    <xf numFmtId="0" fontId="7" fillId="0" borderId="0" xfId="63" applyFont="1" applyFill="1" applyAlignment="1" applyProtection="1">
      <alignment horizontal="right"/>
      <protection locked="0"/>
    </xf>
    <xf numFmtId="0" fontId="6" fillId="0" borderId="13" xfId="63" applyFont="1" applyFill="1" applyBorder="1" applyAlignment="1" applyProtection="1">
      <alignment horizontal="center" vertical="center"/>
      <protection locked="0"/>
    </xf>
    <xf numFmtId="0" fontId="7" fillId="0" borderId="17" xfId="63" applyFont="1" applyFill="1" applyBorder="1" applyAlignment="1" applyProtection="1">
      <alignment horizontal="center"/>
      <protection locked="0"/>
    </xf>
    <xf numFmtId="0" fontId="7" fillId="0" borderId="27" xfId="63" applyFont="1" applyFill="1" applyBorder="1" applyAlignment="1">
      <alignment horizontal="center" vertical="center"/>
      <protection/>
    </xf>
    <xf numFmtId="182" fontId="7" fillId="0" borderId="21" xfId="63" applyNumberFormat="1" applyFont="1" applyFill="1" applyBorder="1" applyAlignment="1">
      <alignment horizontal="center" vertical="center"/>
      <protection/>
    </xf>
    <xf numFmtId="57" fontId="7" fillId="0" borderId="60" xfId="63" applyNumberFormat="1" applyFont="1" applyFill="1" applyBorder="1" applyAlignment="1">
      <alignment horizontal="center" vertical="center"/>
      <protection/>
    </xf>
    <xf numFmtId="0" fontId="7" fillId="0" borderId="44" xfId="63" applyFont="1" applyFill="1" applyBorder="1" applyAlignment="1">
      <alignment horizontal="left" vertical="center"/>
      <protection/>
    </xf>
    <xf numFmtId="181" fontId="7" fillId="0" borderId="23" xfId="63" applyNumberFormat="1" applyFont="1" applyFill="1" applyBorder="1" applyAlignment="1">
      <alignment horizontal="center" vertical="center"/>
      <protection/>
    </xf>
    <xf numFmtId="181" fontId="7" fillId="0" borderId="55" xfId="63" applyNumberFormat="1" applyFont="1" applyFill="1" applyBorder="1" applyAlignment="1">
      <alignment horizontal="center" vertical="center"/>
      <protection/>
    </xf>
    <xf numFmtId="186" fontId="7" fillId="0" borderId="23" xfId="63" applyNumberFormat="1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left" vertical="center" wrapText="1"/>
      <protection/>
    </xf>
    <xf numFmtId="0" fontId="7" fillId="0" borderId="59" xfId="63" applyFont="1" applyFill="1" applyBorder="1" applyAlignment="1">
      <alignment horizontal="center" vertical="center"/>
      <protection/>
    </xf>
    <xf numFmtId="0" fontId="7" fillId="0" borderId="64" xfId="63" applyFont="1" applyFill="1" applyBorder="1" applyAlignment="1">
      <alignment horizontal="center" vertical="center"/>
      <protection/>
    </xf>
    <xf numFmtId="0" fontId="7" fillId="0" borderId="33" xfId="63" applyFont="1" applyFill="1" applyBorder="1" applyAlignment="1">
      <alignment horizontal="center" vertical="center"/>
      <protection/>
    </xf>
    <xf numFmtId="0" fontId="7" fillId="0" borderId="40" xfId="62" applyFont="1" applyFill="1" applyBorder="1" applyAlignment="1">
      <alignment horizontal="center" vertical="center"/>
      <protection/>
    </xf>
    <xf numFmtId="0" fontId="7" fillId="0" borderId="30" xfId="62" applyFont="1" applyFill="1" applyBorder="1" applyAlignment="1">
      <alignment horizontal="center" vertical="center"/>
      <protection/>
    </xf>
    <xf numFmtId="0" fontId="7" fillId="0" borderId="64" xfId="62" applyFont="1" applyFill="1" applyBorder="1" applyAlignment="1">
      <alignment horizontal="center" vertical="center"/>
      <protection/>
    </xf>
    <xf numFmtId="0" fontId="7" fillId="0" borderId="65" xfId="62" applyFont="1" applyFill="1" applyBorder="1" applyAlignment="1">
      <alignment horizontal="center" vertical="center"/>
      <protection/>
    </xf>
    <xf numFmtId="0" fontId="7" fillId="0" borderId="23" xfId="63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23" xfId="62" applyFont="1" applyFill="1" applyBorder="1" applyAlignment="1">
      <alignment horizontal="center" vertical="center"/>
      <protection/>
    </xf>
    <xf numFmtId="0" fontId="7" fillId="0" borderId="59" xfId="62" applyFont="1" applyFill="1" applyBorder="1" applyAlignment="1">
      <alignment horizontal="center" vertical="center"/>
      <protection/>
    </xf>
    <xf numFmtId="57" fontId="7" fillId="0" borderId="55" xfId="63" applyNumberFormat="1" applyFont="1" applyFill="1" applyBorder="1" applyAlignment="1">
      <alignment horizontal="center" vertical="center"/>
      <protection/>
    </xf>
    <xf numFmtId="0" fontId="7" fillId="0" borderId="21" xfId="63" applyFont="1" applyFill="1" applyBorder="1" applyAlignment="1">
      <alignment horizontal="left" vertical="center"/>
      <protection/>
    </xf>
    <xf numFmtId="0" fontId="7" fillId="0" borderId="28" xfId="63" applyFont="1" applyFill="1" applyBorder="1" applyAlignment="1">
      <alignment horizontal="center" vertical="center"/>
      <protection/>
    </xf>
    <xf numFmtId="181" fontId="7" fillId="0" borderId="12" xfId="63" applyNumberFormat="1" applyFont="1" applyFill="1" applyBorder="1" applyAlignment="1">
      <alignment horizontal="center" vertical="center"/>
      <protection/>
    </xf>
    <xf numFmtId="182" fontId="7" fillId="0" borderId="28" xfId="63" applyNumberFormat="1" applyFont="1" applyFill="1" applyBorder="1" applyAlignment="1">
      <alignment horizontal="center" vertical="center"/>
      <protection/>
    </xf>
    <xf numFmtId="0" fontId="7" fillId="0" borderId="12" xfId="63" applyFont="1" applyFill="1" applyBorder="1" applyAlignment="1">
      <alignment horizontal="center" vertical="center"/>
      <protection/>
    </xf>
    <xf numFmtId="0" fontId="7" fillId="0" borderId="24" xfId="63" applyFont="1" applyFill="1" applyBorder="1" applyAlignment="1">
      <alignment horizontal="center" vertical="center"/>
      <protection/>
    </xf>
    <xf numFmtId="0" fontId="7" fillId="0" borderId="11" xfId="63" applyFont="1" applyFill="1" applyBorder="1" applyAlignment="1">
      <alignment horizontal="center" vertical="center"/>
      <protection/>
    </xf>
    <xf numFmtId="0" fontId="7" fillId="0" borderId="13" xfId="63" applyFont="1" applyFill="1" applyBorder="1" applyAlignment="1">
      <alignment horizontal="center" vertical="center"/>
      <protection/>
    </xf>
    <xf numFmtId="0" fontId="7" fillId="0" borderId="29" xfId="63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7" fillId="0" borderId="13" xfId="62" applyFont="1" applyFill="1" applyBorder="1" applyAlignment="1">
      <alignment horizontal="center" vertical="center"/>
      <protection/>
    </xf>
    <xf numFmtId="0" fontId="0" fillId="0" borderId="21" xfId="63" applyFont="1" applyFill="1" applyBorder="1">
      <alignment/>
      <protection/>
    </xf>
    <xf numFmtId="0" fontId="0" fillId="0" borderId="21" xfId="63" applyFont="1" applyFill="1" applyBorder="1">
      <alignment/>
      <protection/>
    </xf>
    <xf numFmtId="0" fontId="0" fillId="0" borderId="21" xfId="63" applyFont="1" applyFill="1" applyBorder="1" applyAlignment="1">
      <alignment shrinkToFit="1"/>
      <protection/>
    </xf>
    <xf numFmtId="0" fontId="0" fillId="0" borderId="62" xfId="63" applyFont="1" applyFill="1" applyBorder="1">
      <alignment/>
      <protection/>
    </xf>
    <xf numFmtId="0" fontId="0" fillId="0" borderId="61" xfId="63" applyFont="1" applyFill="1" applyBorder="1">
      <alignment/>
      <protection/>
    </xf>
    <xf numFmtId="0" fontId="0" fillId="0" borderId="61" xfId="63" applyFont="1" applyFill="1" applyBorder="1">
      <alignment/>
      <protection/>
    </xf>
    <xf numFmtId="0" fontId="15" fillId="0" borderId="21" xfId="63" applyFont="1" applyFill="1" applyBorder="1">
      <alignment/>
      <protection/>
    </xf>
    <xf numFmtId="0" fontId="0" fillId="0" borderId="21" xfId="63" applyFont="1" applyFill="1" applyBorder="1" applyAlignment="1">
      <alignment wrapText="1"/>
      <protection/>
    </xf>
    <xf numFmtId="0" fontId="0" fillId="0" borderId="21" xfId="63" applyFont="1" applyFill="1" applyBorder="1">
      <alignment/>
      <protection/>
    </xf>
    <xf numFmtId="0" fontId="0" fillId="0" borderId="65" xfId="63" applyFont="1" applyFill="1" applyBorder="1">
      <alignment/>
      <protection/>
    </xf>
    <xf numFmtId="0" fontId="0" fillId="0" borderId="59" xfId="63" applyFont="1" applyFill="1" applyBorder="1">
      <alignment/>
      <protection/>
    </xf>
    <xf numFmtId="0" fontId="0" fillId="0" borderId="49" xfId="63" applyFont="1" applyFill="1" applyBorder="1">
      <alignment/>
      <protection/>
    </xf>
    <xf numFmtId="0" fontId="7" fillId="0" borderId="27" xfId="63" applyFont="1" applyFill="1" applyBorder="1" applyAlignment="1" applyProtection="1">
      <alignment vertical="center"/>
      <protection locked="0"/>
    </xf>
    <xf numFmtId="57" fontId="7" fillId="0" borderId="55" xfId="63" applyNumberFormat="1" applyFont="1" applyFill="1" applyBorder="1" applyAlignment="1" applyProtection="1">
      <alignment horizontal="left" vertical="center"/>
      <protection locked="0"/>
    </xf>
    <xf numFmtId="0" fontId="7" fillId="0" borderId="21" xfId="63" applyFont="1" applyFill="1" applyBorder="1" applyAlignment="1" applyProtection="1">
      <alignment horizontal="center" vertical="center"/>
      <protection locked="0"/>
    </xf>
    <xf numFmtId="0" fontId="7" fillId="0" borderId="59" xfId="63" applyFont="1" applyFill="1" applyBorder="1" applyAlignment="1" applyProtection="1">
      <alignment horizontal="center" vertical="center"/>
      <protection locked="0"/>
    </xf>
    <xf numFmtId="181" fontId="7" fillId="0" borderId="55" xfId="63" applyNumberFormat="1" applyFont="1" applyFill="1" applyBorder="1" applyAlignment="1">
      <alignment vertical="center"/>
      <protection/>
    </xf>
    <xf numFmtId="57" fontId="7" fillId="0" borderId="55" xfId="63" applyNumberFormat="1" applyFont="1" applyFill="1" applyBorder="1" applyAlignment="1">
      <alignment horizontal="left" vertical="center"/>
      <protection/>
    </xf>
    <xf numFmtId="57" fontId="7" fillId="0" borderId="19" xfId="63" applyNumberFormat="1" applyFont="1" applyFill="1" applyBorder="1" applyAlignment="1" applyProtection="1">
      <alignment horizontal="left" vertical="center"/>
      <protection locked="0"/>
    </xf>
    <xf numFmtId="181" fontId="7" fillId="0" borderId="55" xfId="63" applyNumberFormat="1" applyFont="1" applyFill="1" applyBorder="1" applyAlignment="1" applyProtection="1">
      <alignment vertical="center"/>
      <protection locked="0"/>
    </xf>
    <xf numFmtId="0" fontId="7" fillId="0" borderId="60" xfId="63" applyFont="1" applyFill="1" applyBorder="1" applyAlignment="1" applyProtection="1">
      <alignment vertical="center" wrapText="1"/>
      <protection locked="0"/>
    </xf>
    <xf numFmtId="0" fontId="7" fillId="0" borderId="23" xfId="63" applyFont="1" applyFill="1" applyBorder="1" applyAlignment="1" applyProtection="1">
      <alignment horizontal="center" vertical="center"/>
      <protection locked="0"/>
    </xf>
    <xf numFmtId="0" fontId="7" fillId="0" borderId="55" xfId="63" applyFont="1" applyFill="1" applyBorder="1" applyAlignment="1" applyProtection="1">
      <alignment horizontal="center" vertical="center"/>
      <protection locked="0"/>
    </xf>
    <xf numFmtId="0" fontId="7" fillId="0" borderId="55" xfId="63" applyFont="1" applyFill="1" applyBorder="1" applyAlignment="1" applyProtection="1">
      <alignment vertical="center"/>
      <protection locked="0"/>
    </xf>
    <xf numFmtId="181" fontId="7" fillId="0" borderId="25" xfId="63" applyNumberFormat="1" applyFont="1" applyFill="1" applyBorder="1" applyAlignment="1">
      <alignment vertical="center"/>
      <protection/>
    </xf>
    <xf numFmtId="57" fontId="7" fillId="0" borderId="25" xfId="63" applyNumberFormat="1" applyFont="1" applyFill="1" applyBorder="1" applyAlignment="1">
      <alignment horizontal="left" vertical="center"/>
      <protection/>
    </xf>
    <xf numFmtId="0" fontId="7" fillId="0" borderId="66" xfId="63" applyFont="1" applyFill="1" applyBorder="1" applyAlignment="1">
      <alignment horizontal="center" vertical="center"/>
      <protection/>
    </xf>
    <xf numFmtId="0" fontId="7" fillId="0" borderId="14" xfId="63" applyFont="1" applyFill="1" applyBorder="1" applyAlignment="1">
      <alignment horizontal="center" vertical="center"/>
      <protection/>
    </xf>
    <xf numFmtId="0" fontId="7" fillId="0" borderId="31" xfId="62" applyFont="1" applyFill="1" applyBorder="1" applyAlignment="1">
      <alignment horizontal="center" vertical="center"/>
      <protection/>
    </xf>
    <xf numFmtId="57" fontId="7" fillId="0" borderId="57" xfId="63" applyNumberFormat="1" applyFont="1" applyFill="1" applyBorder="1" applyAlignment="1" applyProtection="1">
      <alignment horizontal="left" vertical="center"/>
      <protection locked="0"/>
    </xf>
    <xf numFmtId="0" fontId="7" fillId="0" borderId="32" xfId="63" applyFont="1" applyFill="1" applyBorder="1" applyAlignment="1" applyProtection="1">
      <alignment horizontal="center" vertical="center"/>
      <protection locked="0"/>
    </xf>
    <xf numFmtId="0" fontId="7" fillId="0" borderId="49" xfId="63" applyFont="1" applyFill="1" applyBorder="1" applyAlignment="1" applyProtection="1">
      <alignment horizontal="center" vertical="center"/>
      <protection locked="0"/>
    </xf>
    <xf numFmtId="181" fontId="7" fillId="0" borderId="25" xfId="63" applyNumberFormat="1" applyFont="1" applyFill="1" applyBorder="1" applyAlignment="1" applyProtection="1">
      <alignment vertical="center"/>
      <protection locked="0"/>
    </xf>
    <xf numFmtId="0" fontId="7" fillId="0" borderId="21" xfId="62" applyFont="1" applyFill="1" applyBorder="1" applyAlignment="1" applyProtection="1">
      <alignment horizontal="center" vertical="center"/>
      <protection locked="0"/>
    </xf>
    <xf numFmtId="0" fontId="7" fillId="0" borderId="59" xfId="62" applyFont="1" applyFill="1" applyBorder="1" applyAlignment="1" applyProtection="1">
      <alignment horizontal="center" vertical="center"/>
      <protection locked="0"/>
    </xf>
    <xf numFmtId="183" fontId="7" fillId="0" borderId="67" xfId="63" applyNumberFormat="1" applyFont="1" applyFill="1" applyBorder="1" applyAlignment="1" applyProtection="1">
      <alignment vertical="center"/>
      <protection locked="0"/>
    </xf>
    <xf numFmtId="0" fontId="7" fillId="0" borderId="32" xfId="62" applyFont="1" applyFill="1" applyBorder="1" applyAlignment="1" applyProtection="1">
      <alignment horizontal="center" vertical="center"/>
      <protection locked="0"/>
    </xf>
    <xf numFmtId="0" fontId="7" fillId="0" borderId="49" xfId="62" applyFont="1" applyFill="1" applyBorder="1" applyAlignment="1" applyProtection="1">
      <alignment horizontal="center" vertical="center"/>
      <protection locked="0"/>
    </xf>
    <xf numFmtId="57" fontId="7" fillId="0" borderId="39" xfId="63" applyNumberFormat="1" applyFont="1" applyFill="1" applyBorder="1" applyAlignment="1" applyProtection="1">
      <alignment horizontal="left" vertical="center"/>
      <protection locked="0"/>
    </xf>
    <xf numFmtId="0" fontId="7" fillId="0" borderId="55" xfId="63" applyFont="1" applyFill="1" applyBorder="1" applyAlignment="1" applyProtection="1">
      <alignment vertical="center" wrapText="1"/>
      <protection locked="0"/>
    </xf>
    <xf numFmtId="0" fontId="7" fillId="0" borderId="30" xfId="63" applyFont="1" applyFill="1" applyBorder="1" applyAlignment="1" applyProtection="1">
      <alignment horizontal="center" vertical="center"/>
      <protection locked="0"/>
    </xf>
    <xf numFmtId="0" fontId="7" fillId="0" borderId="20" xfId="63" applyFont="1" applyFill="1" applyBorder="1" applyAlignment="1" applyProtection="1">
      <alignment horizontal="center" vertical="center"/>
      <protection locked="0"/>
    </xf>
    <xf numFmtId="0" fontId="7" fillId="0" borderId="46" xfId="63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>
      <alignment vertical="center"/>
    </xf>
    <xf numFmtId="0" fontId="7" fillId="0" borderId="30" xfId="62" applyFont="1" applyFill="1" applyBorder="1" applyAlignment="1" applyProtection="1">
      <alignment horizontal="center" vertical="center"/>
      <protection locked="0"/>
    </xf>
    <xf numFmtId="0" fontId="7" fillId="0" borderId="65" xfId="62" applyFont="1" applyFill="1" applyBorder="1" applyAlignment="1" applyProtection="1">
      <alignment horizontal="center" vertical="center"/>
      <protection locked="0"/>
    </xf>
    <xf numFmtId="0" fontId="7" fillId="0" borderId="40" xfId="63" applyFont="1" applyFill="1" applyBorder="1" applyAlignment="1" applyProtection="1">
      <alignment vertical="center"/>
      <protection locked="0"/>
    </xf>
    <xf numFmtId="0" fontId="7" fillId="0" borderId="0" xfId="63" applyFont="1" applyFill="1" applyAlignment="1" applyProtection="1">
      <alignment/>
      <protection locked="0"/>
    </xf>
    <xf numFmtId="0" fontId="7" fillId="0" borderId="42" xfId="63" applyFont="1" applyFill="1" applyBorder="1" applyAlignment="1" applyProtection="1">
      <alignment vertical="center"/>
      <protection locked="0"/>
    </xf>
    <xf numFmtId="0" fontId="7" fillId="0" borderId="52" xfId="63" applyFont="1" applyFill="1" applyBorder="1" applyAlignment="1" applyProtection="1">
      <alignment vertical="center"/>
      <protection locked="0"/>
    </xf>
    <xf numFmtId="181" fontId="7" fillId="0" borderId="56" xfId="63" applyNumberFormat="1" applyFont="1" applyFill="1" applyBorder="1" applyAlignment="1" applyProtection="1">
      <alignment vertical="center"/>
      <protection locked="0"/>
    </xf>
    <xf numFmtId="0" fontId="7" fillId="0" borderId="43" xfId="63" applyFont="1" applyFill="1" applyBorder="1" applyAlignment="1" applyProtection="1">
      <alignment horizontal="left" vertical="center"/>
      <protection locked="0"/>
    </xf>
    <xf numFmtId="0" fontId="7" fillId="0" borderId="68" xfId="63" applyFont="1" applyFill="1" applyBorder="1" applyAlignment="1" applyProtection="1">
      <alignment vertical="center"/>
      <protection locked="0"/>
    </xf>
    <xf numFmtId="0" fontId="7" fillId="0" borderId="67" xfId="63" applyFont="1" applyFill="1" applyBorder="1" applyAlignment="1" applyProtection="1">
      <alignment vertical="center"/>
      <protection locked="0"/>
    </xf>
    <xf numFmtId="0" fontId="7" fillId="35" borderId="42" xfId="63" applyFont="1" applyFill="1" applyBorder="1" applyAlignment="1" applyProtection="1">
      <alignment horizontal="center" vertical="center"/>
      <protection locked="0"/>
    </xf>
    <xf numFmtId="186" fontId="7" fillId="0" borderId="55" xfId="63" applyNumberFormat="1" applyFont="1" applyFill="1" applyBorder="1" applyAlignment="1" applyProtection="1">
      <alignment vertical="center"/>
      <protection locked="0"/>
    </xf>
    <xf numFmtId="0" fontId="7" fillId="0" borderId="55" xfId="62" applyFont="1" applyFill="1" applyBorder="1" applyAlignment="1" applyProtection="1">
      <alignment horizontal="center" vertical="center"/>
      <protection locked="0"/>
    </xf>
    <xf numFmtId="186" fontId="7" fillId="0" borderId="55" xfId="63" applyNumberFormat="1" applyFont="1" applyFill="1" applyBorder="1" applyAlignment="1" applyProtection="1">
      <alignment horizontal="right" vertical="center"/>
      <protection locked="0"/>
    </xf>
    <xf numFmtId="0" fontId="7" fillId="0" borderId="55" xfId="63" applyFont="1" applyFill="1" applyBorder="1" applyAlignment="1">
      <alignment vertical="center" wrapText="1"/>
      <protection/>
    </xf>
    <xf numFmtId="186" fontId="7" fillId="0" borderId="55" xfId="63" applyNumberFormat="1" applyFont="1" applyFill="1" applyBorder="1" applyAlignment="1">
      <alignment vertical="center"/>
      <protection/>
    </xf>
    <xf numFmtId="0" fontId="7" fillId="0" borderId="55" xfId="63" applyFont="1" applyFill="1" applyBorder="1" applyAlignment="1">
      <alignment vertical="center"/>
      <protection/>
    </xf>
    <xf numFmtId="0" fontId="7" fillId="0" borderId="55" xfId="62" applyFont="1" applyFill="1" applyBorder="1" applyAlignment="1">
      <alignment horizontal="center" vertical="center"/>
      <protection/>
    </xf>
    <xf numFmtId="186" fontId="7" fillId="0" borderId="55" xfId="63" applyNumberFormat="1" applyFont="1" applyFill="1" applyBorder="1" applyAlignment="1" applyProtection="1">
      <alignment horizontal="center" vertical="center"/>
      <protection locked="0"/>
    </xf>
    <xf numFmtId="0" fontId="7" fillId="0" borderId="55" xfId="63" applyFont="1" applyFill="1" applyBorder="1" applyAlignment="1" applyProtection="1">
      <alignment horizontal="left" vertical="center" wrapText="1"/>
      <protection locked="0"/>
    </xf>
    <xf numFmtId="186" fontId="7" fillId="0" borderId="55" xfId="63" applyNumberFormat="1" applyFont="1" applyFill="1" applyBorder="1" applyAlignment="1">
      <alignment horizontal="center" vertical="center"/>
      <protection/>
    </xf>
    <xf numFmtId="0" fontId="8" fillId="0" borderId="55" xfId="63" applyFont="1" applyFill="1" applyBorder="1" applyAlignment="1" applyProtection="1">
      <alignment vertical="center" wrapText="1"/>
      <protection locked="0"/>
    </xf>
    <xf numFmtId="0" fontId="7" fillId="0" borderId="55" xfId="63" applyFont="1" applyFill="1" applyBorder="1" applyAlignment="1" applyProtection="1">
      <alignment vertical="center" shrinkToFit="1"/>
      <protection locked="0"/>
    </xf>
    <xf numFmtId="0" fontId="7" fillId="0" borderId="69" xfId="63" applyFont="1" applyBorder="1" applyAlignment="1" applyProtection="1">
      <alignment wrapText="1"/>
      <protection locked="0"/>
    </xf>
    <xf numFmtId="0" fontId="7" fillId="0" borderId="47" xfId="63" applyFont="1" applyFill="1" applyBorder="1" applyAlignment="1" applyProtection="1">
      <alignment vertical="center"/>
      <protection locked="0"/>
    </xf>
    <xf numFmtId="0" fontId="7" fillId="0" borderId="57" xfId="63" applyFont="1" applyFill="1" applyBorder="1" applyAlignment="1" applyProtection="1">
      <alignment vertical="center" wrapText="1"/>
      <protection locked="0"/>
    </xf>
    <xf numFmtId="181" fontId="7" fillId="0" borderId="57" xfId="63" applyNumberFormat="1" applyFont="1" applyFill="1" applyBorder="1" applyAlignment="1" applyProtection="1">
      <alignment vertical="center"/>
      <protection locked="0"/>
    </xf>
    <xf numFmtId="186" fontId="7" fillId="0" borderId="57" xfId="63" applyNumberFormat="1" applyFont="1" applyFill="1" applyBorder="1" applyAlignment="1" applyProtection="1">
      <alignment vertical="center"/>
      <protection locked="0"/>
    </xf>
    <xf numFmtId="0" fontId="7" fillId="0" borderId="57" xfId="63" applyFont="1" applyFill="1" applyBorder="1" applyAlignment="1" applyProtection="1">
      <alignment vertical="center"/>
      <protection locked="0"/>
    </xf>
    <xf numFmtId="0" fontId="7" fillId="0" borderId="57" xfId="63" applyFont="1" applyFill="1" applyBorder="1" applyAlignment="1" applyProtection="1">
      <alignment horizontal="center" vertical="center"/>
      <protection locked="0"/>
    </xf>
    <xf numFmtId="57" fontId="7" fillId="0" borderId="60" xfId="63" applyNumberFormat="1" applyFont="1" applyFill="1" applyBorder="1" applyAlignment="1" applyProtection="1">
      <alignment vertical="center" wrapText="1"/>
      <protection locked="0"/>
    </xf>
    <xf numFmtId="0" fontId="19" fillId="0" borderId="60" xfId="63" applyFont="1" applyFill="1" applyBorder="1" applyAlignment="1" applyProtection="1">
      <alignment vertical="center" wrapText="1"/>
      <protection locked="0"/>
    </xf>
    <xf numFmtId="0" fontId="8" fillId="0" borderId="60" xfId="63" applyFont="1" applyFill="1" applyBorder="1" applyAlignment="1" applyProtection="1">
      <alignment vertical="center" wrapText="1"/>
      <protection locked="0"/>
    </xf>
    <xf numFmtId="0" fontId="7" fillId="0" borderId="60" xfId="63" applyFont="1" applyFill="1" applyBorder="1" applyAlignment="1" applyProtection="1">
      <alignment vertical="center" wrapText="1" shrinkToFit="1"/>
      <protection locked="0"/>
    </xf>
    <xf numFmtId="0" fontId="8" fillId="0" borderId="60" xfId="63" applyFont="1" applyFill="1" applyBorder="1" applyAlignment="1" applyProtection="1">
      <alignment vertical="center" wrapText="1" shrinkToFit="1"/>
      <protection locked="0"/>
    </xf>
    <xf numFmtId="0" fontId="7" fillId="0" borderId="70" xfId="63" applyFont="1" applyFill="1" applyBorder="1" applyAlignment="1" applyProtection="1">
      <alignment vertical="center" wrapText="1"/>
      <protection locked="0"/>
    </xf>
    <xf numFmtId="0" fontId="7" fillId="0" borderId="23" xfId="62" applyFont="1" applyFill="1" applyBorder="1" applyAlignment="1" applyProtection="1">
      <alignment horizontal="center" vertical="center"/>
      <protection locked="0"/>
    </xf>
    <xf numFmtId="0" fontId="7" fillId="0" borderId="48" xfId="63" applyFont="1" applyFill="1" applyBorder="1" applyAlignment="1" applyProtection="1">
      <alignment horizontal="center" vertical="center"/>
      <protection locked="0"/>
    </xf>
    <xf numFmtId="57" fontId="7" fillId="0" borderId="59" xfId="62" applyNumberFormat="1" applyFont="1" applyFill="1" applyBorder="1" applyAlignment="1" applyProtection="1">
      <alignment horizontal="center" vertical="center"/>
      <protection locked="0"/>
    </xf>
    <xf numFmtId="0" fontId="7" fillId="0" borderId="19" xfId="63" applyFont="1" applyFill="1" applyBorder="1" applyAlignment="1" applyProtection="1">
      <alignment vertical="center" wrapText="1"/>
      <protection locked="0"/>
    </xf>
    <xf numFmtId="181" fontId="7" fillId="0" borderId="19" xfId="63" applyNumberFormat="1" applyFont="1" applyFill="1" applyBorder="1" applyAlignment="1" applyProtection="1">
      <alignment vertical="center"/>
      <protection locked="0"/>
    </xf>
    <xf numFmtId="0" fontId="7" fillId="0" borderId="19" xfId="63" applyFont="1" applyFill="1" applyBorder="1" applyAlignment="1" applyProtection="1">
      <alignment vertical="center"/>
      <protection locked="0"/>
    </xf>
    <xf numFmtId="0" fontId="7" fillId="0" borderId="16" xfId="63" applyFont="1" applyFill="1" applyBorder="1" applyAlignment="1" applyProtection="1">
      <alignment vertical="center" wrapText="1"/>
      <protection locked="0"/>
    </xf>
    <xf numFmtId="0" fontId="7" fillId="0" borderId="64" xfId="63" applyFont="1" applyFill="1" applyBorder="1" applyAlignment="1" applyProtection="1">
      <alignment horizontal="center" vertical="center"/>
      <protection locked="0"/>
    </xf>
    <xf numFmtId="0" fontId="7" fillId="0" borderId="19" xfId="63" applyFont="1" applyFill="1" applyBorder="1" applyAlignment="1" applyProtection="1">
      <alignment horizontal="center" vertical="center"/>
      <protection locked="0"/>
    </xf>
    <xf numFmtId="0" fontId="7" fillId="0" borderId="48" xfId="62" applyFont="1" applyFill="1" applyBorder="1" applyAlignment="1" applyProtection="1">
      <alignment horizontal="center" vertical="center"/>
      <protection locked="0"/>
    </xf>
    <xf numFmtId="0" fontId="7" fillId="0" borderId="57" xfId="62" applyFont="1" applyFill="1" applyBorder="1" applyAlignment="1" applyProtection="1">
      <alignment horizontal="center" vertical="center"/>
      <protection locked="0"/>
    </xf>
    <xf numFmtId="186" fontId="7" fillId="0" borderId="19" xfId="63" applyNumberFormat="1" applyFont="1" applyFill="1" applyBorder="1" applyAlignment="1" applyProtection="1">
      <alignment vertical="center"/>
      <protection locked="0"/>
    </xf>
    <xf numFmtId="0" fontId="7" fillId="0" borderId="64" xfId="62" applyFont="1" applyFill="1" applyBorder="1" applyAlignment="1" applyProtection="1">
      <alignment horizontal="center" vertical="center"/>
      <protection locked="0"/>
    </xf>
    <xf numFmtId="0" fontId="7" fillId="0" borderId="19" xfId="62" applyFont="1" applyFill="1" applyBorder="1" applyAlignment="1" applyProtection="1">
      <alignment horizontal="center" vertical="center"/>
      <protection locked="0"/>
    </xf>
    <xf numFmtId="0" fontId="7" fillId="0" borderId="69" xfId="63" applyFont="1" applyFill="1" applyBorder="1" applyAlignment="1" applyProtection="1">
      <alignment horizontal="center"/>
      <protection locked="0"/>
    </xf>
    <xf numFmtId="0" fontId="7" fillId="0" borderId="29" xfId="62" applyFont="1" applyFill="1" applyBorder="1" applyAlignment="1" applyProtection="1">
      <alignment horizontal="right"/>
      <protection locked="0"/>
    </xf>
    <xf numFmtId="0" fontId="7" fillId="0" borderId="39" xfId="63" applyFont="1" applyFill="1" applyBorder="1" applyAlignment="1" applyProtection="1">
      <alignment vertical="center" wrapText="1"/>
      <protection locked="0"/>
    </xf>
    <xf numFmtId="181" fontId="7" fillId="0" borderId="39" xfId="63" applyNumberFormat="1" applyFont="1" applyFill="1" applyBorder="1" applyAlignment="1" applyProtection="1">
      <alignment vertical="center"/>
      <protection locked="0"/>
    </xf>
    <xf numFmtId="186" fontId="7" fillId="0" borderId="39" xfId="63" applyNumberFormat="1" applyFont="1" applyFill="1" applyBorder="1" applyAlignment="1" applyProtection="1">
      <alignment vertical="center"/>
      <protection locked="0"/>
    </xf>
    <xf numFmtId="0" fontId="7" fillId="0" borderId="39" xfId="63" applyFont="1" applyFill="1" applyBorder="1" applyAlignment="1" applyProtection="1">
      <alignment vertical="center"/>
      <protection locked="0"/>
    </xf>
    <xf numFmtId="0" fontId="7" fillId="0" borderId="22" xfId="63" applyFont="1" applyFill="1" applyBorder="1" applyAlignment="1" applyProtection="1">
      <alignment horizontal="center" vertical="center"/>
      <protection locked="0"/>
    </xf>
    <xf numFmtId="0" fontId="7" fillId="0" borderId="39" xfId="63" applyFont="1" applyFill="1" applyBorder="1" applyAlignment="1" applyProtection="1">
      <alignment horizontal="center" vertical="center"/>
      <protection locked="0"/>
    </xf>
    <xf numFmtId="186" fontId="7" fillId="0" borderId="25" xfId="63" applyNumberFormat="1" applyFont="1" applyFill="1" applyBorder="1" applyAlignment="1">
      <alignment vertical="center"/>
      <protection/>
    </xf>
    <xf numFmtId="0" fontId="7" fillId="0" borderId="25" xfId="63" applyFont="1" applyFill="1" applyBorder="1" applyAlignment="1">
      <alignment vertical="center"/>
      <protection/>
    </xf>
    <xf numFmtId="0" fontId="7" fillId="0" borderId="71" xfId="63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7" fillId="0" borderId="72" xfId="63" applyFont="1" applyFill="1" applyBorder="1" applyAlignment="1" applyProtection="1">
      <alignment vertical="center" wrapText="1" shrinkToFit="1"/>
      <protection locked="0"/>
    </xf>
    <xf numFmtId="57" fontId="7" fillId="36" borderId="55" xfId="63" applyNumberFormat="1" applyFont="1" applyFill="1" applyBorder="1" applyAlignment="1" applyProtection="1">
      <alignment horizontal="left" vertical="center"/>
      <protection locked="0"/>
    </xf>
    <xf numFmtId="0" fontId="7" fillId="36" borderId="42" xfId="63" applyFont="1" applyFill="1" applyBorder="1" applyAlignment="1" applyProtection="1">
      <alignment horizontal="center" vertical="center"/>
      <protection locked="0"/>
    </xf>
    <xf numFmtId="0" fontId="7" fillId="36" borderId="67" xfId="63" applyFont="1" applyFill="1" applyBorder="1" applyAlignment="1" applyProtection="1">
      <alignment horizontal="center" vertical="center"/>
      <protection locked="0"/>
    </xf>
    <xf numFmtId="186" fontId="0" fillId="0" borderId="55" xfId="63" applyNumberFormat="1" applyFont="1" applyFill="1" applyBorder="1">
      <alignment/>
      <protection/>
    </xf>
    <xf numFmtId="182" fontId="0" fillId="0" borderId="21" xfId="63" applyNumberFormat="1" applyFont="1" applyFill="1" applyBorder="1">
      <alignment/>
      <protection/>
    </xf>
    <xf numFmtId="186" fontId="0" fillId="0" borderId="57" xfId="63" applyNumberFormat="1" applyFont="1" applyFill="1" applyBorder="1">
      <alignment/>
      <protection/>
    </xf>
    <xf numFmtId="182" fontId="0" fillId="0" borderId="32" xfId="63" applyNumberFormat="1" applyFont="1" applyFill="1" applyBorder="1">
      <alignment/>
      <protection/>
    </xf>
    <xf numFmtId="0" fontId="15" fillId="0" borderId="26" xfId="63" applyFont="1" applyFill="1" applyBorder="1">
      <alignment/>
      <protection/>
    </xf>
    <xf numFmtId="182" fontId="0" fillId="0" borderId="31" xfId="63" applyNumberFormat="1" applyFont="1" applyFill="1" applyBorder="1">
      <alignment/>
      <protection/>
    </xf>
    <xf numFmtId="186" fontId="0" fillId="0" borderId="25" xfId="63" applyNumberFormat="1" applyFont="1" applyFill="1" applyBorder="1">
      <alignment/>
      <protection/>
    </xf>
    <xf numFmtId="186" fontId="0" fillId="0" borderId="39" xfId="63" applyNumberFormat="1" applyFont="1" applyFill="1" applyBorder="1" applyAlignment="1">
      <alignment horizontal="center"/>
      <protection/>
    </xf>
    <xf numFmtId="182" fontId="0" fillId="0" borderId="63" xfId="63" applyNumberFormat="1" applyFont="1" applyFill="1" applyBorder="1" applyAlignment="1">
      <alignment horizontal="center" wrapText="1"/>
      <protection/>
    </xf>
    <xf numFmtId="0" fontId="7" fillId="0" borderId="65" xfId="63" applyFont="1" applyFill="1" applyBorder="1" applyAlignment="1">
      <alignment horizontal="center" vertical="center"/>
      <protection/>
    </xf>
    <xf numFmtId="0" fontId="18" fillId="0" borderId="25" xfId="0" applyFont="1" applyBorder="1" applyAlignment="1">
      <alignment horizontal="center" vertical="center"/>
    </xf>
    <xf numFmtId="0" fontId="18" fillId="0" borderId="18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0" fontId="18" fillId="0" borderId="18" xfId="0" applyFont="1" applyBorder="1" applyAlignment="1">
      <alignment horizontal="center"/>
    </xf>
    <xf numFmtId="0" fontId="18" fillId="0" borderId="18" xfId="0" applyFont="1" applyBorder="1" applyAlignment="1">
      <alignment/>
    </xf>
    <xf numFmtId="49" fontId="18" fillId="0" borderId="19" xfId="0" applyNumberFormat="1" applyFont="1" applyBorder="1" applyAlignment="1">
      <alignment horizontal="right"/>
    </xf>
    <xf numFmtId="176" fontId="18" fillId="0" borderId="18" xfId="0" applyNumberFormat="1" applyFont="1" applyBorder="1" applyAlignment="1">
      <alignment horizontal="center"/>
    </xf>
    <xf numFmtId="49" fontId="18" fillId="0" borderId="19" xfId="0" applyNumberFormat="1" applyFont="1" applyBorder="1" applyAlignment="1">
      <alignment horizontal="right" vertical="center"/>
    </xf>
    <xf numFmtId="0" fontId="18" fillId="0" borderId="18" xfId="0" applyFont="1" applyFill="1" applyBorder="1" applyAlignment="1">
      <alignment horizontal="center"/>
    </xf>
    <xf numFmtId="176" fontId="18" fillId="0" borderId="18" xfId="0" applyNumberFormat="1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176" fontId="18" fillId="0" borderId="25" xfId="0" applyNumberFormat="1" applyFont="1" applyFill="1" applyBorder="1" applyAlignment="1">
      <alignment horizontal="center"/>
    </xf>
    <xf numFmtId="0" fontId="15" fillId="0" borderId="0" xfId="63" applyFont="1" applyFill="1">
      <alignment/>
      <protection/>
    </xf>
    <xf numFmtId="0" fontId="15" fillId="0" borderId="0" xfId="63" applyFont="1" applyFill="1" applyBorder="1">
      <alignment/>
      <protection/>
    </xf>
    <xf numFmtId="185" fontId="15" fillId="0" borderId="0" xfId="63" applyNumberFormat="1" applyFont="1" applyFill="1" applyBorder="1">
      <alignment/>
      <protection/>
    </xf>
    <xf numFmtId="183" fontId="15" fillId="0" borderId="0" xfId="63" applyNumberFormat="1" applyFont="1" applyFill="1" applyBorder="1">
      <alignment/>
      <protection/>
    </xf>
    <xf numFmtId="185" fontId="15" fillId="0" borderId="0" xfId="63" applyNumberFormat="1" applyFont="1" applyFill="1">
      <alignment/>
      <protection/>
    </xf>
    <xf numFmtId="0" fontId="7" fillId="0" borderId="25" xfId="63" applyFont="1" applyFill="1" applyBorder="1" applyAlignment="1">
      <alignment vertical="center" wrapText="1"/>
      <protection/>
    </xf>
    <xf numFmtId="0" fontId="20" fillId="0" borderId="0" xfId="0" applyFont="1" applyFill="1" applyBorder="1" applyAlignment="1">
      <alignment horizontal="center" vertical="center"/>
    </xf>
    <xf numFmtId="0" fontId="0" fillId="0" borderId="0" xfId="63" applyFont="1" applyBorder="1">
      <alignment/>
      <protection/>
    </xf>
    <xf numFmtId="0" fontId="7" fillId="0" borderId="0" xfId="63" applyFont="1" applyBorder="1">
      <alignment/>
      <protection/>
    </xf>
    <xf numFmtId="0" fontId="0" fillId="0" borderId="0" xfId="0" applyBorder="1" applyAlignment="1">
      <alignment/>
    </xf>
    <xf numFmtId="0" fontId="0" fillId="0" borderId="25" xfId="63" applyFont="1" applyFill="1" applyBorder="1">
      <alignment/>
      <protection/>
    </xf>
    <xf numFmtId="186" fontId="0" fillId="0" borderId="18" xfId="63" applyNumberFormat="1" applyFont="1" applyFill="1" applyBorder="1">
      <alignment/>
      <protection/>
    </xf>
    <xf numFmtId="181" fontId="0" fillId="0" borderId="55" xfId="63" applyNumberFormat="1" applyFont="1" applyFill="1" applyBorder="1">
      <alignment/>
      <protection/>
    </xf>
    <xf numFmtId="185" fontId="0" fillId="0" borderId="16" xfId="63" applyNumberFormat="1" applyFont="1" applyFill="1" applyBorder="1">
      <alignment/>
      <protection/>
    </xf>
    <xf numFmtId="185" fontId="0" fillId="0" borderId="60" xfId="63" applyNumberFormat="1" applyFont="1" applyFill="1" applyBorder="1">
      <alignment/>
      <protection/>
    </xf>
    <xf numFmtId="38" fontId="0" fillId="0" borderId="57" xfId="51" applyFont="1" applyFill="1" applyBorder="1" applyAlignment="1">
      <alignment horizontal="right" vertical="top"/>
    </xf>
    <xf numFmtId="186" fontId="0" fillId="0" borderId="38" xfId="63" applyNumberFormat="1" applyFont="1" applyFill="1" applyBorder="1">
      <alignment/>
      <protection/>
    </xf>
    <xf numFmtId="186" fontId="0" fillId="0" borderId="39" xfId="63" applyNumberFormat="1" applyFont="1" applyFill="1" applyBorder="1">
      <alignment/>
      <protection/>
    </xf>
    <xf numFmtId="182" fontId="0" fillId="0" borderId="20" xfId="63" applyNumberFormat="1" applyFont="1" applyFill="1" applyBorder="1">
      <alignment/>
      <protection/>
    </xf>
    <xf numFmtId="186" fontId="0" fillId="0" borderId="22" xfId="63" applyNumberFormat="1" applyFont="1" applyFill="1" applyBorder="1">
      <alignment/>
      <protection/>
    </xf>
    <xf numFmtId="0" fontId="0" fillId="0" borderId="55" xfId="63" applyFont="1" applyFill="1" applyBorder="1" applyAlignment="1">
      <alignment horizontal="left" wrapText="1"/>
      <protection/>
    </xf>
    <xf numFmtId="186" fontId="0" fillId="0" borderId="27" xfId="63" applyNumberFormat="1" applyFont="1" applyFill="1" applyBorder="1">
      <alignment/>
      <protection/>
    </xf>
    <xf numFmtId="182" fontId="0" fillId="0" borderId="30" xfId="63" applyNumberFormat="1" applyFont="1" applyFill="1" applyBorder="1">
      <alignment/>
      <protection/>
    </xf>
    <xf numFmtId="186" fontId="0" fillId="0" borderId="23" xfId="63" applyNumberFormat="1" applyFont="1" applyFill="1" applyBorder="1">
      <alignment/>
      <protection/>
    </xf>
    <xf numFmtId="57" fontId="0" fillId="0" borderId="55" xfId="63" applyNumberFormat="1" applyFont="1" applyFill="1" applyBorder="1" applyAlignment="1">
      <alignment horizontal="left" wrapText="1"/>
      <protection/>
    </xf>
    <xf numFmtId="186" fontId="0" fillId="0" borderId="62" xfId="63" applyNumberFormat="1" applyFont="1" applyFill="1" applyBorder="1">
      <alignment/>
      <protection/>
    </xf>
    <xf numFmtId="182" fontId="0" fillId="0" borderId="61" xfId="63" applyNumberFormat="1" applyFont="1" applyFill="1" applyBorder="1">
      <alignment/>
      <protection/>
    </xf>
    <xf numFmtId="186" fontId="0" fillId="0" borderId="73" xfId="63" applyNumberFormat="1" applyFont="1" applyFill="1" applyBorder="1">
      <alignment/>
      <protection/>
    </xf>
    <xf numFmtId="0" fontId="0" fillId="0" borderId="18" xfId="63" applyFont="1" applyFill="1" applyBorder="1">
      <alignment/>
      <protection/>
    </xf>
    <xf numFmtId="181" fontId="0" fillId="0" borderId="38" xfId="63" applyNumberFormat="1" applyFont="1" applyFill="1" applyBorder="1">
      <alignment/>
      <protection/>
    </xf>
    <xf numFmtId="181" fontId="0" fillId="0" borderId="39" xfId="63" applyNumberFormat="1" applyFont="1" applyFill="1" applyBorder="1">
      <alignment/>
      <protection/>
    </xf>
    <xf numFmtId="57" fontId="0" fillId="0" borderId="55" xfId="63" applyNumberFormat="1" applyFont="1" applyFill="1" applyBorder="1" applyAlignment="1">
      <alignment horizontal="left"/>
      <protection/>
    </xf>
    <xf numFmtId="181" fontId="0" fillId="0" borderId="27" xfId="63" applyNumberFormat="1" applyFont="1" applyFill="1" applyBorder="1">
      <alignment/>
      <protection/>
    </xf>
    <xf numFmtId="0" fontId="0" fillId="0" borderId="55" xfId="63" applyFont="1" applyFill="1" applyBorder="1" applyAlignment="1">
      <alignment horizontal="left"/>
      <protection/>
    </xf>
    <xf numFmtId="185" fontId="0" fillId="0" borderId="19" xfId="63" applyNumberFormat="1" applyFont="1" applyFill="1" applyBorder="1">
      <alignment/>
      <protection/>
    </xf>
    <xf numFmtId="183" fontId="0" fillId="0" borderId="59" xfId="63" applyNumberFormat="1" applyFont="1" applyFill="1" applyBorder="1">
      <alignment/>
      <protection/>
    </xf>
    <xf numFmtId="185" fontId="0" fillId="0" borderId="55" xfId="63" applyNumberFormat="1" applyFont="1" applyFill="1" applyBorder="1">
      <alignment/>
      <protection/>
    </xf>
    <xf numFmtId="185" fontId="0" fillId="0" borderId="70" xfId="63" applyNumberFormat="1" applyFont="1" applyFill="1" applyBorder="1">
      <alignment/>
      <protection/>
    </xf>
    <xf numFmtId="185" fontId="0" fillId="0" borderId="57" xfId="63" applyNumberFormat="1" applyFont="1" applyFill="1" applyBorder="1">
      <alignment/>
      <protection/>
    </xf>
    <xf numFmtId="185" fontId="0" fillId="0" borderId="68" xfId="63" applyNumberFormat="1" applyFont="1" applyFill="1" applyBorder="1">
      <alignment/>
      <protection/>
    </xf>
    <xf numFmtId="183" fontId="0" fillId="0" borderId="49" xfId="63" applyNumberFormat="1" applyFont="1" applyFill="1" applyBorder="1">
      <alignment/>
      <protection/>
    </xf>
    <xf numFmtId="0" fontId="0" fillId="0" borderId="47" xfId="63" applyFont="1" applyFill="1" applyBorder="1">
      <alignment/>
      <protection/>
    </xf>
    <xf numFmtId="183" fontId="0" fillId="0" borderId="32" xfId="63" applyNumberFormat="1" applyFont="1" applyFill="1" applyBorder="1">
      <alignment/>
      <protection/>
    </xf>
    <xf numFmtId="183" fontId="7" fillId="0" borderId="19" xfId="63" applyNumberFormat="1" applyFont="1" applyFill="1" applyBorder="1" applyAlignment="1" applyProtection="1">
      <alignment vertical="center"/>
      <protection locked="0"/>
    </xf>
    <xf numFmtId="183" fontId="7" fillId="0" borderId="55" xfId="63" applyNumberFormat="1" applyFont="1" applyFill="1" applyBorder="1" applyAlignment="1" applyProtection="1">
      <alignment vertical="center"/>
      <protection locked="0"/>
    </xf>
    <xf numFmtId="183" fontId="7" fillId="0" borderId="57" xfId="63" applyNumberFormat="1" applyFont="1" applyFill="1" applyBorder="1" applyAlignment="1" applyProtection="1">
      <alignment vertical="center"/>
      <protection locked="0"/>
    </xf>
    <xf numFmtId="183" fontId="37" fillId="0" borderId="55" xfId="63" applyNumberFormat="1" applyFont="1" applyFill="1" applyBorder="1" applyAlignment="1" applyProtection="1">
      <alignment vertical="center"/>
      <protection locked="0"/>
    </xf>
    <xf numFmtId="183" fontId="7" fillId="0" borderId="25" xfId="63" applyNumberFormat="1" applyFont="1" applyFill="1" applyBorder="1" applyAlignment="1" applyProtection="1">
      <alignment vertical="center"/>
      <protection locked="0"/>
    </xf>
    <xf numFmtId="183" fontId="7" fillId="0" borderId="39" xfId="63" applyNumberFormat="1" applyFont="1" applyFill="1" applyBorder="1" applyAlignment="1" applyProtection="1">
      <alignment vertical="center"/>
      <protection locked="0"/>
    </xf>
    <xf numFmtId="183" fontId="37" fillId="0" borderId="57" xfId="63" applyNumberFormat="1" applyFont="1" applyFill="1" applyBorder="1" applyAlignment="1" applyProtection="1">
      <alignment vertical="center"/>
      <protection locked="0"/>
    </xf>
    <xf numFmtId="0" fontId="0" fillId="0" borderId="0" xfId="63" applyFont="1" applyFill="1" applyAlignment="1">
      <alignment horizontal="right"/>
      <protection/>
    </xf>
    <xf numFmtId="0" fontId="0" fillId="0" borderId="0" xfId="63" applyFont="1" applyFill="1" applyBorder="1" applyAlignment="1">
      <alignment horizontal="right"/>
      <protection/>
    </xf>
    <xf numFmtId="0" fontId="0" fillId="0" borderId="60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7" fillId="0" borderId="0" xfId="63" applyFont="1" applyFill="1" applyBorder="1" applyAlignment="1" applyProtection="1">
      <alignment horizontal="right"/>
      <protection locked="0"/>
    </xf>
    <xf numFmtId="0" fontId="7" fillId="0" borderId="53" xfId="63" applyFont="1" applyFill="1" applyBorder="1" applyAlignment="1" applyProtection="1">
      <alignment horizontal="center" vertical="center" textRotation="255"/>
      <protection locked="0"/>
    </xf>
    <xf numFmtId="0" fontId="7" fillId="0" borderId="56" xfId="63" applyFont="1" applyFill="1" applyBorder="1" applyAlignment="1" applyProtection="1">
      <alignment horizontal="center" vertical="center" textRotation="255"/>
      <protection locked="0"/>
    </xf>
    <xf numFmtId="0" fontId="7" fillId="0" borderId="58" xfId="63" applyFont="1" applyFill="1" applyBorder="1" applyAlignment="1" applyProtection="1">
      <alignment horizontal="center" vertical="center" textRotation="255"/>
      <protection locked="0"/>
    </xf>
    <xf numFmtId="0" fontId="6" fillId="0" borderId="69" xfId="62" applyFont="1" applyFill="1" applyBorder="1" applyAlignment="1" applyProtection="1">
      <alignment horizontal="center" vertical="center"/>
      <protection locked="0"/>
    </xf>
    <xf numFmtId="0" fontId="6" fillId="0" borderId="29" xfId="62" applyFont="1" applyFill="1" applyBorder="1" applyAlignment="1" applyProtection="1">
      <alignment horizontal="center" vertical="center"/>
      <protection locked="0"/>
    </xf>
    <xf numFmtId="0" fontId="6" fillId="0" borderId="28" xfId="62" applyFont="1" applyFill="1" applyBorder="1" applyAlignment="1" applyProtection="1">
      <alignment horizontal="center" vertical="center"/>
      <protection locked="0"/>
    </xf>
    <xf numFmtId="0" fontId="7" fillId="0" borderId="74" xfId="63" applyFont="1" applyFill="1" applyBorder="1" applyAlignment="1" applyProtection="1">
      <alignment horizontal="center" vertical="center" textRotation="255"/>
      <protection locked="0"/>
    </xf>
    <xf numFmtId="0" fontId="7" fillId="0" borderId="75" xfId="63" applyFont="1" applyFill="1" applyBorder="1" applyAlignment="1" applyProtection="1">
      <alignment horizontal="center" vertical="center" textRotation="255"/>
      <protection locked="0"/>
    </xf>
    <xf numFmtId="0" fontId="7" fillId="0" borderId="67" xfId="63" applyFont="1" applyFill="1" applyBorder="1" applyAlignment="1" applyProtection="1">
      <alignment horizontal="center" vertical="center" textRotation="255"/>
      <protection locked="0"/>
    </xf>
    <xf numFmtId="0" fontId="0" fillId="0" borderId="0" xfId="63" applyFont="1" applyFill="1" applyAlignment="1">
      <alignment wrapText="1"/>
      <protection/>
    </xf>
    <xf numFmtId="0" fontId="0" fillId="0" borderId="0" xfId="63" applyFont="1" applyFill="1" applyAlignment="1">
      <alignment/>
      <protection/>
    </xf>
    <xf numFmtId="0" fontId="0" fillId="0" borderId="0" xfId="63" applyFont="1" applyAlignment="1">
      <alignment horizontal="right"/>
      <protection/>
    </xf>
    <xf numFmtId="0" fontId="0" fillId="0" borderId="0" xfId="63" applyFont="1" applyAlignment="1">
      <alignment/>
      <protection/>
    </xf>
    <xf numFmtId="0" fontId="0" fillId="0" borderId="0" xfId="63" applyFont="1" applyFill="1" applyAlignment="1">
      <alignment horizontal="center"/>
      <protection/>
    </xf>
    <xf numFmtId="0" fontId="0" fillId="0" borderId="0" xfId="63" applyFont="1" applyFill="1" applyAlignment="1">
      <alignment horizontal="center"/>
      <protection/>
    </xf>
    <xf numFmtId="0" fontId="7" fillId="0" borderId="76" xfId="63" applyFont="1" applyFill="1" applyBorder="1" applyAlignment="1" applyProtection="1">
      <alignment vertical="center"/>
      <protection locked="0"/>
    </xf>
    <xf numFmtId="0" fontId="7" fillId="0" borderId="25" xfId="63" applyFont="1" applyFill="1" applyBorder="1" applyAlignment="1" applyProtection="1">
      <alignment vertical="center" wrapText="1"/>
      <protection locked="0"/>
    </xf>
    <xf numFmtId="186" fontId="7" fillId="0" borderId="25" xfId="63" applyNumberFormat="1" applyFont="1" applyFill="1" applyBorder="1" applyAlignment="1" applyProtection="1">
      <alignment vertical="center"/>
      <protection locked="0"/>
    </xf>
    <xf numFmtId="57" fontId="7" fillId="0" borderId="25" xfId="63" applyNumberFormat="1" applyFont="1" applyFill="1" applyBorder="1" applyAlignment="1" applyProtection="1">
      <alignment horizontal="left" vertical="center"/>
      <protection locked="0"/>
    </xf>
    <xf numFmtId="0" fontId="7" fillId="0" borderId="25" xfId="63" applyFont="1" applyFill="1" applyBorder="1" applyAlignment="1" applyProtection="1">
      <alignment vertical="center"/>
      <protection locked="0"/>
    </xf>
    <xf numFmtId="0" fontId="7" fillId="0" borderId="14" xfId="63" applyFont="1" applyFill="1" applyBorder="1" applyAlignment="1" applyProtection="1">
      <alignment vertical="center" wrapText="1"/>
      <protection locked="0"/>
    </xf>
    <xf numFmtId="0" fontId="7" fillId="0" borderId="21" xfId="63" applyFont="1" applyFill="1" applyBorder="1" applyAlignment="1" applyProtection="1">
      <alignment vertical="center" wrapText="1"/>
      <protection locked="0"/>
    </xf>
    <xf numFmtId="0" fontId="7" fillId="0" borderId="36" xfId="63" applyFont="1" applyFill="1" applyBorder="1" applyAlignment="1" applyProtection="1">
      <alignment vertical="center"/>
      <protection locked="0"/>
    </xf>
    <xf numFmtId="0" fontId="7" fillId="0" borderId="31" xfId="63" applyFont="1" applyFill="1" applyBorder="1" applyAlignment="1" applyProtection="1">
      <alignment vertical="center"/>
      <protection locked="0"/>
    </xf>
    <xf numFmtId="181" fontId="7" fillId="0" borderId="18" xfId="63" applyNumberFormat="1" applyFont="1" applyFill="1" applyBorder="1" applyAlignment="1" applyProtection="1">
      <alignment vertical="center"/>
      <protection locked="0"/>
    </xf>
    <xf numFmtId="183" fontId="7" fillId="0" borderId="18" xfId="63" applyNumberFormat="1" applyFont="1" applyFill="1" applyBorder="1" applyAlignment="1" applyProtection="1">
      <alignment vertical="center"/>
      <protection locked="0"/>
    </xf>
    <xf numFmtId="0" fontId="7" fillId="0" borderId="38" xfId="63" applyFont="1" applyFill="1" applyBorder="1" applyAlignment="1" applyProtection="1">
      <alignment vertical="center"/>
      <protection locked="0"/>
    </xf>
    <xf numFmtId="0" fontId="7" fillId="0" borderId="72" xfId="63" applyFont="1" applyFill="1" applyBorder="1" applyAlignment="1" applyProtection="1">
      <alignment vertical="center" wrapText="1"/>
      <protection locked="0"/>
    </xf>
    <xf numFmtId="0" fontId="7" fillId="0" borderId="73" xfId="63" applyFont="1" applyFill="1" applyBorder="1" applyAlignment="1" applyProtection="1">
      <alignment vertical="center" wrapText="1"/>
      <protection locked="0"/>
    </xf>
    <xf numFmtId="186" fontId="7" fillId="0" borderId="15" xfId="63" applyNumberFormat="1" applyFont="1" applyFill="1" applyBorder="1" applyAlignment="1" applyProtection="1">
      <alignment vertical="center"/>
      <protection locked="0"/>
    </xf>
    <xf numFmtId="57" fontId="7" fillId="0" borderId="77" xfId="63" applyNumberFormat="1" applyFont="1" applyFill="1" applyBorder="1" applyAlignment="1" applyProtection="1">
      <alignment horizontal="left" vertical="center"/>
      <protection locked="0"/>
    </xf>
    <xf numFmtId="0" fontId="7" fillId="0" borderId="77" xfId="63" applyFont="1" applyFill="1" applyBorder="1" applyAlignment="1" applyProtection="1">
      <alignment/>
      <protection locked="0"/>
    </xf>
    <xf numFmtId="57" fontId="7" fillId="0" borderId="77" xfId="63" applyNumberFormat="1" applyFont="1" applyFill="1" applyBorder="1" applyAlignment="1" applyProtection="1">
      <alignment vertical="center" wrapText="1"/>
      <protection locked="0"/>
    </xf>
    <xf numFmtId="0" fontId="7" fillId="0" borderId="77" xfId="63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H21年度・公職集計." xfId="62"/>
    <cellStyle name="標準_H22年度・公職集計.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E1" sqref="E1"/>
    </sheetView>
  </sheetViews>
  <sheetFormatPr defaultColWidth="9.00390625" defaultRowHeight="13.5"/>
  <cols>
    <col min="1" max="1" width="17.375" style="24" customWidth="1"/>
    <col min="2" max="2" width="48.625" style="24" customWidth="1"/>
    <col min="3" max="4" width="11.875" style="24" customWidth="1"/>
    <col min="5" max="5" width="16.75390625" style="24" customWidth="1"/>
    <col min="6" max="16384" width="9.00390625" style="24" customWidth="1"/>
  </cols>
  <sheetData>
    <row r="1" spans="2:5" ht="14.25">
      <c r="B1" s="423"/>
      <c r="C1" s="423"/>
      <c r="D1" s="424"/>
      <c r="E1" s="379"/>
    </row>
    <row r="2" spans="4:5" ht="14.25">
      <c r="D2" s="142"/>
      <c r="E2" s="22"/>
    </row>
    <row r="3" spans="1:3" ht="17.25">
      <c r="A3" s="25" t="s">
        <v>367</v>
      </c>
      <c r="B3" s="26"/>
      <c r="C3" s="26"/>
    </row>
    <row r="4" ht="14.25" thickBot="1">
      <c r="D4" s="84"/>
    </row>
    <row r="5" spans="1:5" ht="27">
      <c r="A5" s="143"/>
      <c r="B5" s="165" t="s">
        <v>226</v>
      </c>
      <c r="C5" s="165" t="s">
        <v>57</v>
      </c>
      <c r="D5" s="165" t="s">
        <v>31</v>
      </c>
      <c r="E5" s="166" t="s">
        <v>227</v>
      </c>
    </row>
    <row r="6" spans="1:5" ht="14.25" thickBot="1">
      <c r="A6" s="145"/>
      <c r="B6" s="167"/>
      <c r="C6" s="146" t="s">
        <v>60</v>
      </c>
      <c r="D6" s="146" t="s">
        <v>60</v>
      </c>
      <c r="E6" s="168" t="s">
        <v>228</v>
      </c>
    </row>
    <row r="7" spans="1:5" ht="13.5">
      <c r="A7" s="169" t="s">
        <v>229</v>
      </c>
      <c r="B7" s="82"/>
      <c r="C7" s="82"/>
      <c r="D7" s="82"/>
      <c r="E7" s="170"/>
    </row>
    <row r="8" spans="1:5" ht="13.5">
      <c r="A8" s="169"/>
      <c r="B8" s="171" t="s">
        <v>230</v>
      </c>
      <c r="C8" s="351">
        <v>690</v>
      </c>
      <c r="D8" s="351">
        <v>253</v>
      </c>
      <c r="E8" s="352">
        <f>ROUND(D8/C8*100,1)</f>
        <v>36.7</v>
      </c>
    </row>
    <row r="9" spans="1:5" ht="13.5">
      <c r="A9" s="169"/>
      <c r="B9" s="171" t="s">
        <v>231</v>
      </c>
      <c r="C9" s="351">
        <v>69</v>
      </c>
      <c r="D9" s="351">
        <v>35</v>
      </c>
      <c r="E9" s="352">
        <f aca="true" t="shared" si="0" ref="E9:E32">ROUND(D9/C9*100,1)</f>
        <v>50.7</v>
      </c>
    </row>
    <row r="10" spans="1:5" ht="14.25" thickBot="1">
      <c r="A10" s="172"/>
      <c r="B10" s="173" t="s">
        <v>232</v>
      </c>
      <c r="C10" s="353">
        <f>SUM(C8:C9)</f>
        <v>759</v>
      </c>
      <c r="D10" s="353">
        <f>SUM(D8:D9)</f>
        <v>288</v>
      </c>
      <c r="E10" s="354">
        <f>ROUND(D10/C10*100,1)</f>
        <v>37.9</v>
      </c>
    </row>
    <row r="11" spans="1:5" ht="13.5">
      <c r="A11" s="174" t="s">
        <v>233</v>
      </c>
      <c r="B11" s="175"/>
      <c r="C11" s="355"/>
      <c r="D11" s="355"/>
      <c r="E11" s="201"/>
    </row>
    <row r="12" spans="1:5" ht="13.5">
      <c r="A12" s="169"/>
      <c r="B12" s="171" t="s">
        <v>234</v>
      </c>
      <c r="C12" s="351">
        <v>12</v>
      </c>
      <c r="D12" s="351">
        <v>7</v>
      </c>
      <c r="E12" s="352">
        <f t="shared" si="0"/>
        <v>58.3</v>
      </c>
    </row>
    <row r="13" spans="1:5" ht="13.5">
      <c r="A13" s="169"/>
      <c r="B13" s="171" t="s">
        <v>235</v>
      </c>
      <c r="C13" s="351">
        <v>3</v>
      </c>
      <c r="D13" s="351">
        <v>2</v>
      </c>
      <c r="E13" s="352">
        <f t="shared" si="0"/>
        <v>66.7</v>
      </c>
    </row>
    <row r="14" spans="1:5" ht="13.5">
      <c r="A14" s="169"/>
      <c r="B14" s="171" t="s">
        <v>236</v>
      </c>
      <c r="C14" s="351">
        <v>290</v>
      </c>
      <c r="D14" s="351">
        <v>213</v>
      </c>
      <c r="E14" s="352">
        <f t="shared" si="0"/>
        <v>73.4</v>
      </c>
    </row>
    <row r="15" spans="1:5" ht="13.5">
      <c r="A15" s="169"/>
      <c r="B15" s="171" t="s">
        <v>237</v>
      </c>
      <c r="C15" s="351">
        <v>49</v>
      </c>
      <c r="D15" s="351">
        <v>16</v>
      </c>
      <c r="E15" s="352">
        <f t="shared" si="0"/>
        <v>32.7</v>
      </c>
    </row>
    <row r="16" spans="1:5" ht="13.5">
      <c r="A16" s="169"/>
      <c r="B16" s="383" t="s">
        <v>323</v>
      </c>
      <c r="C16" s="384">
        <v>11</v>
      </c>
      <c r="D16" s="384">
        <v>4</v>
      </c>
      <c r="E16" s="352">
        <f t="shared" si="0"/>
        <v>36.4</v>
      </c>
    </row>
    <row r="17" spans="1:5" ht="14.25" thickBot="1">
      <c r="A17" s="172"/>
      <c r="B17" s="173" t="s">
        <v>232</v>
      </c>
      <c r="C17" s="353">
        <f>SUM(C12:C16)</f>
        <v>365</v>
      </c>
      <c r="D17" s="353">
        <f>SUM(D12:D16)</f>
        <v>242</v>
      </c>
      <c r="E17" s="354">
        <f t="shared" si="0"/>
        <v>66.3</v>
      </c>
    </row>
    <row r="18" spans="1:5" ht="13.5">
      <c r="A18" s="169" t="s">
        <v>238</v>
      </c>
      <c r="B18" s="82"/>
      <c r="C18" s="82"/>
      <c r="D18" s="82"/>
      <c r="E18" s="170"/>
    </row>
    <row r="19" spans="1:5" ht="13.5">
      <c r="A19" s="169"/>
      <c r="B19" s="171" t="s">
        <v>128</v>
      </c>
      <c r="C19" s="385">
        <v>3</v>
      </c>
      <c r="D19" s="385">
        <v>0</v>
      </c>
      <c r="E19" s="352">
        <f t="shared" si="0"/>
        <v>0</v>
      </c>
    </row>
    <row r="20" spans="1:5" ht="13.5">
      <c r="A20" s="169"/>
      <c r="B20" s="171" t="s">
        <v>239</v>
      </c>
      <c r="C20" s="385">
        <v>4</v>
      </c>
      <c r="D20" s="385">
        <v>1</v>
      </c>
      <c r="E20" s="352">
        <f t="shared" si="0"/>
        <v>25</v>
      </c>
    </row>
    <row r="21" spans="1:5" ht="13.5">
      <c r="A21" s="169"/>
      <c r="B21" s="171" t="s">
        <v>240</v>
      </c>
      <c r="C21" s="385">
        <v>18</v>
      </c>
      <c r="D21" s="385">
        <v>3</v>
      </c>
      <c r="E21" s="352">
        <f t="shared" si="0"/>
        <v>16.7</v>
      </c>
    </row>
    <row r="22" spans="1:5" ht="13.5">
      <c r="A22" s="169"/>
      <c r="B22" s="171" t="s">
        <v>241</v>
      </c>
      <c r="C22" s="385">
        <v>4</v>
      </c>
      <c r="D22" s="385">
        <v>2</v>
      </c>
      <c r="E22" s="352">
        <f t="shared" si="0"/>
        <v>50</v>
      </c>
    </row>
    <row r="23" spans="1:5" ht="13.5">
      <c r="A23" s="169"/>
      <c r="B23" s="171" t="s">
        <v>242</v>
      </c>
      <c r="C23" s="385">
        <v>3</v>
      </c>
      <c r="D23" s="385">
        <v>0</v>
      </c>
      <c r="E23" s="352">
        <f t="shared" si="0"/>
        <v>0</v>
      </c>
    </row>
    <row r="24" spans="1:5" ht="13.5">
      <c r="A24" s="169"/>
      <c r="B24" s="171" t="s">
        <v>243</v>
      </c>
      <c r="C24" s="385">
        <v>3</v>
      </c>
      <c r="D24" s="385">
        <v>1</v>
      </c>
      <c r="E24" s="352">
        <f t="shared" si="0"/>
        <v>33.3</v>
      </c>
    </row>
    <row r="25" spans="1:5" ht="14.25" thickBot="1">
      <c r="A25" s="169"/>
      <c r="B25" s="176" t="s">
        <v>232</v>
      </c>
      <c r="C25" s="357">
        <f>SUM(C19:C24)</f>
        <v>35</v>
      </c>
      <c r="D25" s="357">
        <f>SUM(D19:D24)</f>
        <v>7</v>
      </c>
      <c r="E25" s="356">
        <f t="shared" si="0"/>
        <v>20</v>
      </c>
    </row>
    <row r="26" spans="1:5" ht="13.5">
      <c r="A26" s="174" t="s">
        <v>244</v>
      </c>
      <c r="B26" s="175"/>
      <c r="C26" s="358" t="s">
        <v>245</v>
      </c>
      <c r="D26" s="358" t="s">
        <v>246</v>
      </c>
      <c r="E26" s="359" t="s">
        <v>247</v>
      </c>
    </row>
    <row r="27" spans="1:5" ht="13.5">
      <c r="A27" s="169"/>
      <c r="B27" s="171" t="s">
        <v>248</v>
      </c>
      <c r="C27" s="386">
        <v>22</v>
      </c>
      <c r="D27" s="386">
        <v>2</v>
      </c>
      <c r="E27" s="352">
        <f t="shared" si="0"/>
        <v>9.1</v>
      </c>
    </row>
    <row r="28" spans="1:5" ht="13.5">
      <c r="A28" s="169"/>
      <c r="B28" s="171" t="s">
        <v>249</v>
      </c>
      <c r="C28" s="386">
        <v>36</v>
      </c>
      <c r="D28" s="387">
        <v>7</v>
      </c>
      <c r="E28" s="352">
        <f t="shared" si="0"/>
        <v>19.4</v>
      </c>
    </row>
    <row r="29" spans="1:5" ht="13.5">
      <c r="A29" s="169"/>
      <c r="B29" s="171" t="s">
        <v>250</v>
      </c>
      <c r="C29" s="386">
        <v>112</v>
      </c>
      <c r="D29" s="387">
        <v>19</v>
      </c>
      <c r="E29" s="352">
        <f t="shared" si="0"/>
        <v>17</v>
      </c>
    </row>
    <row r="30" spans="1:5" ht="13.5">
      <c r="A30" s="169"/>
      <c r="B30" s="171" t="s">
        <v>251</v>
      </c>
      <c r="C30" s="386">
        <v>25</v>
      </c>
      <c r="D30" s="387">
        <v>18</v>
      </c>
      <c r="E30" s="352">
        <f t="shared" si="0"/>
        <v>72</v>
      </c>
    </row>
    <row r="31" spans="1:5" ht="13.5">
      <c r="A31" s="169"/>
      <c r="B31" s="171" t="s">
        <v>252</v>
      </c>
      <c r="C31" s="386">
        <v>387</v>
      </c>
      <c r="D31" s="387">
        <v>110</v>
      </c>
      <c r="E31" s="352">
        <f t="shared" si="0"/>
        <v>28.4</v>
      </c>
    </row>
    <row r="32" spans="1:5" ht="13.5">
      <c r="A32" s="169"/>
      <c r="B32" s="171" t="s">
        <v>253</v>
      </c>
      <c r="C32" s="386">
        <v>708</v>
      </c>
      <c r="D32" s="387">
        <v>452</v>
      </c>
      <c r="E32" s="352">
        <f t="shared" si="0"/>
        <v>63.8</v>
      </c>
    </row>
    <row r="33" spans="1:5" ht="14.25" thickBot="1">
      <c r="A33" s="172"/>
      <c r="B33" s="173" t="s">
        <v>254</v>
      </c>
      <c r="C33" s="388">
        <f>SUM(C27:C32)</f>
        <v>1290</v>
      </c>
      <c r="D33" s="353">
        <f>SUM(D27:D32)</f>
        <v>608</v>
      </c>
      <c r="E33" s="354">
        <f>ROUND(D33/C33*100,1)</f>
        <v>47.1</v>
      </c>
    </row>
    <row r="34" spans="1:5" ht="13.5">
      <c r="A34" s="82"/>
      <c r="B34" s="147"/>
      <c r="C34" s="148"/>
      <c r="D34" s="149"/>
      <c r="E34" s="150"/>
    </row>
    <row r="35" spans="1:5" ht="13.5">
      <c r="A35" s="82" t="s">
        <v>255</v>
      </c>
      <c r="B35" s="147"/>
      <c r="C35" s="148"/>
      <c r="D35" s="149"/>
      <c r="E35" s="149"/>
    </row>
    <row r="36" ht="13.5">
      <c r="A36" s="24" t="s">
        <v>256</v>
      </c>
    </row>
    <row r="39" spans="1:4" ht="13.5">
      <c r="A39" s="23" t="s">
        <v>257</v>
      </c>
      <c r="B39" s="23"/>
      <c r="C39" s="23"/>
      <c r="D39" s="23"/>
    </row>
    <row r="40" spans="1:4" ht="13.5">
      <c r="A40" s="23" t="s">
        <v>258</v>
      </c>
      <c r="B40" s="23"/>
      <c r="C40" s="23"/>
      <c r="D40" s="23"/>
    </row>
    <row r="41" spans="1:5" ht="14.25" thickBot="1">
      <c r="A41" s="23"/>
      <c r="B41" s="23"/>
      <c r="C41" s="23"/>
      <c r="D41" s="23"/>
      <c r="E41" s="23" t="s">
        <v>259</v>
      </c>
    </row>
    <row r="42" spans="1:5" ht="18" customHeight="1">
      <c r="A42" s="425" t="s">
        <v>260</v>
      </c>
      <c r="B42" s="426"/>
      <c r="C42" s="177" t="s">
        <v>328</v>
      </c>
      <c r="D42" s="177" t="s">
        <v>364</v>
      </c>
      <c r="E42" s="178" t="s">
        <v>261</v>
      </c>
    </row>
    <row r="43" spans="1:5" ht="17.25">
      <c r="A43" s="179" t="s">
        <v>262</v>
      </c>
      <c r="B43" s="180" t="s">
        <v>263</v>
      </c>
      <c r="C43" s="181">
        <v>36</v>
      </c>
      <c r="D43" s="181">
        <v>36.7</v>
      </c>
      <c r="E43" s="182">
        <f aca="true" t="shared" si="1" ref="E43:E49">D43-C43</f>
        <v>0.7000000000000028</v>
      </c>
    </row>
    <row r="44" spans="1:5" ht="17.25">
      <c r="A44" s="183" t="s">
        <v>264</v>
      </c>
      <c r="B44" s="184" t="s">
        <v>265</v>
      </c>
      <c r="C44" s="181">
        <v>55.1</v>
      </c>
      <c r="D44" s="181">
        <v>50.7</v>
      </c>
      <c r="E44" s="182">
        <f t="shared" si="1"/>
        <v>-4.399999999999999</v>
      </c>
    </row>
    <row r="45" spans="1:5" ht="17.25">
      <c r="A45" s="185"/>
      <c r="B45" s="186" t="s">
        <v>266</v>
      </c>
      <c r="C45" s="181">
        <v>37.6</v>
      </c>
      <c r="D45" s="181">
        <v>37.9</v>
      </c>
      <c r="E45" s="187">
        <f t="shared" si="1"/>
        <v>0.29999999999999716</v>
      </c>
    </row>
    <row r="46" spans="1:6" ht="17.25">
      <c r="A46" s="188" t="s">
        <v>267</v>
      </c>
      <c r="B46" s="189"/>
      <c r="C46" s="181">
        <v>65.8</v>
      </c>
      <c r="D46" s="181">
        <v>66.3</v>
      </c>
      <c r="E46" s="182">
        <f t="shared" si="1"/>
        <v>0.5</v>
      </c>
      <c r="F46" s="190"/>
    </row>
    <row r="47" spans="1:6" ht="17.25">
      <c r="A47" s="191" t="s">
        <v>268</v>
      </c>
      <c r="B47" s="192"/>
      <c r="C47" s="181">
        <v>20</v>
      </c>
      <c r="D47" s="181">
        <v>20</v>
      </c>
      <c r="E47" s="182">
        <f t="shared" si="1"/>
        <v>0</v>
      </c>
      <c r="F47" s="193"/>
    </row>
    <row r="48" spans="1:6" ht="17.25">
      <c r="A48" s="144" t="s">
        <v>269</v>
      </c>
      <c r="B48" s="194"/>
      <c r="C48" s="181">
        <v>47.5</v>
      </c>
      <c r="D48" s="181">
        <v>47.1</v>
      </c>
      <c r="E48" s="182">
        <f t="shared" si="1"/>
        <v>-0.3999999999999986</v>
      </c>
      <c r="F48" s="190"/>
    </row>
    <row r="49" spans="1:5" ht="18" thickBot="1">
      <c r="A49" s="195"/>
      <c r="B49" s="196" t="s">
        <v>270</v>
      </c>
      <c r="C49" s="197">
        <v>24.5</v>
      </c>
      <c r="D49" s="197">
        <v>23.6</v>
      </c>
      <c r="E49" s="182">
        <f t="shared" si="1"/>
        <v>-0.8999999999999986</v>
      </c>
    </row>
  </sheetData>
  <sheetProtection/>
  <mergeCells count="2">
    <mergeCell ref="B1:D1"/>
    <mergeCell ref="A42:B42"/>
  </mergeCells>
  <printOptions/>
  <pageMargins left="0.5511811023622047" right="0.15748031496062992" top="0.6692913385826772" bottom="0.5118110236220472" header="0.3937007874015748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1"/>
  <sheetViews>
    <sheetView workbookViewId="0" topLeftCell="A1">
      <pane xSplit="1" ySplit="6" topLeftCell="B7" activePane="bottomRight" state="frozen"/>
      <selection pane="topLeft" activeCell="E1" sqref="E1"/>
      <selection pane="topRight" activeCell="E1" sqref="E1"/>
      <selection pane="bottomLeft" activeCell="E1" sqref="E1"/>
      <selection pane="bottomRight" activeCell="E1" sqref="E1"/>
    </sheetView>
  </sheetViews>
  <sheetFormatPr defaultColWidth="9.00390625" defaultRowHeight="13.5"/>
  <cols>
    <col min="1" max="1" width="13.75390625" style="0" customWidth="1"/>
    <col min="2" max="3" width="40.00390625" style="0" customWidth="1"/>
    <col min="4" max="4" width="11.25390625" style="0" bestFit="1" customWidth="1"/>
  </cols>
  <sheetData>
    <row r="1" spans="1:5" ht="18.75">
      <c r="A1" s="17" t="s">
        <v>111</v>
      </c>
      <c r="D1" s="22"/>
      <c r="E1" s="382"/>
    </row>
    <row r="3" spans="1:3" ht="13.5">
      <c r="A3" s="427" t="s">
        <v>143</v>
      </c>
      <c r="B3" s="427" t="s">
        <v>213</v>
      </c>
      <c r="C3" s="430" t="s">
        <v>282</v>
      </c>
    </row>
    <row r="4" spans="1:3" ht="13.5">
      <c r="A4" s="433"/>
      <c r="B4" s="428"/>
      <c r="C4" s="431"/>
    </row>
    <row r="5" spans="1:3" ht="13.5">
      <c r="A5" s="433"/>
      <c r="B5" s="428"/>
      <c r="C5" s="431"/>
    </row>
    <row r="6" spans="1:3" ht="13.5" customHeight="1">
      <c r="A6" s="434"/>
      <c r="B6" s="429"/>
      <c r="C6" s="432"/>
    </row>
    <row r="7" spans="1:3" ht="14.25">
      <c r="A7" s="20" t="s">
        <v>202</v>
      </c>
      <c r="B7" s="361" t="s">
        <v>330</v>
      </c>
      <c r="C7" s="362" t="s">
        <v>108</v>
      </c>
    </row>
    <row r="8" spans="1:3" ht="14.25">
      <c r="A8" s="19">
        <v>1987</v>
      </c>
      <c r="B8" s="363" t="s">
        <v>79</v>
      </c>
      <c r="C8" s="363" t="s">
        <v>79</v>
      </c>
    </row>
    <row r="9" spans="1:3" ht="15.75" customHeight="1">
      <c r="A9" s="18" t="s">
        <v>80</v>
      </c>
      <c r="B9" s="364">
        <v>11.9</v>
      </c>
      <c r="C9" s="365"/>
    </row>
    <row r="10" spans="1:3" ht="14.25">
      <c r="A10" s="19">
        <v>1988</v>
      </c>
      <c r="B10" s="366" t="s">
        <v>100</v>
      </c>
      <c r="C10" s="366"/>
    </row>
    <row r="11" spans="1:3" ht="13.5" customHeight="1">
      <c r="A11" s="20" t="s">
        <v>368</v>
      </c>
      <c r="B11" s="367">
        <v>14</v>
      </c>
      <c r="C11" s="365"/>
    </row>
    <row r="12" spans="1:3" ht="14.25">
      <c r="A12" s="19">
        <v>1989</v>
      </c>
      <c r="B12" s="368" t="s">
        <v>81</v>
      </c>
      <c r="C12" s="366"/>
    </row>
    <row r="13" spans="1:3" ht="15.75" customHeight="1">
      <c r="A13" s="20">
        <v>2</v>
      </c>
      <c r="B13" s="364">
        <v>13.2</v>
      </c>
      <c r="C13" s="365"/>
    </row>
    <row r="14" spans="1:3" ht="14.25">
      <c r="A14" s="19">
        <v>1990</v>
      </c>
      <c r="B14" s="366" t="s">
        <v>82</v>
      </c>
      <c r="C14" s="366"/>
    </row>
    <row r="15" spans="1:3" ht="15.75" customHeight="1">
      <c r="A15" s="20">
        <v>3</v>
      </c>
      <c r="B15" s="364">
        <v>12.9</v>
      </c>
      <c r="C15" s="365"/>
    </row>
    <row r="16" spans="1:3" ht="14.25">
      <c r="A16" s="19">
        <v>1991</v>
      </c>
      <c r="B16" s="366" t="s">
        <v>109</v>
      </c>
      <c r="C16" s="366"/>
    </row>
    <row r="17" spans="1:3" ht="15.75" customHeight="1">
      <c r="A17" s="20">
        <v>4</v>
      </c>
      <c r="B17" s="364">
        <v>13.6</v>
      </c>
      <c r="C17" s="365"/>
    </row>
    <row r="18" spans="1:3" ht="14.25">
      <c r="A18" s="19">
        <v>1992</v>
      </c>
      <c r="B18" s="366" t="s">
        <v>83</v>
      </c>
      <c r="C18" s="366"/>
    </row>
    <row r="19" spans="1:3" ht="15.75" customHeight="1">
      <c r="A19" s="20">
        <v>5</v>
      </c>
      <c r="B19" s="364">
        <v>13.5</v>
      </c>
      <c r="C19" s="365"/>
    </row>
    <row r="20" spans="1:3" ht="14.25">
      <c r="A20" s="19">
        <v>1993</v>
      </c>
      <c r="B20" s="366" t="s">
        <v>84</v>
      </c>
      <c r="C20" s="366"/>
    </row>
    <row r="21" spans="1:3" ht="15.75" customHeight="1">
      <c r="A21" s="20">
        <v>6</v>
      </c>
      <c r="B21" s="364">
        <v>14.6</v>
      </c>
      <c r="C21" s="364">
        <v>18.5</v>
      </c>
    </row>
    <row r="22" spans="1:3" ht="14.25">
      <c r="A22" s="19">
        <v>1994</v>
      </c>
      <c r="B22" s="366" t="s">
        <v>85</v>
      </c>
      <c r="C22" s="366"/>
    </row>
    <row r="23" spans="1:3" ht="15.75" customHeight="1">
      <c r="A23" s="20">
        <v>7</v>
      </c>
      <c r="B23" s="364">
        <v>14.7</v>
      </c>
      <c r="C23" s="364">
        <v>16.9</v>
      </c>
    </row>
    <row r="24" spans="1:3" ht="14.25">
      <c r="A24" s="19">
        <v>1995</v>
      </c>
      <c r="B24" s="366" t="s">
        <v>86</v>
      </c>
      <c r="C24" s="366" t="s">
        <v>87</v>
      </c>
    </row>
    <row r="25" spans="1:3" ht="15.75" customHeight="1">
      <c r="A25" s="20">
        <v>8</v>
      </c>
      <c r="B25" s="364">
        <v>15.1</v>
      </c>
      <c r="C25" s="364">
        <v>17.7</v>
      </c>
    </row>
    <row r="26" spans="1:3" ht="14.25">
      <c r="A26" s="19">
        <v>1996</v>
      </c>
      <c r="B26" s="366" t="s">
        <v>88</v>
      </c>
      <c r="C26" s="366" t="s">
        <v>89</v>
      </c>
    </row>
    <row r="27" spans="1:3" ht="15.75" customHeight="1">
      <c r="A27" s="20">
        <v>9</v>
      </c>
      <c r="B27" s="364">
        <v>16.5</v>
      </c>
      <c r="C27" s="364">
        <v>19.8</v>
      </c>
    </row>
    <row r="28" spans="1:3" ht="14.25">
      <c r="A28" s="19">
        <v>1997</v>
      </c>
      <c r="B28" s="366" t="s">
        <v>90</v>
      </c>
      <c r="C28" s="366" t="s">
        <v>81</v>
      </c>
    </row>
    <row r="29" spans="1:3" ht="15.75" customHeight="1">
      <c r="A29" s="20">
        <v>10</v>
      </c>
      <c r="B29" s="364">
        <v>18.2</v>
      </c>
      <c r="C29" s="364">
        <v>28.7</v>
      </c>
    </row>
    <row r="30" spans="1:3" ht="14.25">
      <c r="A30" s="19">
        <v>1998</v>
      </c>
      <c r="B30" s="366" t="s">
        <v>91</v>
      </c>
      <c r="C30" s="366" t="s">
        <v>92</v>
      </c>
    </row>
    <row r="31" spans="1:3" ht="15.75" customHeight="1">
      <c r="A31" s="20">
        <v>11</v>
      </c>
      <c r="B31" s="364">
        <v>19.3</v>
      </c>
      <c r="C31" s="364">
        <v>28.9</v>
      </c>
    </row>
    <row r="32" spans="1:3" ht="14.25">
      <c r="A32" s="19">
        <v>1999</v>
      </c>
      <c r="B32" s="366" t="s">
        <v>85</v>
      </c>
      <c r="C32" s="366" t="s">
        <v>93</v>
      </c>
    </row>
    <row r="33" spans="1:3" ht="15.75" customHeight="1">
      <c r="A33" s="20">
        <v>12</v>
      </c>
      <c r="B33" s="364">
        <v>22.2</v>
      </c>
      <c r="C33" s="364">
        <v>31.2</v>
      </c>
    </row>
    <row r="34" spans="1:3" ht="14.25">
      <c r="A34" s="19">
        <v>2000</v>
      </c>
      <c r="B34" s="366" t="s">
        <v>94</v>
      </c>
      <c r="C34" s="366" t="s">
        <v>95</v>
      </c>
    </row>
    <row r="35" spans="1:3" ht="15" customHeight="1">
      <c r="A35" s="20">
        <v>13</v>
      </c>
      <c r="B35" s="367">
        <v>26</v>
      </c>
      <c r="C35" s="364">
        <v>35.2</v>
      </c>
    </row>
    <row r="36" spans="1:3" ht="14.25">
      <c r="A36" s="19">
        <v>2001</v>
      </c>
      <c r="B36" s="366" t="s">
        <v>96</v>
      </c>
      <c r="C36" s="366" t="s">
        <v>97</v>
      </c>
    </row>
    <row r="37" spans="1:3" ht="15.75" customHeight="1">
      <c r="A37" s="20">
        <v>14</v>
      </c>
      <c r="B37" s="364">
        <v>28.1</v>
      </c>
      <c r="C37" s="364">
        <v>37.9</v>
      </c>
    </row>
    <row r="38" spans="1:3" ht="14.25">
      <c r="A38" s="19">
        <v>2002</v>
      </c>
      <c r="B38" s="366" t="s">
        <v>81</v>
      </c>
      <c r="C38" s="366" t="s">
        <v>98</v>
      </c>
    </row>
    <row r="39" spans="1:3" ht="15.75" customHeight="1">
      <c r="A39" s="20">
        <v>15</v>
      </c>
      <c r="B39" s="364">
        <v>32.6</v>
      </c>
      <c r="C39" s="364">
        <v>39.9</v>
      </c>
    </row>
    <row r="40" spans="1:3" ht="14.25">
      <c r="A40" s="19">
        <v>2003</v>
      </c>
      <c r="B40" s="366" t="s">
        <v>99</v>
      </c>
      <c r="C40" s="366" t="s">
        <v>100</v>
      </c>
    </row>
    <row r="41" spans="1:3" ht="15.75" customHeight="1">
      <c r="A41" s="20">
        <v>16</v>
      </c>
      <c r="B41" s="367">
        <v>33</v>
      </c>
      <c r="C41" s="364">
        <v>41.7</v>
      </c>
    </row>
    <row r="42" spans="1:3" ht="14.25">
      <c r="A42" s="19">
        <v>2004</v>
      </c>
      <c r="B42" s="366" t="s">
        <v>88</v>
      </c>
      <c r="C42" s="366" t="s">
        <v>101</v>
      </c>
    </row>
    <row r="43" spans="1:3" s="1" customFormat="1" ht="15.75" customHeight="1">
      <c r="A43" s="16">
        <v>17</v>
      </c>
      <c r="B43" s="369">
        <v>33.4</v>
      </c>
      <c r="C43" s="369">
        <v>41.6</v>
      </c>
    </row>
    <row r="44" spans="1:3" s="1" customFormat="1" ht="14.25">
      <c r="A44" s="21">
        <v>2005</v>
      </c>
      <c r="B44" s="153" t="s">
        <v>88</v>
      </c>
      <c r="C44" s="153" t="s">
        <v>84</v>
      </c>
    </row>
    <row r="45" spans="1:3" ht="15.75" customHeight="1">
      <c r="A45" s="16">
        <v>18</v>
      </c>
      <c r="B45" s="364">
        <v>33.5</v>
      </c>
      <c r="C45" s="364">
        <v>42.8</v>
      </c>
    </row>
    <row r="46" spans="1:3" ht="14.25">
      <c r="A46" s="21">
        <v>2006</v>
      </c>
      <c r="B46" s="153" t="s">
        <v>86</v>
      </c>
      <c r="C46" s="153" t="s">
        <v>110</v>
      </c>
    </row>
    <row r="47" spans="1:3" ht="15.75" customHeight="1">
      <c r="A47" s="16">
        <v>19</v>
      </c>
      <c r="B47" s="369">
        <v>31.5</v>
      </c>
      <c r="C47" s="370">
        <v>40.1</v>
      </c>
    </row>
    <row r="48" spans="1:3" ht="14.25">
      <c r="A48" s="21">
        <v>2007</v>
      </c>
      <c r="B48" s="153" t="s">
        <v>102</v>
      </c>
      <c r="C48" s="153" t="s">
        <v>103</v>
      </c>
    </row>
    <row r="49" spans="1:3" ht="15" customHeight="1">
      <c r="A49" s="16">
        <v>20</v>
      </c>
      <c r="B49" s="369">
        <v>32.5</v>
      </c>
      <c r="C49" s="370">
        <v>40.2</v>
      </c>
    </row>
    <row r="50" spans="1:3" ht="14.25">
      <c r="A50" s="21">
        <v>2008</v>
      </c>
      <c r="B50" s="153" t="s">
        <v>104</v>
      </c>
      <c r="C50" s="153" t="s">
        <v>86</v>
      </c>
    </row>
    <row r="51" spans="1:3" ht="13.5" customHeight="1">
      <c r="A51" s="16">
        <v>21</v>
      </c>
      <c r="B51" s="369">
        <v>32.1</v>
      </c>
      <c r="C51" s="370">
        <v>39.4</v>
      </c>
    </row>
    <row r="52" spans="1:3" ht="14.25">
      <c r="A52" s="21">
        <v>2009</v>
      </c>
      <c r="B52" s="153" t="s">
        <v>105</v>
      </c>
      <c r="C52" s="153" t="s">
        <v>82</v>
      </c>
    </row>
    <row r="53" spans="1:3" ht="15.75" customHeight="1">
      <c r="A53" s="62">
        <v>22</v>
      </c>
      <c r="B53" s="369">
        <v>33.9</v>
      </c>
      <c r="C53" s="370">
        <v>41</v>
      </c>
    </row>
    <row r="54" spans="1:3" ht="14.25">
      <c r="A54" s="63">
        <v>2010</v>
      </c>
      <c r="B54" s="153" t="s">
        <v>101</v>
      </c>
      <c r="C54" s="153" t="s">
        <v>106</v>
      </c>
    </row>
    <row r="55" spans="1:3" ht="15.75" customHeight="1">
      <c r="A55" s="62">
        <v>23</v>
      </c>
      <c r="B55" s="369">
        <v>34.4</v>
      </c>
      <c r="C55" s="370">
        <v>40.9</v>
      </c>
    </row>
    <row r="56" spans="1:3" ht="13.5" customHeight="1">
      <c r="A56" s="63">
        <v>2011</v>
      </c>
      <c r="B56" s="153" t="s">
        <v>127</v>
      </c>
      <c r="C56" s="153" t="s">
        <v>84</v>
      </c>
    </row>
    <row r="57" spans="1:3" ht="14.25" customHeight="1">
      <c r="A57" s="62">
        <v>24</v>
      </c>
      <c r="B57" s="369">
        <v>33.2</v>
      </c>
      <c r="C57" s="370">
        <v>41.6</v>
      </c>
    </row>
    <row r="58" spans="1:3" ht="13.5" customHeight="1">
      <c r="A58" s="63">
        <v>2012</v>
      </c>
      <c r="B58" s="153" t="s">
        <v>134</v>
      </c>
      <c r="C58" s="153" t="s">
        <v>83</v>
      </c>
    </row>
    <row r="59" spans="1:3" ht="13.5" customHeight="1">
      <c r="A59" s="62">
        <v>25</v>
      </c>
      <c r="B59" s="369">
        <v>33.9</v>
      </c>
      <c r="C59" s="370">
        <v>41.5</v>
      </c>
    </row>
    <row r="60" spans="1:3" ht="13.5" customHeight="1">
      <c r="A60" s="63">
        <v>2013</v>
      </c>
      <c r="B60" s="153" t="s">
        <v>83</v>
      </c>
      <c r="C60" s="153" t="s">
        <v>84</v>
      </c>
    </row>
    <row r="61" spans="1:3" ht="13.5" customHeight="1">
      <c r="A61" s="62">
        <v>26</v>
      </c>
      <c r="B61" s="369">
        <v>35.2</v>
      </c>
      <c r="C61" s="370">
        <v>41.1</v>
      </c>
    </row>
    <row r="62" spans="1:3" ht="13.5" customHeight="1">
      <c r="A62" s="63">
        <v>2014</v>
      </c>
      <c r="B62" s="153" t="s">
        <v>166</v>
      </c>
      <c r="C62" s="153" t="s">
        <v>164</v>
      </c>
    </row>
    <row r="63" spans="1:3" ht="13.5" customHeight="1">
      <c r="A63" s="77">
        <v>27</v>
      </c>
      <c r="B63" s="371">
        <v>35.6</v>
      </c>
      <c r="C63" s="372">
        <v>39.4</v>
      </c>
    </row>
    <row r="64" spans="1:3" ht="13.5" customHeight="1">
      <c r="A64" s="63">
        <v>2015</v>
      </c>
      <c r="B64" s="153" t="s">
        <v>88</v>
      </c>
      <c r="C64" s="153" t="s">
        <v>167</v>
      </c>
    </row>
    <row r="65" spans="1:3" ht="13.5" customHeight="1">
      <c r="A65" s="77">
        <v>28</v>
      </c>
      <c r="B65" s="371">
        <v>36.5</v>
      </c>
      <c r="C65" s="372">
        <v>37.2</v>
      </c>
    </row>
    <row r="66" spans="1:3" ht="13.5" customHeight="1">
      <c r="A66" s="63">
        <v>2016</v>
      </c>
      <c r="B66" s="153" t="s">
        <v>184</v>
      </c>
      <c r="C66" s="153" t="s">
        <v>185</v>
      </c>
    </row>
    <row r="67" spans="1:3" ht="13.5" customHeight="1">
      <c r="A67" s="77">
        <v>29</v>
      </c>
      <c r="B67" s="371">
        <v>35.7</v>
      </c>
      <c r="C67" s="372">
        <v>37</v>
      </c>
    </row>
    <row r="68" spans="1:3" ht="13.5" customHeight="1">
      <c r="A68" s="63">
        <v>2017</v>
      </c>
      <c r="B68" s="153" t="s">
        <v>82</v>
      </c>
      <c r="C68" s="153" t="s">
        <v>222</v>
      </c>
    </row>
    <row r="69" spans="1:3" ht="13.5" customHeight="1">
      <c r="A69" s="77">
        <v>30</v>
      </c>
      <c r="B69" s="371">
        <v>35.5</v>
      </c>
      <c r="C69" s="372">
        <v>37.1</v>
      </c>
    </row>
    <row r="70" spans="1:3" ht="13.5" customHeight="1">
      <c r="A70" s="63">
        <v>2018</v>
      </c>
      <c r="B70" s="153" t="s">
        <v>272</v>
      </c>
      <c r="C70" s="153" t="s">
        <v>86</v>
      </c>
    </row>
    <row r="71" spans="1:3" ht="13.5" customHeight="1">
      <c r="A71" s="77">
        <v>31</v>
      </c>
      <c r="B71" s="371">
        <v>35.6</v>
      </c>
      <c r="C71" s="372">
        <v>37.6</v>
      </c>
    </row>
    <row r="72" spans="1:3" ht="13.5" customHeight="1">
      <c r="A72" s="63">
        <v>2019</v>
      </c>
      <c r="B72" s="153" t="s">
        <v>86</v>
      </c>
      <c r="C72" s="153" t="s">
        <v>284</v>
      </c>
    </row>
    <row r="73" spans="1:3" ht="13.5" customHeight="1">
      <c r="A73" s="77" t="s">
        <v>369</v>
      </c>
      <c r="B73" s="371">
        <v>35.4</v>
      </c>
      <c r="C73" s="372">
        <v>37.1</v>
      </c>
    </row>
    <row r="74" spans="1:3" ht="13.5" customHeight="1">
      <c r="A74" s="63">
        <v>2020</v>
      </c>
      <c r="B74" s="153" t="s">
        <v>222</v>
      </c>
      <c r="C74" s="153" t="s">
        <v>300</v>
      </c>
    </row>
    <row r="75" spans="1:3" ht="13.5" customHeight="1">
      <c r="A75" s="77">
        <v>3</v>
      </c>
      <c r="B75" s="371">
        <v>36</v>
      </c>
      <c r="C75" s="372">
        <v>37.6</v>
      </c>
    </row>
    <row r="76" spans="1:3" ht="13.5" customHeight="1">
      <c r="A76" s="63">
        <v>2021</v>
      </c>
      <c r="B76" s="153" t="s">
        <v>329</v>
      </c>
      <c r="C76" s="153" t="s">
        <v>127</v>
      </c>
    </row>
    <row r="77" spans="1:3" ht="13.5" customHeight="1">
      <c r="A77" s="77">
        <v>4</v>
      </c>
      <c r="B77" s="371">
        <v>36.7</v>
      </c>
      <c r="C77" s="372">
        <v>37.9</v>
      </c>
    </row>
    <row r="78" spans="1:3" ht="13.5" customHeight="1">
      <c r="A78" s="63">
        <v>2022</v>
      </c>
      <c r="B78" s="153" t="s">
        <v>365</v>
      </c>
      <c r="C78" s="153" t="s">
        <v>366</v>
      </c>
    </row>
    <row r="79" spans="1:3" s="23" customFormat="1" ht="13.5">
      <c r="A79" s="435" t="s">
        <v>283</v>
      </c>
      <c r="B79" s="436"/>
      <c r="C79" s="436"/>
    </row>
    <row r="80" s="23" customFormat="1" ht="13.5">
      <c r="A80" s="23" t="s">
        <v>107</v>
      </c>
    </row>
    <row r="81" ht="13.5">
      <c r="A81" t="s">
        <v>223</v>
      </c>
    </row>
  </sheetData>
  <sheetProtection/>
  <mergeCells count="4">
    <mergeCell ref="B3:B6"/>
    <mergeCell ref="C3:C6"/>
    <mergeCell ref="A3:A6"/>
    <mergeCell ref="A79:C79"/>
  </mergeCells>
  <printOptions/>
  <pageMargins left="0.7" right="0.2" top="0.26" bottom="0.17" header="0.26" footer="0.17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6"/>
  <sheetViews>
    <sheetView tabSelected="1" zoomScale="80" zoomScaleNormal="80" workbookViewId="0" topLeftCell="A15">
      <selection activeCell="J21" sqref="J21"/>
    </sheetView>
  </sheetViews>
  <sheetFormatPr defaultColWidth="9.00390625" defaultRowHeight="19.5" customHeight="1"/>
  <cols>
    <col min="1" max="1" width="4.75390625" style="5" customWidth="1"/>
    <col min="2" max="2" width="4.125" style="7" customWidth="1"/>
    <col min="3" max="3" width="34.25390625" style="7" customWidth="1"/>
    <col min="4" max="6" width="5.625" style="5" customWidth="1"/>
    <col min="7" max="7" width="6.75390625" style="5" customWidth="1"/>
    <col min="8" max="8" width="5.375" style="7" bestFit="1" customWidth="1"/>
    <col min="9" max="9" width="19.875" style="205" customWidth="1"/>
    <col min="10" max="10" width="21.00390625" style="7" customWidth="1"/>
    <col min="11" max="11" width="16.625" style="7" customWidth="1"/>
    <col min="12" max="12" width="8.625" style="7" customWidth="1"/>
    <col min="13" max="13" width="2.75390625" style="7" hidden="1" customWidth="1"/>
    <col min="14" max="14" width="2.50390625" style="7" hidden="1" customWidth="1"/>
    <col min="15" max="15" width="8.625" style="7" customWidth="1"/>
    <col min="16" max="16" width="0.12890625" style="5" hidden="1" customWidth="1"/>
    <col min="17" max="17" width="3.00390625" style="5" hidden="1" customWidth="1"/>
    <col min="18" max="16384" width="9.00390625" style="5" customWidth="1"/>
  </cols>
  <sheetData>
    <row r="1" spans="1:18" ht="19.5" customHeight="1">
      <c r="A1" s="75" t="s">
        <v>168</v>
      </c>
      <c r="E1" s="152"/>
      <c r="J1" s="7" t="s">
        <v>358</v>
      </c>
      <c r="K1" s="206"/>
      <c r="R1" s="7"/>
    </row>
    <row r="2" spans="1:19" ht="19.5" customHeight="1" thickBot="1">
      <c r="A2" s="75"/>
      <c r="K2" s="206"/>
      <c r="R2" s="7"/>
      <c r="S2" s="7"/>
    </row>
    <row r="3" spans="2:18" ht="19.5" customHeight="1" thickBot="1">
      <c r="B3" s="6"/>
      <c r="C3" s="206"/>
      <c r="D3" s="7"/>
      <c r="E3" s="7"/>
      <c r="F3" s="7"/>
      <c r="G3" s="7"/>
      <c r="K3" s="206"/>
      <c r="L3" s="441" t="s">
        <v>116</v>
      </c>
      <c r="M3" s="442"/>
      <c r="N3" s="443"/>
      <c r="O3" s="207" t="s">
        <v>191</v>
      </c>
      <c r="P3" s="90" t="s">
        <v>117</v>
      </c>
      <c r="Q3" s="89"/>
      <c r="R3" s="7"/>
    </row>
    <row r="4" spans="1:18" ht="33" customHeight="1" thickBot="1">
      <c r="A4" s="308" t="s">
        <v>187</v>
      </c>
      <c r="B4" s="9" t="s">
        <v>28</v>
      </c>
      <c r="C4" s="10" t="s">
        <v>148</v>
      </c>
      <c r="D4" s="11" t="s">
        <v>29</v>
      </c>
      <c r="E4" s="11" t="s">
        <v>30</v>
      </c>
      <c r="F4" s="72" t="s">
        <v>31</v>
      </c>
      <c r="G4" s="12" t="s">
        <v>32</v>
      </c>
      <c r="H4" s="202" t="s">
        <v>61</v>
      </c>
      <c r="I4" s="208" t="s">
        <v>154</v>
      </c>
      <c r="J4" s="204" t="s">
        <v>63</v>
      </c>
      <c r="K4" s="335" t="s">
        <v>64</v>
      </c>
      <c r="L4" s="114" t="s">
        <v>190</v>
      </c>
      <c r="M4" s="336" t="s">
        <v>118</v>
      </c>
      <c r="N4" s="91" t="s">
        <v>120</v>
      </c>
      <c r="O4" s="114" t="s">
        <v>190</v>
      </c>
      <c r="P4" s="104" t="s">
        <v>118</v>
      </c>
      <c r="Q4" s="91" t="s">
        <v>120</v>
      </c>
      <c r="R4" s="7"/>
    </row>
    <row r="5" spans="1:17" s="7" customFormat="1" ht="31.5" customHeight="1">
      <c r="A5" s="438" t="s">
        <v>188</v>
      </c>
      <c r="B5" s="287">
        <v>1</v>
      </c>
      <c r="C5" s="324" t="s">
        <v>33</v>
      </c>
      <c r="D5" s="325">
        <v>14</v>
      </c>
      <c r="E5" s="325">
        <v>14</v>
      </c>
      <c r="F5" s="325">
        <v>6</v>
      </c>
      <c r="G5" s="416">
        <v>42.9</v>
      </c>
      <c r="H5" s="332">
        <v>3</v>
      </c>
      <c r="I5" s="259" t="s">
        <v>337</v>
      </c>
      <c r="J5" s="326" t="s">
        <v>69</v>
      </c>
      <c r="K5" s="327"/>
      <c r="L5" s="286" t="s">
        <v>149</v>
      </c>
      <c r="M5" s="333">
        <v>1</v>
      </c>
      <c r="N5" s="334"/>
      <c r="O5" s="285"/>
      <c r="P5" s="105">
        <v>1</v>
      </c>
      <c r="Q5" s="92"/>
    </row>
    <row r="6" spans="1:17" s="7" customFormat="1" ht="31.5" customHeight="1">
      <c r="A6" s="438"/>
      <c r="B6" s="253">
        <v>2</v>
      </c>
      <c r="C6" s="280" t="s">
        <v>147</v>
      </c>
      <c r="D6" s="260">
        <v>39</v>
      </c>
      <c r="E6" s="260">
        <v>39</v>
      </c>
      <c r="F6" s="260">
        <v>6</v>
      </c>
      <c r="G6" s="417">
        <f aca="true" t="shared" si="0" ref="G6:G60">ROUND(F6/E6*100,1)</f>
        <v>15.4</v>
      </c>
      <c r="H6" s="296">
        <v>2</v>
      </c>
      <c r="I6" s="254" t="s">
        <v>311</v>
      </c>
      <c r="J6" s="264" t="s">
        <v>129</v>
      </c>
      <c r="K6" s="261"/>
      <c r="L6" s="275" t="s">
        <v>149</v>
      </c>
      <c r="M6" s="321"/>
      <c r="N6" s="297"/>
      <c r="O6" s="274" t="s">
        <v>196</v>
      </c>
      <c r="P6" s="106"/>
      <c r="Q6" s="93">
        <v>1</v>
      </c>
    </row>
    <row r="7" spans="1:17" s="7" customFormat="1" ht="31.5" customHeight="1">
      <c r="A7" s="438"/>
      <c r="B7" s="287">
        <v>3</v>
      </c>
      <c r="C7" s="280" t="s">
        <v>58</v>
      </c>
      <c r="D7" s="260">
        <v>39</v>
      </c>
      <c r="E7" s="260">
        <v>39</v>
      </c>
      <c r="F7" s="260">
        <v>6</v>
      </c>
      <c r="G7" s="417">
        <f t="shared" si="0"/>
        <v>15.4</v>
      </c>
      <c r="H7" s="296">
        <v>2</v>
      </c>
      <c r="I7" s="254" t="s">
        <v>311</v>
      </c>
      <c r="J7" s="264" t="s">
        <v>129</v>
      </c>
      <c r="K7" s="261"/>
      <c r="L7" s="256" t="s">
        <v>199</v>
      </c>
      <c r="M7" s="262"/>
      <c r="N7" s="263"/>
      <c r="O7" s="255" t="s">
        <v>196</v>
      </c>
      <c r="P7" s="103"/>
      <c r="Q7" s="94">
        <v>1</v>
      </c>
    </row>
    <row r="8" spans="1:17" s="7" customFormat="1" ht="31.5" customHeight="1">
      <c r="A8" s="438"/>
      <c r="B8" s="253">
        <v>4</v>
      </c>
      <c r="C8" s="280" t="s">
        <v>36</v>
      </c>
      <c r="D8" s="260">
        <v>20</v>
      </c>
      <c r="E8" s="260">
        <v>20</v>
      </c>
      <c r="F8" s="260">
        <v>6</v>
      </c>
      <c r="G8" s="417">
        <f t="shared" si="0"/>
        <v>30</v>
      </c>
      <c r="H8" s="298">
        <v>2</v>
      </c>
      <c r="I8" s="284" t="s">
        <v>70</v>
      </c>
      <c r="J8" s="264" t="s">
        <v>145</v>
      </c>
      <c r="K8" s="315"/>
      <c r="L8" s="323"/>
      <c r="M8" s="321">
        <v>1</v>
      </c>
      <c r="N8" s="297"/>
      <c r="O8" s="274" t="s">
        <v>196</v>
      </c>
      <c r="P8" s="107"/>
      <c r="Q8" s="95">
        <v>1</v>
      </c>
    </row>
    <row r="9" spans="1:17" s="7" customFormat="1" ht="31.5" customHeight="1">
      <c r="A9" s="438"/>
      <c r="B9" s="287">
        <v>5</v>
      </c>
      <c r="C9" s="280" t="s">
        <v>293</v>
      </c>
      <c r="D9" s="260">
        <v>14</v>
      </c>
      <c r="E9" s="260">
        <v>14</v>
      </c>
      <c r="F9" s="260">
        <v>1</v>
      </c>
      <c r="G9" s="417">
        <f t="shared" si="0"/>
        <v>7.1</v>
      </c>
      <c r="H9" s="298">
        <v>1</v>
      </c>
      <c r="I9" s="284" t="s">
        <v>338</v>
      </c>
      <c r="J9" s="264" t="s">
        <v>290</v>
      </c>
      <c r="K9" s="315"/>
      <c r="L9" s="323"/>
      <c r="M9" s="321"/>
      <c r="N9" s="297"/>
      <c r="O9" s="274"/>
      <c r="P9" s="107"/>
      <c r="Q9" s="95"/>
    </row>
    <row r="10" spans="1:17" s="7" customFormat="1" ht="31.5" customHeight="1">
      <c r="A10" s="438"/>
      <c r="B10" s="253">
        <v>6</v>
      </c>
      <c r="C10" s="280" t="s">
        <v>292</v>
      </c>
      <c r="D10" s="260">
        <v>18</v>
      </c>
      <c r="E10" s="260">
        <v>18</v>
      </c>
      <c r="F10" s="260">
        <v>2</v>
      </c>
      <c r="G10" s="417">
        <f t="shared" si="0"/>
        <v>11.1</v>
      </c>
      <c r="H10" s="298">
        <v>2</v>
      </c>
      <c r="I10" s="284" t="s">
        <v>338</v>
      </c>
      <c r="J10" s="264" t="s">
        <v>290</v>
      </c>
      <c r="K10" s="315"/>
      <c r="L10" s="323"/>
      <c r="M10" s="321"/>
      <c r="N10" s="297"/>
      <c r="O10" s="274"/>
      <c r="P10" s="107"/>
      <c r="Q10" s="95"/>
    </row>
    <row r="11" spans="1:17" s="7" customFormat="1" ht="31.5" customHeight="1">
      <c r="A11" s="438"/>
      <c r="B11" s="287">
        <v>7</v>
      </c>
      <c r="C11" s="280" t="s">
        <v>38</v>
      </c>
      <c r="D11" s="260">
        <v>5</v>
      </c>
      <c r="E11" s="260">
        <v>5</v>
      </c>
      <c r="F11" s="260">
        <v>2</v>
      </c>
      <c r="G11" s="417">
        <f t="shared" si="0"/>
        <v>40</v>
      </c>
      <c r="H11" s="296">
        <v>2</v>
      </c>
      <c r="I11" s="254" t="s">
        <v>311</v>
      </c>
      <c r="J11" s="264" t="s">
        <v>182</v>
      </c>
      <c r="K11" s="261"/>
      <c r="L11" s="275"/>
      <c r="M11" s="321">
        <v>1</v>
      </c>
      <c r="N11" s="297"/>
      <c r="O11" s="274"/>
      <c r="P11" s="107">
        <v>1</v>
      </c>
      <c r="Q11" s="95"/>
    </row>
    <row r="12" spans="1:17" s="7" customFormat="1" ht="31.5" customHeight="1">
      <c r="A12" s="438"/>
      <c r="B12" s="253">
        <v>8</v>
      </c>
      <c r="C12" s="280" t="s">
        <v>37</v>
      </c>
      <c r="D12" s="260">
        <v>7</v>
      </c>
      <c r="E12" s="260">
        <v>7</v>
      </c>
      <c r="F12" s="260">
        <v>3</v>
      </c>
      <c r="G12" s="417">
        <f t="shared" si="0"/>
        <v>42.9</v>
      </c>
      <c r="H12" s="296">
        <v>2</v>
      </c>
      <c r="I12" s="254" t="s">
        <v>339</v>
      </c>
      <c r="J12" s="264" t="s">
        <v>179</v>
      </c>
      <c r="K12" s="261"/>
      <c r="L12" s="275" t="s">
        <v>295</v>
      </c>
      <c r="M12" s="321"/>
      <c r="N12" s="297">
        <v>1</v>
      </c>
      <c r="O12" s="274" t="s">
        <v>196</v>
      </c>
      <c r="P12" s="107"/>
      <c r="Q12" s="95">
        <v>1</v>
      </c>
    </row>
    <row r="13" spans="1:17" s="7" customFormat="1" ht="31.5" customHeight="1">
      <c r="A13" s="438"/>
      <c r="B13" s="287">
        <v>9</v>
      </c>
      <c r="C13" s="280" t="s">
        <v>146</v>
      </c>
      <c r="D13" s="260">
        <v>12</v>
      </c>
      <c r="E13" s="260">
        <v>12</v>
      </c>
      <c r="F13" s="260">
        <v>7</v>
      </c>
      <c r="G13" s="417">
        <f t="shared" si="0"/>
        <v>58.3</v>
      </c>
      <c r="H13" s="296">
        <v>3</v>
      </c>
      <c r="I13" s="254" t="s">
        <v>315</v>
      </c>
      <c r="J13" s="264" t="s">
        <v>159</v>
      </c>
      <c r="K13" s="261"/>
      <c r="L13" s="275"/>
      <c r="M13" s="321">
        <v>1</v>
      </c>
      <c r="N13" s="297"/>
      <c r="O13" s="274"/>
      <c r="P13" s="107">
        <v>1</v>
      </c>
      <c r="Q13" s="95"/>
    </row>
    <row r="14" spans="1:17" s="7" customFormat="1" ht="31.5" customHeight="1">
      <c r="A14" s="438"/>
      <c r="B14" s="253">
        <v>10</v>
      </c>
      <c r="C14" s="280" t="s">
        <v>35</v>
      </c>
      <c r="D14" s="260">
        <v>84</v>
      </c>
      <c r="E14" s="260">
        <v>84</v>
      </c>
      <c r="F14" s="260">
        <v>32</v>
      </c>
      <c r="G14" s="417">
        <f>ROUND(F14/E14*100,1)</f>
        <v>38.1</v>
      </c>
      <c r="H14" s="296">
        <v>2</v>
      </c>
      <c r="I14" s="254" t="s">
        <v>311</v>
      </c>
      <c r="J14" s="264" t="s">
        <v>65</v>
      </c>
      <c r="K14" s="315"/>
      <c r="L14" s="275"/>
      <c r="M14" s="321">
        <v>1</v>
      </c>
      <c r="N14" s="297"/>
      <c r="O14" s="274" t="s">
        <v>196</v>
      </c>
      <c r="P14" s="107"/>
      <c r="Q14" s="95">
        <v>1</v>
      </c>
    </row>
    <row r="15" spans="1:17" s="7" customFormat="1" ht="31.5" customHeight="1">
      <c r="A15" s="438"/>
      <c r="B15" s="287">
        <v>11</v>
      </c>
      <c r="C15" s="280" t="s">
        <v>165</v>
      </c>
      <c r="D15" s="260">
        <v>35</v>
      </c>
      <c r="E15" s="260">
        <v>35</v>
      </c>
      <c r="F15" s="260">
        <v>15</v>
      </c>
      <c r="G15" s="417">
        <f t="shared" si="0"/>
        <v>42.9</v>
      </c>
      <c r="H15" s="296">
        <v>2</v>
      </c>
      <c r="I15" s="254" t="s">
        <v>311</v>
      </c>
      <c r="J15" s="264" t="s">
        <v>325</v>
      </c>
      <c r="K15" s="261"/>
      <c r="L15" s="256" t="s">
        <v>271</v>
      </c>
      <c r="M15" s="262"/>
      <c r="N15" s="263"/>
      <c r="O15" s="255" t="s">
        <v>271</v>
      </c>
      <c r="P15" s="103">
        <v>1</v>
      </c>
      <c r="Q15" s="94"/>
    </row>
    <row r="16" spans="1:21" s="7" customFormat="1" ht="31.5" customHeight="1">
      <c r="A16" s="438"/>
      <c r="B16" s="253">
        <v>12</v>
      </c>
      <c r="C16" s="280" t="s">
        <v>59</v>
      </c>
      <c r="D16" s="260">
        <v>19</v>
      </c>
      <c r="E16" s="260">
        <v>19</v>
      </c>
      <c r="F16" s="260">
        <v>11</v>
      </c>
      <c r="G16" s="417">
        <f t="shared" si="0"/>
        <v>57.9</v>
      </c>
      <c r="H16" s="296">
        <v>2</v>
      </c>
      <c r="I16" s="348" t="s">
        <v>322</v>
      </c>
      <c r="J16" s="264" t="s">
        <v>76</v>
      </c>
      <c r="K16" s="261"/>
      <c r="L16" s="256"/>
      <c r="M16" s="262">
        <v>1</v>
      </c>
      <c r="N16" s="263"/>
      <c r="O16" s="255" t="s">
        <v>224</v>
      </c>
      <c r="P16" s="103">
        <v>1</v>
      </c>
      <c r="Q16" s="94"/>
      <c r="R16" s="288"/>
      <c r="S16" s="288"/>
      <c r="T16" s="288"/>
      <c r="U16" s="288"/>
    </row>
    <row r="17" spans="1:17" s="7" customFormat="1" ht="31.5" customHeight="1">
      <c r="A17" s="438"/>
      <c r="B17" s="287">
        <v>13</v>
      </c>
      <c r="C17" s="280" t="s">
        <v>34</v>
      </c>
      <c r="D17" s="260">
        <v>15</v>
      </c>
      <c r="E17" s="260">
        <v>15</v>
      </c>
      <c r="F17" s="260">
        <v>2</v>
      </c>
      <c r="G17" s="417">
        <f t="shared" si="0"/>
        <v>13.3</v>
      </c>
      <c r="H17" s="296">
        <v>2</v>
      </c>
      <c r="I17" s="254" t="s">
        <v>335</v>
      </c>
      <c r="J17" s="264" t="s">
        <v>71</v>
      </c>
      <c r="K17" s="261"/>
      <c r="L17" s="275"/>
      <c r="M17" s="321">
        <v>1</v>
      </c>
      <c r="N17" s="297"/>
      <c r="O17" s="274" t="s">
        <v>295</v>
      </c>
      <c r="P17" s="107"/>
      <c r="Q17" s="95"/>
    </row>
    <row r="18" spans="1:17" s="14" customFormat="1" ht="32.25" customHeight="1">
      <c r="A18" s="438"/>
      <c r="B18" s="253">
        <v>14</v>
      </c>
      <c r="C18" s="299" t="s">
        <v>158</v>
      </c>
      <c r="D18" s="260">
        <v>3</v>
      </c>
      <c r="E18" s="257">
        <v>5</v>
      </c>
      <c r="F18" s="257">
        <v>2</v>
      </c>
      <c r="G18" s="417">
        <f>ROUND(F18/E18*100,1)</f>
        <v>40</v>
      </c>
      <c r="H18" s="300">
        <v>2</v>
      </c>
      <c r="I18" s="258" t="s">
        <v>320</v>
      </c>
      <c r="J18" s="301" t="s">
        <v>157</v>
      </c>
      <c r="K18" s="261"/>
      <c r="L18" s="256" t="s">
        <v>271</v>
      </c>
      <c r="M18" s="224">
        <v>1</v>
      </c>
      <c r="N18" s="302"/>
      <c r="O18" s="226" t="s">
        <v>196</v>
      </c>
      <c r="P18" s="108"/>
      <c r="Q18" s="96">
        <v>1</v>
      </c>
    </row>
    <row r="19" spans="1:17" s="7" customFormat="1" ht="31.5" customHeight="1">
      <c r="A19" s="438"/>
      <c r="B19" s="287">
        <v>15</v>
      </c>
      <c r="C19" s="280" t="s">
        <v>39</v>
      </c>
      <c r="D19" s="260">
        <v>7</v>
      </c>
      <c r="E19" s="260">
        <v>7</v>
      </c>
      <c r="F19" s="260">
        <v>3</v>
      </c>
      <c r="G19" s="417">
        <f t="shared" si="0"/>
        <v>42.9</v>
      </c>
      <c r="H19" s="296">
        <v>2</v>
      </c>
      <c r="I19" s="254" t="s">
        <v>316</v>
      </c>
      <c r="J19" s="264" t="s">
        <v>66</v>
      </c>
      <c r="K19" s="261"/>
      <c r="L19" s="275"/>
      <c r="M19" s="321">
        <v>1</v>
      </c>
      <c r="N19" s="297"/>
      <c r="O19" s="274"/>
      <c r="P19" s="107">
        <v>1</v>
      </c>
      <c r="Q19" s="95"/>
    </row>
    <row r="20" spans="1:17" s="7" customFormat="1" ht="31.5" customHeight="1" thickBot="1">
      <c r="A20" s="439"/>
      <c r="B20" s="309">
        <v>16</v>
      </c>
      <c r="C20" s="310" t="s">
        <v>40</v>
      </c>
      <c r="D20" s="311">
        <v>9</v>
      </c>
      <c r="E20" s="311">
        <v>9</v>
      </c>
      <c r="F20" s="311">
        <v>5</v>
      </c>
      <c r="G20" s="418">
        <f t="shared" si="0"/>
        <v>55.6</v>
      </c>
      <c r="H20" s="312">
        <v>2</v>
      </c>
      <c r="I20" s="270" t="s">
        <v>296</v>
      </c>
      <c r="J20" s="313" t="s">
        <v>67</v>
      </c>
      <c r="K20" s="320"/>
      <c r="L20" s="278" t="s">
        <v>340</v>
      </c>
      <c r="M20" s="330"/>
      <c r="N20" s="331"/>
      <c r="O20" s="277" t="s">
        <v>196</v>
      </c>
      <c r="P20" s="110"/>
      <c r="Q20" s="98">
        <v>1</v>
      </c>
    </row>
    <row r="21" spans="1:17" s="7" customFormat="1" ht="47.25" customHeight="1">
      <c r="A21" s="445" t="s">
        <v>220</v>
      </c>
      <c r="B21" s="287">
        <v>17</v>
      </c>
      <c r="C21" s="280" t="s">
        <v>274</v>
      </c>
      <c r="D21" s="260">
        <v>5</v>
      </c>
      <c r="E21" s="260">
        <v>5</v>
      </c>
      <c r="F21" s="260">
        <v>1</v>
      </c>
      <c r="G21" s="417">
        <f t="shared" si="0"/>
        <v>20</v>
      </c>
      <c r="H21" s="303" t="s">
        <v>275</v>
      </c>
      <c r="I21" s="254" t="s">
        <v>271</v>
      </c>
      <c r="J21" s="264" t="s">
        <v>370</v>
      </c>
      <c r="K21" s="316" t="s">
        <v>281</v>
      </c>
      <c r="L21" s="256"/>
      <c r="M21" s="262"/>
      <c r="N21" s="263"/>
      <c r="O21" s="255" t="s">
        <v>273</v>
      </c>
      <c r="P21" s="198"/>
      <c r="Q21" s="199"/>
    </row>
    <row r="22" spans="1:17" s="7" customFormat="1" ht="31.5" customHeight="1">
      <c r="A22" s="444"/>
      <c r="B22" s="253">
        <v>18</v>
      </c>
      <c r="C22" s="304" t="s">
        <v>183</v>
      </c>
      <c r="D22" s="260">
        <v>8</v>
      </c>
      <c r="E22" s="260">
        <v>8</v>
      </c>
      <c r="F22" s="260">
        <v>3</v>
      </c>
      <c r="G22" s="417">
        <f t="shared" si="0"/>
        <v>37.5</v>
      </c>
      <c r="H22" s="296">
        <v>2</v>
      </c>
      <c r="I22" s="254" t="s">
        <v>341</v>
      </c>
      <c r="J22" s="264" t="s">
        <v>123</v>
      </c>
      <c r="K22" s="261"/>
      <c r="L22" s="256"/>
      <c r="M22" s="262">
        <v>1</v>
      </c>
      <c r="N22" s="263"/>
      <c r="O22" s="255" t="s">
        <v>199</v>
      </c>
      <c r="P22" s="103"/>
      <c r="Q22" s="94"/>
    </row>
    <row r="23" spans="1:17" s="14" customFormat="1" ht="32.25" customHeight="1">
      <c r="A23" s="444"/>
      <c r="B23" s="287">
        <v>19</v>
      </c>
      <c r="C23" s="299" t="s">
        <v>155</v>
      </c>
      <c r="D23" s="257">
        <v>19</v>
      </c>
      <c r="E23" s="257">
        <v>19</v>
      </c>
      <c r="F23" s="257">
        <v>10</v>
      </c>
      <c r="G23" s="417">
        <f t="shared" si="0"/>
        <v>52.6</v>
      </c>
      <c r="H23" s="300">
        <v>2</v>
      </c>
      <c r="I23" s="258" t="s">
        <v>342</v>
      </c>
      <c r="J23" s="301" t="s">
        <v>156</v>
      </c>
      <c r="K23" s="261"/>
      <c r="L23" s="217"/>
      <c r="M23" s="224">
        <v>1</v>
      </c>
      <c r="N23" s="302"/>
      <c r="O23" s="255" t="s">
        <v>149</v>
      </c>
      <c r="P23" s="108">
        <v>1</v>
      </c>
      <c r="Q23" s="96"/>
    </row>
    <row r="24" spans="1:17" s="14" customFormat="1" ht="32.25" customHeight="1">
      <c r="A24" s="444"/>
      <c r="B24" s="253">
        <v>20</v>
      </c>
      <c r="C24" s="299" t="s">
        <v>180</v>
      </c>
      <c r="D24" s="257">
        <v>5</v>
      </c>
      <c r="E24" s="257">
        <v>5</v>
      </c>
      <c r="F24" s="257">
        <v>2</v>
      </c>
      <c r="G24" s="417">
        <f t="shared" si="0"/>
        <v>40</v>
      </c>
      <c r="H24" s="300">
        <v>2</v>
      </c>
      <c r="I24" s="258" t="s">
        <v>343</v>
      </c>
      <c r="J24" s="301" t="s">
        <v>181</v>
      </c>
      <c r="K24" s="261"/>
      <c r="L24" s="217" t="s">
        <v>149</v>
      </c>
      <c r="M24" s="224"/>
      <c r="N24" s="302"/>
      <c r="O24" s="226" t="s">
        <v>199</v>
      </c>
      <c r="P24" s="108"/>
      <c r="Q24" s="96"/>
    </row>
    <row r="25" spans="1:17" s="7" customFormat="1" ht="31.5" customHeight="1">
      <c r="A25" s="444"/>
      <c r="B25" s="287">
        <v>21</v>
      </c>
      <c r="C25" s="280" t="s">
        <v>41</v>
      </c>
      <c r="D25" s="260">
        <v>7</v>
      </c>
      <c r="E25" s="260">
        <v>7</v>
      </c>
      <c r="F25" s="260">
        <v>3</v>
      </c>
      <c r="G25" s="417">
        <f t="shared" si="0"/>
        <v>42.9</v>
      </c>
      <c r="H25" s="296">
        <v>2</v>
      </c>
      <c r="I25" s="254" t="s">
        <v>344</v>
      </c>
      <c r="J25" s="264" t="s">
        <v>72</v>
      </c>
      <c r="K25" s="261"/>
      <c r="L25" s="256"/>
      <c r="M25" s="262">
        <v>1</v>
      </c>
      <c r="N25" s="263"/>
      <c r="O25" s="255"/>
      <c r="P25" s="103">
        <v>1</v>
      </c>
      <c r="Q25" s="94"/>
    </row>
    <row r="26" spans="1:17" s="7" customFormat="1" ht="31.5" customHeight="1">
      <c r="A26" s="444"/>
      <c r="B26" s="253">
        <v>22</v>
      </c>
      <c r="C26" s="280" t="s">
        <v>42</v>
      </c>
      <c r="D26" s="260">
        <v>5</v>
      </c>
      <c r="E26" s="260">
        <v>5</v>
      </c>
      <c r="F26" s="260">
        <v>2</v>
      </c>
      <c r="G26" s="417">
        <f t="shared" si="0"/>
        <v>40</v>
      </c>
      <c r="H26" s="296">
        <v>2</v>
      </c>
      <c r="I26" s="254" t="s">
        <v>312</v>
      </c>
      <c r="J26" s="264" t="s">
        <v>72</v>
      </c>
      <c r="K26" s="261"/>
      <c r="L26" s="256"/>
      <c r="M26" s="262">
        <v>1</v>
      </c>
      <c r="N26" s="263"/>
      <c r="O26" s="255" t="s">
        <v>295</v>
      </c>
      <c r="P26" s="103">
        <v>1</v>
      </c>
      <c r="Q26" s="94"/>
    </row>
    <row r="27" spans="1:17" s="7" customFormat="1" ht="31.5" customHeight="1">
      <c r="A27" s="444"/>
      <c r="B27" s="287">
        <v>23</v>
      </c>
      <c r="C27" s="280" t="s">
        <v>132</v>
      </c>
      <c r="D27" s="260">
        <v>3</v>
      </c>
      <c r="E27" s="260">
        <v>3</v>
      </c>
      <c r="F27" s="260">
        <v>0</v>
      </c>
      <c r="G27" s="419">
        <f t="shared" si="0"/>
        <v>0</v>
      </c>
      <c r="H27" s="296">
        <v>2</v>
      </c>
      <c r="I27" s="254" t="s">
        <v>345</v>
      </c>
      <c r="J27" s="264" t="s">
        <v>133</v>
      </c>
      <c r="K27" s="261"/>
      <c r="L27" s="256"/>
      <c r="M27" s="262">
        <v>1</v>
      </c>
      <c r="N27" s="263"/>
      <c r="O27" s="226"/>
      <c r="P27" s="103"/>
      <c r="Q27" s="94">
        <v>1</v>
      </c>
    </row>
    <row r="28" spans="1:17" s="14" customFormat="1" ht="32.25" customHeight="1">
      <c r="A28" s="444"/>
      <c r="B28" s="253">
        <v>24</v>
      </c>
      <c r="C28" s="299" t="s">
        <v>54</v>
      </c>
      <c r="D28" s="257">
        <v>3</v>
      </c>
      <c r="E28" s="257">
        <v>3</v>
      </c>
      <c r="F28" s="257">
        <v>1</v>
      </c>
      <c r="G28" s="417">
        <f t="shared" si="0"/>
        <v>33.3</v>
      </c>
      <c r="H28" s="300">
        <v>2</v>
      </c>
      <c r="I28" s="258" t="s">
        <v>311</v>
      </c>
      <c r="J28" s="301" t="s">
        <v>78</v>
      </c>
      <c r="K28" s="261"/>
      <c r="L28" s="217"/>
      <c r="M28" s="224"/>
      <c r="N28" s="302"/>
      <c r="O28" s="226" t="s">
        <v>271</v>
      </c>
      <c r="P28" s="108">
        <v>1</v>
      </c>
      <c r="Q28" s="96"/>
    </row>
    <row r="29" spans="1:17" s="14" customFormat="1" ht="42.75" customHeight="1">
      <c r="A29" s="444"/>
      <c r="B29" s="287">
        <v>25</v>
      </c>
      <c r="C29" s="299" t="s">
        <v>225</v>
      </c>
      <c r="D29" s="257">
        <v>8</v>
      </c>
      <c r="E29" s="257">
        <v>8</v>
      </c>
      <c r="F29" s="257">
        <v>2</v>
      </c>
      <c r="G29" s="417">
        <f t="shared" si="0"/>
        <v>25</v>
      </c>
      <c r="H29" s="305" t="s">
        <v>152</v>
      </c>
      <c r="I29" s="258" t="s">
        <v>174</v>
      </c>
      <c r="J29" s="301" t="s">
        <v>78</v>
      </c>
      <c r="K29" s="317" t="s">
        <v>280</v>
      </c>
      <c r="L29" s="217"/>
      <c r="M29" s="224"/>
      <c r="N29" s="302"/>
      <c r="O29" s="226" t="s">
        <v>273</v>
      </c>
      <c r="P29" s="108"/>
      <c r="Q29" s="96"/>
    </row>
    <row r="30" spans="1:17" s="7" customFormat="1" ht="31.5" customHeight="1">
      <c r="A30" s="444"/>
      <c r="B30" s="253">
        <v>26</v>
      </c>
      <c r="C30" s="306" t="s">
        <v>215</v>
      </c>
      <c r="D30" s="260">
        <v>12</v>
      </c>
      <c r="E30" s="260">
        <v>12</v>
      </c>
      <c r="F30" s="260">
        <v>6</v>
      </c>
      <c r="G30" s="417">
        <f t="shared" si="0"/>
        <v>50</v>
      </c>
      <c r="H30" s="296">
        <v>2</v>
      </c>
      <c r="I30" s="254" t="s">
        <v>297</v>
      </c>
      <c r="J30" s="264" t="s">
        <v>276</v>
      </c>
      <c r="K30" s="316"/>
      <c r="L30" s="256"/>
      <c r="M30" s="262"/>
      <c r="N30" s="263"/>
      <c r="O30" s="255"/>
      <c r="P30" s="107"/>
      <c r="Q30" s="95"/>
    </row>
    <row r="31" spans="1:17" s="7" customFormat="1" ht="31.5" customHeight="1">
      <c r="A31" s="444"/>
      <c r="B31" s="287">
        <v>27</v>
      </c>
      <c r="C31" s="280" t="s">
        <v>51</v>
      </c>
      <c r="D31" s="260">
        <v>5</v>
      </c>
      <c r="E31" s="260">
        <v>5</v>
      </c>
      <c r="F31" s="260">
        <v>3</v>
      </c>
      <c r="G31" s="417">
        <f t="shared" si="0"/>
        <v>60</v>
      </c>
      <c r="H31" s="296">
        <v>2</v>
      </c>
      <c r="I31" s="254" t="s">
        <v>346</v>
      </c>
      <c r="J31" s="264" t="s">
        <v>71</v>
      </c>
      <c r="K31" s="261"/>
      <c r="L31" s="226" t="s">
        <v>149</v>
      </c>
      <c r="M31" s="226" t="s">
        <v>149</v>
      </c>
      <c r="N31" s="226" t="s">
        <v>149</v>
      </c>
      <c r="O31" s="226" t="s">
        <v>149</v>
      </c>
      <c r="P31" s="103"/>
      <c r="Q31" s="94">
        <v>1</v>
      </c>
    </row>
    <row r="32" spans="1:17" s="7" customFormat="1" ht="31.5" customHeight="1">
      <c r="A32" s="444"/>
      <c r="B32" s="253">
        <v>28</v>
      </c>
      <c r="C32" s="280" t="s">
        <v>286</v>
      </c>
      <c r="D32" s="260">
        <v>5</v>
      </c>
      <c r="E32" s="260">
        <v>5</v>
      </c>
      <c r="F32" s="260">
        <v>1</v>
      </c>
      <c r="G32" s="417">
        <f t="shared" si="0"/>
        <v>20</v>
      </c>
      <c r="H32" s="296">
        <v>2</v>
      </c>
      <c r="I32" s="254" t="s">
        <v>302</v>
      </c>
      <c r="J32" s="264" t="s">
        <v>291</v>
      </c>
      <c r="K32" s="261"/>
      <c r="L32" s="256" t="s">
        <v>347</v>
      </c>
      <c r="M32" s="262"/>
      <c r="N32" s="263"/>
      <c r="O32" s="226" t="s">
        <v>149</v>
      </c>
      <c r="P32" s="103"/>
      <c r="Q32" s="94"/>
    </row>
    <row r="33" spans="1:17" s="7" customFormat="1" ht="31.5" customHeight="1">
      <c r="A33" s="444"/>
      <c r="B33" s="287">
        <v>29</v>
      </c>
      <c r="C33" s="280" t="s">
        <v>151</v>
      </c>
      <c r="D33" s="260">
        <v>7</v>
      </c>
      <c r="E33" s="260">
        <v>7</v>
      </c>
      <c r="F33" s="260">
        <v>2</v>
      </c>
      <c r="G33" s="417">
        <f t="shared" si="0"/>
        <v>28.6</v>
      </c>
      <c r="H33" s="296">
        <v>2</v>
      </c>
      <c r="I33" s="254" t="s">
        <v>348</v>
      </c>
      <c r="J33" s="264" t="s">
        <v>160</v>
      </c>
      <c r="K33" s="261"/>
      <c r="L33" s="256"/>
      <c r="M33" s="262">
        <v>1</v>
      </c>
      <c r="N33" s="263"/>
      <c r="O33" s="255"/>
      <c r="P33" s="103"/>
      <c r="Q33" s="94"/>
    </row>
    <row r="34" spans="1:17" s="7" customFormat="1" ht="31.5" customHeight="1">
      <c r="A34" s="444"/>
      <c r="B34" s="253">
        <v>30</v>
      </c>
      <c r="C34" s="280" t="s">
        <v>317</v>
      </c>
      <c r="D34" s="260">
        <v>3</v>
      </c>
      <c r="E34" s="260">
        <v>3</v>
      </c>
      <c r="F34" s="260">
        <v>0</v>
      </c>
      <c r="G34" s="419">
        <f t="shared" si="0"/>
        <v>0</v>
      </c>
      <c r="H34" s="296">
        <v>1</v>
      </c>
      <c r="I34" s="254" t="s">
        <v>349</v>
      </c>
      <c r="J34" s="264" t="s">
        <v>318</v>
      </c>
      <c r="K34" s="261"/>
      <c r="L34" s="256"/>
      <c r="M34" s="262"/>
      <c r="N34" s="263"/>
      <c r="O34" s="255" t="s">
        <v>319</v>
      </c>
      <c r="P34" s="103"/>
      <c r="Q34" s="94"/>
    </row>
    <row r="35" spans="1:17" s="7" customFormat="1" ht="31.5" customHeight="1">
      <c r="A35" s="444"/>
      <c r="B35" s="453">
        <v>31</v>
      </c>
      <c r="C35" s="454" t="s">
        <v>287</v>
      </c>
      <c r="D35" s="273">
        <v>7</v>
      </c>
      <c r="E35" s="273">
        <v>7</v>
      </c>
      <c r="F35" s="273">
        <v>2</v>
      </c>
      <c r="G35" s="420">
        <f t="shared" si="0"/>
        <v>28.6</v>
      </c>
      <c r="H35" s="455">
        <v>2</v>
      </c>
      <c r="I35" s="456" t="s">
        <v>350</v>
      </c>
      <c r="J35" s="457" t="s">
        <v>290</v>
      </c>
      <c r="K35" s="458"/>
      <c r="L35" s="345" t="s">
        <v>197</v>
      </c>
      <c r="M35" s="267"/>
      <c r="N35" s="346"/>
      <c r="O35" s="269" t="s">
        <v>197</v>
      </c>
      <c r="P35" s="103"/>
      <c r="Q35" s="94"/>
    </row>
    <row r="36" spans="1:17" s="7" customFormat="1" ht="31.5" customHeight="1">
      <c r="A36" s="444"/>
      <c r="B36" s="253">
        <v>32</v>
      </c>
      <c r="C36" s="280" t="s">
        <v>130</v>
      </c>
      <c r="D36" s="260">
        <v>10</v>
      </c>
      <c r="E36" s="260">
        <v>10</v>
      </c>
      <c r="F36" s="260">
        <v>3</v>
      </c>
      <c r="G36" s="417">
        <f t="shared" si="0"/>
        <v>30</v>
      </c>
      <c r="H36" s="296">
        <v>2</v>
      </c>
      <c r="I36" s="254" t="s">
        <v>70</v>
      </c>
      <c r="J36" s="264" t="s">
        <v>131</v>
      </c>
      <c r="K36" s="459"/>
      <c r="L36" s="256"/>
      <c r="M36" s="262">
        <v>1</v>
      </c>
      <c r="N36" s="263"/>
      <c r="O36" s="255" t="s">
        <v>199</v>
      </c>
      <c r="P36" s="103"/>
      <c r="Q36" s="94"/>
    </row>
    <row r="37" spans="1:17" s="7" customFormat="1" ht="31.5" customHeight="1">
      <c r="A37" s="444"/>
      <c r="B37" s="287">
        <v>33</v>
      </c>
      <c r="C37" s="324" t="s">
        <v>177</v>
      </c>
      <c r="D37" s="325">
        <v>7</v>
      </c>
      <c r="E37" s="325">
        <v>7</v>
      </c>
      <c r="F37" s="325">
        <v>4</v>
      </c>
      <c r="G37" s="416">
        <f t="shared" si="0"/>
        <v>57.1</v>
      </c>
      <c r="H37" s="332">
        <v>2</v>
      </c>
      <c r="I37" s="259" t="s">
        <v>351</v>
      </c>
      <c r="J37" s="326" t="s">
        <v>74</v>
      </c>
      <c r="K37" s="327"/>
      <c r="L37" s="256" t="s">
        <v>149</v>
      </c>
      <c r="M37" s="328"/>
      <c r="N37" s="329"/>
      <c r="O37" s="281" t="s">
        <v>295</v>
      </c>
      <c r="P37" s="103"/>
      <c r="Q37" s="94"/>
    </row>
    <row r="38" spans="1:17" s="7" customFormat="1" ht="31.5" customHeight="1" thickBot="1">
      <c r="A38" s="446"/>
      <c r="B38" s="253">
        <v>34</v>
      </c>
      <c r="C38" s="280" t="s">
        <v>46</v>
      </c>
      <c r="D38" s="260">
        <v>10</v>
      </c>
      <c r="E38" s="260">
        <v>10</v>
      </c>
      <c r="F38" s="260">
        <v>6</v>
      </c>
      <c r="G38" s="417">
        <f t="shared" si="0"/>
        <v>60</v>
      </c>
      <c r="H38" s="296">
        <v>2</v>
      </c>
      <c r="I38" s="254" t="s">
        <v>336</v>
      </c>
      <c r="J38" s="264" t="s">
        <v>73</v>
      </c>
      <c r="K38" s="315" t="s">
        <v>144</v>
      </c>
      <c r="L38" s="256" t="s">
        <v>149</v>
      </c>
      <c r="M38" s="262"/>
      <c r="N38" s="263"/>
      <c r="O38" s="255"/>
      <c r="P38" s="460">
        <v>1</v>
      </c>
      <c r="Q38" s="461"/>
    </row>
    <row r="39" spans="1:18" s="7" customFormat="1" ht="42.75" customHeight="1" thickBot="1">
      <c r="A39" t="s">
        <v>371</v>
      </c>
      <c r="B39" s="198"/>
      <c r="C39" s="466"/>
      <c r="D39" s="462"/>
      <c r="E39" s="462"/>
      <c r="F39" s="462"/>
      <c r="G39" s="463"/>
      <c r="H39" s="467"/>
      <c r="I39" s="468"/>
      <c r="J39" s="469" t="s">
        <v>372</v>
      </c>
      <c r="K39" s="470"/>
      <c r="L39" s="471"/>
      <c r="M39" s="471"/>
      <c r="N39" s="471"/>
      <c r="O39" s="471"/>
      <c r="P39" s="198"/>
      <c r="Q39" s="198"/>
      <c r="R39" s="56"/>
    </row>
    <row r="40" spans="1:17" s="7" customFormat="1" ht="31.5" customHeight="1">
      <c r="A40" s="445" t="s">
        <v>220</v>
      </c>
      <c r="B40" s="464">
        <v>35</v>
      </c>
      <c r="C40" s="337" t="s">
        <v>45</v>
      </c>
      <c r="D40" s="338">
        <v>21</v>
      </c>
      <c r="E40" s="338">
        <v>21</v>
      </c>
      <c r="F40" s="338">
        <v>12</v>
      </c>
      <c r="G40" s="421">
        <f t="shared" si="0"/>
        <v>57.1</v>
      </c>
      <c r="H40" s="339">
        <v>2</v>
      </c>
      <c r="I40" s="279" t="s">
        <v>314</v>
      </c>
      <c r="J40" s="340" t="s">
        <v>73</v>
      </c>
      <c r="K40" s="465"/>
      <c r="L40" s="283"/>
      <c r="M40" s="341">
        <v>1</v>
      </c>
      <c r="N40" s="342"/>
      <c r="O40" s="282"/>
      <c r="P40" s="112"/>
      <c r="Q40" s="100"/>
    </row>
    <row r="41" spans="1:17" ht="31.5" customHeight="1">
      <c r="A41" s="444"/>
      <c r="B41" s="253">
        <v>36</v>
      </c>
      <c r="C41" s="324" t="s">
        <v>48</v>
      </c>
      <c r="D41" s="325">
        <v>8</v>
      </c>
      <c r="E41" s="325">
        <v>8</v>
      </c>
      <c r="F41" s="325">
        <v>3</v>
      </c>
      <c r="G41" s="416">
        <f t="shared" si="0"/>
        <v>37.5</v>
      </c>
      <c r="H41" s="332">
        <v>2</v>
      </c>
      <c r="I41" s="259" t="s">
        <v>309</v>
      </c>
      <c r="J41" s="326" t="s">
        <v>68</v>
      </c>
      <c r="K41" s="327"/>
      <c r="L41" s="360"/>
      <c r="M41" s="328"/>
      <c r="N41" s="329">
        <v>1</v>
      </c>
      <c r="O41" s="281" t="s">
        <v>196</v>
      </c>
      <c r="P41" s="103"/>
      <c r="Q41" s="94">
        <v>1</v>
      </c>
    </row>
    <row r="42" spans="1:17" ht="31.5" customHeight="1">
      <c r="A42" s="444"/>
      <c r="B42" s="287">
        <v>37</v>
      </c>
      <c r="C42" s="280" t="s">
        <v>47</v>
      </c>
      <c r="D42" s="260">
        <v>10</v>
      </c>
      <c r="E42" s="260">
        <v>10</v>
      </c>
      <c r="F42" s="260">
        <v>3</v>
      </c>
      <c r="G42" s="417">
        <f t="shared" si="0"/>
        <v>30</v>
      </c>
      <c r="H42" s="296">
        <v>2</v>
      </c>
      <c r="I42" s="254" t="s">
        <v>70</v>
      </c>
      <c r="J42" s="264" t="s">
        <v>352</v>
      </c>
      <c r="K42" s="261"/>
      <c r="L42" s="256"/>
      <c r="M42" s="262">
        <v>1</v>
      </c>
      <c r="N42" s="263"/>
      <c r="O42" s="255"/>
      <c r="P42" s="103">
        <v>1</v>
      </c>
      <c r="Q42" s="94"/>
    </row>
    <row r="43" spans="1:17" s="2" customFormat="1" ht="32.25" customHeight="1">
      <c r="A43" s="444"/>
      <c r="B43" s="253">
        <v>38</v>
      </c>
      <c r="C43" s="299" t="s">
        <v>55</v>
      </c>
      <c r="D43" s="260">
        <v>6</v>
      </c>
      <c r="E43" s="257">
        <v>6</v>
      </c>
      <c r="F43" s="257">
        <v>3</v>
      </c>
      <c r="G43" s="417">
        <f t="shared" si="0"/>
        <v>50</v>
      </c>
      <c r="H43" s="300">
        <v>1</v>
      </c>
      <c r="I43" s="258" t="s">
        <v>353</v>
      </c>
      <c r="J43" s="301" t="s">
        <v>161</v>
      </c>
      <c r="K43" s="261"/>
      <c r="L43" s="217"/>
      <c r="M43" s="224"/>
      <c r="N43" s="302">
        <v>1</v>
      </c>
      <c r="O43" s="226"/>
      <c r="P43" s="108"/>
      <c r="Q43" s="96">
        <v>1</v>
      </c>
    </row>
    <row r="44" spans="1:17" s="14" customFormat="1" ht="32.25" customHeight="1">
      <c r="A44" s="444"/>
      <c r="B44" s="287">
        <v>39</v>
      </c>
      <c r="C44" s="299" t="s">
        <v>277</v>
      </c>
      <c r="D44" s="260">
        <v>14</v>
      </c>
      <c r="E44" s="257">
        <v>14</v>
      </c>
      <c r="F44" s="257">
        <v>2</v>
      </c>
      <c r="G44" s="417">
        <f t="shared" si="0"/>
        <v>14.3</v>
      </c>
      <c r="H44" s="300">
        <v>2</v>
      </c>
      <c r="I44" s="258" t="s">
        <v>310</v>
      </c>
      <c r="J44" s="301" t="s">
        <v>278</v>
      </c>
      <c r="K44" s="261"/>
      <c r="L44" s="217"/>
      <c r="M44" s="224"/>
      <c r="N44" s="302"/>
      <c r="O44" s="226"/>
      <c r="P44" s="108"/>
      <c r="Q44" s="96"/>
    </row>
    <row r="45" spans="1:17" s="14" customFormat="1" ht="32.25" customHeight="1">
      <c r="A45" s="444"/>
      <c r="B45" s="253">
        <v>40</v>
      </c>
      <c r="C45" s="299" t="s">
        <v>279</v>
      </c>
      <c r="D45" s="260">
        <v>12</v>
      </c>
      <c r="E45" s="257">
        <v>8</v>
      </c>
      <c r="F45" s="257">
        <v>4</v>
      </c>
      <c r="G45" s="417">
        <f t="shared" si="0"/>
        <v>50</v>
      </c>
      <c r="H45" s="300">
        <v>2</v>
      </c>
      <c r="I45" s="258" t="s">
        <v>174</v>
      </c>
      <c r="J45" s="301" t="s">
        <v>278</v>
      </c>
      <c r="K45" s="261"/>
      <c r="L45" s="217"/>
      <c r="M45" s="224"/>
      <c r="N45" s="302"/>
      <c r="O45" s="226"/>
      <c r="P45" s="108"/>
      <c r="Q45" s="96"/>
    </row>
    <row r="46" spans="1:17" s="7" customFormat="1" ht="32.25" customHeight="1">
      <c r="A46" s="444"/>
      <c r="B46" s="287">
        <v>41</v>
      </c>
      <c r="C46" s="280" t="s">
        <v>288</v>
      </c>
      <c r="D46" s="260">
        <v>12</v>
      </c>
      <c r="E46" s="260">
        <v>12</v>
      </c>
      <c r="F46" s="260">
        <v>4</v>
      </c>
      <c r="G46" s="417">
        <f t="shared" si="0"/>
        <v>33.3</v>
      </c>
      <c r="H46" s="296">
        <v>2</v>
      </c>
      <c r="I46" s="258" t="s">
        <v>354</v>
      </c>
      <c r="J46" s="264" t="s">
        <v>289</v>
      </c>
      <c r="K46" s="318"/>
      <c r="L46" s="256"/>
      <c r="M46" s="262"/>
      <c r="N46" s="263"/>
      <c r="O46" s="255" t="s">
        <v>295</v>
      </c>
      <c r="P46" s="103"/>
      <c r="Q46" s="94"/>
    </row>
    <row r="47" spans="1:17" s="7" customFormat="1" ht="31.5" customHeight="1">
      <c r="A47" s="444"/>
      <c r="B47" s="253">
        <v>42</v>
      </c>
      <c r="C47" s="280" t="s">
        <v>77</v>
      </c>
      <c r="D47" s="260">
        <v>10</v>
      </c>
      <c r="E47" s="260">
        <v>10</v>
      </c>
      <c r="F47" s="260">
        <v>3</v>
      </c>
      <c r="G47" s="417">
        <f t="shared" si="0"/>
        <v>30</v>
      </c>
      <c r="H47" s="296">
        <v>2</v>
      </c>
      <c r="I47" s="254" t="s">
        <v>335</v>
      </c>
      <c r="J47" s="307" t="s">
        <v>214</v>
      </c>
      <c r="K47" s="261"/>
      <c r="L47" s="256"/>
      <c r="M47" s="262">
        <v>1</v>
      </c>
      <c r="N47" s="263"/>
      <c r="O47" s="255"/>
      <c r="P47" s="103">
        <v>1</v>
      </c>
      <c r="Q47" s="94"/>
    </row>
    <row r="48" spans="1:17" s="7" customFormat="1" ht="31.5" customHeight="1">
      <c r="A48" s="444"/>
      <c r="B48" s="287">
        <v>43</v>
      </c>
      <c r="C48" s="280" t="s">
        <v>50</v>
      </c>
      <c r="D48" s="260">
        <v>14</v>
      </c>
      <c r="E48" s="260">
        <v>14</v>
      </c>
      <c r="F48" s="260">
        <v>5</v>
      </c>
      <c r="G48" s="417">
        <f t="shared" si="0"/>
        <v>35.7</v>
      </c>
      <c r="H48" s="296">
        <v>2</v>
      </c>
      <c r="I48" s="254" t="s">
        <v>313</v>
      </c>
      <c r="J48" s="264" t="s">
        <v>75</v>
      </c>
      <c r="K48" s="319"/>
      <c r="L48" s="256"/>
      <c r="M48" s="262">
        <v>1</v>
      </c>
      <c r="N48" s="263"/>
      <c r="O48" s="255"/>
      <c r="P48" s="103"/>
      <c r="Q48" s="94"/>
    </row>
    <row r="49" spans="1:17" s="7" customFormat="1" ht="31.5" customHeight="1">
      <c r="A49" s="444"/>
      <c r="B49" s="253">
        <v>44</v>
      </c>
      <c r="C49" s="280" t="s">
        <v>285</v>
      </c>
      <c r="D49" s="260">
        <v>11</v>
      </c>
      <c r="E49" s="260">
        <v>11</v>
      </c>
      <c r="F49" s="260">
        <v>6</v>
      </c>
      <c r="G49" s="417">
        <f t="shared" si="0"/>
        <v>54.5</v>
      </c>
      <c r="H49" s="296">
        <v>2</v>
      </c>
      <c r="I49" s="258" t="s">
        <v>355</v>
      </c>
      <c r="J49" s="264" t="s">
        <v>294</v>
      </c>
      <c r="K49" s="261"/>
      <c r="L49" s="256" t="s">
        <v>295</v>
      </c>
      <c r="M49" s="262"/>
      <c r="N49" s="263"/>
      <c r="O49" s="255" t="s">
        <v>295</v>
      </c>
      <c r="P49" s="103"/>
      <c r="Q49" s="94"/>
    </row>
    <row r="50" spans="1:18" ht="31.5" customHeight="1">
      <c r="A50" s="444"/>
      <c r="B50" s="287">
        <v>45</v>
      </c>
      <c r="C50" s="280" t="s">
        <v>186</v>
      </c>
      <c r="D50" s="260">
        <v>8</v>
      </c>
      <c r="E50" s="260">
        <v>8</v>
      </c>
      <c r="F50" s="260">
        <v>3</v>
      </c>
      <c r="G50" s="417">
        <f t="shared" si="0"/>
        <v>37.5</v>
      </c>
      <c r="H50" s="296">
        <v>2</v>
      </c>
      <c r="I50" s="254" t="s">
        <v>298</v>
      </c>
      <c r="J50" s="264" t="s">
        <v>163</v>
      </c>
      <c r="K50" s="261"/>
      <c r="L50" s="256"/>
      <c r="M50" s="262">
        <v>1</v>
      </c>
      <c r="N50" s="263"/>
      <c r="O50" s="255"/>
      <c r="P50" s="103">
        <v>1</v>
      </c>
      <c r="Q50" s="94"/>
      <c r="R50" s="7"/>
    </row>
    <row r="51" spans="1:18" ht="31.5" customHeight="1">
      <c r="A51" s="444"/>
      <c r="B51" s="253">
        <v>46</v>
      </c>
      <c r="C51" s="280" t="s">
        <v>324</v>
      </c>
      <c r="D51" s="260">
        <v>11</v>
      </c>
      <c r="E51" s="260">
        <v>11</v>
      </c>
      <c r="F51" s="260">
        <v>7</v>
      </c>
      <c r="G51" s="417">
        <f t="shared" si="0"/>
        <v>63.6</v>
      </c>
      <c r="H51" s="296">
        <v>2</v>
      </c>
      <c r="I51" s="254" t="s">
        <v>326</v>
      </c>
      <c r="J51" s="264" t="s">
        <v>327</v>
      </c>
      <c r="K51" s="261"/>
      <c r="L51" s="256"/>
      <c r="M51" s="262"/>
      <c r="N51" s="263"/>
      <c r="O51" s="255" t="s">
        <v>295</v>
      </c>
      <c r="P51" s="103"/>
      <c r="Q51" s="94"/>
      <c r="R51" s="7"/>
    </row>
    <row r="52" spans="1:17" s="14" customFormat="1" ht="32.25" customHeight="1" thickBot="1">
      <c r="A52" s="446"/>
      <c r="B52" s="287">
        <v>47</v>
      </c>
      <c r="C52" s="378" t="s">
        <v>162</v>
      </c>
      <c r="D52" s="273">
        <v>18</v>
      </c>
      <c r="E52" s="265">
        <v>18</v>
      </c>
      <c r="F52" s="265">
        <v>9</v>
      </c>
      <c r="G52" s="420">
        <f t="shared" si="0"/>
        <v>50</v>
      </c>
      <c r="H52" s="343">
        <v>1</v>
      </c>
      <c r="I52" s="266" t="s">
        <v>363</v>
      </c>
      <c r="J52" s="344" t="s">
        <v>157</v>
      </c>
      <c r="K52" s="268" t="s">
        <v>198</v>
      </c>
      <c r="L52" s="345" t="s">
        <v>295</v>
      </c>
      <c r="M52" s="267">
        <v>1</v>
      </c>
      <c r="N52" s="346"/>
      <c r="O52" s="269" t="s">
        <v>295</v>
      </c>
      <c r="P52" s="109"/>
      <c r="Q52" s="97"/>
    </row>
    <row r="53" spans="1:17" s="7" customFormat="1" ht="31.5" customHeight="1" thickBot="1">
      <c r="A53" s="440" t="s">
        <v>206</v>
      </c>
      <c r="B53" s="309">
        <v>48</v>
      </c>
      <c r="C53" s="337" t="s">
        <v>175</v>
      </c>
      <c r="D53" s="338">
        <v>4</v>
      </c>
      <c r="E53" s="338">
        <v>4</v>
      </c>
      <c r="F53" s="338">
        <v>2</v>
      </c>
      <c r="G53" s="421">
        <f t="shared" si="0"/>
        <v>50</v>
      </c>
      <c r="H53" s="339">
        <v>2</v>
      </c>
      <c r="I53" s="279" t="s">
        <v>356</v>
      </c>
      <c r="J53" s="340" t="s">
        <v>176</v>
      </c>
      <c r="K53" s="347"/>
      <c r="L53" s="283" t="s">
        <v>197</v>
      </c>
      <c r="M53" s="341"/>
      <c r="N53" s="342">
        <v>1</v>
      </c>
      <c r="O53" s="282" t="s">
        <v>197</v>
      </c>
      <c r="P53" s="111"/>
      <c r="Q53" s="99">
        <v>1</v>
      </c>
    </row>
    <row r="54" spans="1:17" s="7" customFormat="1" ht="31.5" customHeight="1">
      <c r="A54" s="438"/>
      <c r="B54" s="287">
        <v>49</v>
      </c>
      <c r="C54" s="280" t="s">
        <v>43</v>
      </c>
      <c r="D54" s="260">
        <v>5</v>
      </c>
      <c r="E54" s="260">
        <v>5</v>
      </c>
      <c r="F54" s="260">
        <v>1</v>
      </c>
      <c r="G54" s="417">
        <f t="shared" si="0"/>
        <v>20</v>
      </c>
      <c r="H54" s="296">
        <v>3</v>
      </c>
      <c r="I54" s="254" t="s">
        <v>316</v>
      </c>
      <c r="J54" s="264" t="s">
        <v>173</v>
      </c>
      <c r="K54" s="261"/>
      <c r="L54" s="256"/>
      <c r="M54" s="262">
        <v>1</v>
      </c>
      <c r="N54" s="263"/>
      <c r="O54" s="255" t="s">
        <v>295</v>
      </c>
      <c r="P54" s="112">
        <v>1</v>
      </c>
      <c r="Q54" s="100"/>
    </row>
    <row r="55" spans="1:17" s="7" customFormat="1" ht="31.5" customHeight="1">
      <c r="A55" s="438"/>
      <c r="B55" s="253">
        <v>50</v>
      </c>
      <c r="C55" s="280" t="s">
        <v>44</v>
      </c>
      <c r="D55" s="260">
        <v>3</v>
      </c>
      <c r="E55" s="260">
        <v>3</v>
      </c>
      <c r="F55" s="260">
        <v>0</v>
      </c>
      <c r="G55" s="419">
        <f t="shared" si="0"/>
        <v>0</v>
      </c>
      <c r="H55" s="296">
        <v>3</v>
      </c>
      <c r="I55" s="254" t="s">
        <v>316</v>
      </c>
      <c r="J55" s="264" t="s">
        <v>178</v>
      </c>
      <c r="K55" s="261"/>
      <c r="L55" s="256"/>
      <c r="M55" s="262">
        <v>2</v>
      </c>
      <c r="N55" s="263"/>
      <c r="O55" s="255"/>
      <c r="P55" s="103">
        <v>1</v>
      </c>
      <c r="Q55" s="94"/>
    </row>
    <row r="56" spans="1:17" s="7" customFormat="1" ht="31.5" customHeight="1">
      <c r="A56" s="438"/>
      <c r="B56" s="287">
        <v>51</v>
      </c>
      <c r="C56" s="280" t="s">
        <v>49</v>
      </c>
      <c r="D56" s="260">
        <v>13</v>
      </c>
      <c r="E56" s="260">
        <v>12</v>
      </c>
      <c r="F56" s="260">
        <v>7</v>
      </c>
      <c r="G56" s="417">
        <f t="shared" si="0"/>
        <v>58.3</v>
      </c>
      <c r="H56" s="296">
        <v>3</v>
      </c>
      <c r="I56" s="254" t="s">
        <v>357</v>
      </c>
      <c r="J56" s="264" t="s">
        <v>65</v>
      </c>
      <c r="K56" s="315" t="s">
        <v>144</v>
      </c>
      <c r="L56" s="256" t="s">
        <v>200</v>
      </c>
      <c r="M56" s="262"/>
      <c r="N56" s="263"/>
      <c r="O56" s="255" t="s">
        <v>199</v>
      </c>
      <c r="P56" s="103"/>
      <c r="Q56" s="94"/>
    </row>
    <row r="57" spans="1:17" s="7" customFormat="1" ht="31.5" customHeight="1">
      <c r="A57" s="438"/>
      <c r="B57" s="253">
        <v>52</v>
      </c>
      <c r="C57" s="280" t="s">
        <v>124</v>
      </c>
      <c r="D57" s="260">
        <v>19</v>
      </c>
      <c r="E57" s="260">
        <v>19</v>
      </c>
      <c r="F57" s="260">
        <v>10</v>
      </c>
      <c r="G57" s="417">
        <f t="shared" si="0"/>
        <v>52.6</v>
      </c>
      <c r="H57" s="296">
        <v>2</v>
      </c>
      <c r="I57" s="254" t="s">
        <v>314</v>
      </c>
      <c r="J57" s="264" t="s">
        <v>125</v>
      </c>
      <c r="K57" s="261"/>
      <c r="L57" s="256" t="s">
        <v>273</v>
      </c>
      <c r="M57" s="262">
        <v>1</v>
      </c>
      <c r="N57" s="263"/>
      <c r="O57" s="255" t="s">
        <v>295</v>
      </c>
      <c r="P57" s="103">
        <v>1</v>
      </c>
      <c r="Q57" s="94"/>
    </row>
    <row r="58" spans="1:17" s="7" customFormat="1" ht="31.5" customHeight="1">
      <c r="A58" s="438"/>
      <c r="B58" s="287">
        <v>53</v>
      </c>
      <c r="C58" s="280" t="s">
        <v>172</v>
      </c>
      <c r="D58" s="260">
        <v>5</v>
      </c>
      <c r="E58" s="260">
        <v>3</v>
      </c>
      <c r="F58" s="260">
        <v>1</v>
      </c>
      <c r="G58" s="417">
        <f t="shared" si="0"/>
        <v>33.3</v>
      </c>
      <c r="H58" s="296">
        <v>2</v>
      </c>
      <c r="I58" s="254" t="s">
        <v>70</v>
      </c>
      <c r="J58" s="264" t="s">
        <v>76</v>
      </c>
      <c r="K58" s="315"/>
      <c r="L58" s="256"/>
      <c r="M58" s="262">
        <v>1</v>
      </c>
      <c r="N58" s="263"/>
      <c r="O58" s="255"/>
      <c r="P58" s="103">
        <v>1</v>
      </c>
      <c r="Q58" s="94"/>
    </row>
    <row r="59" spans="1:17" s="14" customFormat="1" ht="32.25" customHeight="1">
      <c r="A59" s="438"/>
      <c r="B59" s="253">
        <v>54</v>
      </c>
      <c r="C59" s="299" t="s">
        <v>169</v>
      </c>
      <c r="D59" s="260">
        <v>17</v>
      </c>
      <c r="E59" s="257">
        <v>17</v>
      </c>
      <c r="F59" s="257">
        <v>8</v>
      </c>
      <c r="G59" s="417">
        <f t="shared" si="0"/>
        <v>47.1</v>
      </c>
      <c r="H59" s="300">
        <v>2</v>
      </c>
      <c r="I59" s="258" t="s">
        <v>321</v>
      </c>
      <c r="J59" s="299" t="s">
        <v>189</v>
      </c>
      <c r="K59" s="261"/>
      <c r="L59" s="217" t="s">
        <v>271</v>
      </c>
      <c r="M59" s="224">
        <v>1</v>
      </c>
      <c r="N59" s="302"/>
      <c r="O59" s="226" t="s">
        <v>271</v>
      </c>
      <c r="P59" s="108">
        <v>1</v>
      </c>
      <c r="Q59" s="96"/>
    </row>
    <row r="60" spans="1:17" s="7" customFormat="1" ht="31.5" customHeight="1" thickBot="1">
      <c r="A60" s="439"/>
      <c r="B60" s="253">
        <v>55</v>
      </c>
      <c r="C60" s="310" t="s">
        <v>150</v>
      </c>
      <c r="D60" s="311">
        <v>5</v>
      </c>
      <c r="E60" s="311">
        <v>5</v>
      </c>
      <c r="F60" s="311">
        <v>0</v>
      </c>
      <c r="G60" s="422">
        <f t="shared" si="0"/>
        <v>0</v>
      </c>
      <c r="H60" s="312">
        <v>1</v>
      </c>
      <c r="I60" s="270" t="s">
        <v>334</v>
      </c>
      <c r="J60" s="313" t="s">
        <v>210</v>
      </c>
      <c r="K60" s="320"/>
      <c r="L60" s="272"/>
      <c r="M60" s="322">
        <v>1</v>
      </c>
      <c r="N60" s="314"/>
      <c r="O60" s="271"/>
      <c r="P60" s="103">
        <v>1</v>
      </c>
      <c r="Q60" s="101"/>
    </row>
    <row r="61" spans="1:17" ht="31.5" customHeight="1" thickBot="1">
      <c r="A61" s="74"/>
      <c r="B61" s="289" t="s">
        <v>52</v>
      </c>
      <c r="C61" s="290"/>
      <c r="D61" s="291">
        <f>SUM(D5:D60)</f>
        <v>695</v>
      </c>
      <c r="E61" s="291">
        <f>SUM(E5:E60)</f>
        <v>690</v>
      </c>
      <c r="F61" s="291">
        <f>SUM(F5:F60)</f>
        <v>253</v>
      </c>
      <c r="G61" s="276">
        <f>ROUND(F61/E61*100,1)</f>
        <v>36.7</v>
      </c>
      <c r="H61" s="289"/>
      <c r="I61" s="292"/>
      <c r="J61" s="293"/>
      <c r="K61" s="294"/>
      <c r="L61" s="349">
        <v>11</v>
      </c>
      <c r="M61" s="295">
        <f>SUM(M5:M60)</f>
        <v>29</v>
      </c>
      <c r="N61" s="295">
        <f>SUM(N5:N60)</f>
        <v>4</v>
      </c>
      <c r="O61" s="350">
        <v>22</v>
      </c>
      <c r="P61" s="113">
        <f>SUM(P5:P60)</f>
        <v>20</v>
      </c>
      <c r="Q61" s="102">
        <f>SUM(Q5:Q60)</f>
        <v>12</v>
      </c>
    </row>
    <row r="62" spans="7:17" ht="19.5" customHeight="1">
      <c r="G62" s="78"/>
      <c r="K62" s="56"/>
      <c r="L62" s="73" t="s">
        <v>218</v>
      </c>
      <c r="O62" s="73" t="s">
        <v>219</v>
      </c>
      <c r="P62" s="7"/>
      <c r="Q62" s="7"/>
    </row>
    <row r="63" spans="1:17" ht="19.5" customHeight="1">
      <c r="A63" s="5" t="s">
        <v>221</v>
      </c>
      <c r="C63" s="152"/>
      <c r="G63" s="56"/>
      <c r="K63" s="56"/>
      <c r="L63" s="73">
        <v>49</v>
      </c>
      <c r="O63" s="73">
        <v>41</v>
      </c>
      <c r="P63" s="7"/>
      <c r="Q63" s="7"/>
    </row>
    <row r="64" spans="1:17" ht="19.5" customHeight="1">
      <c r="A64" s="5" t="s">
        <v>208</v>
      </c>
      <c r="C64" s="56"/>
      <c r="G64" s="152"/>
      <c r="K64" s="56"/>
      <c r="O64" s="73"/>
      <c r="P64" s="7"/>
      <c r="Q64" s="7"/>
    </row>
    <row r="65" spans="2:17" ht="19.5" customHeight="1">
      <c r="B65" s="56"/>
      <c r="C65" s="56"/>
      <c r="G65" s="152"/>
      <c r="J65" s="437"/>
      <c r="K65" s="437"/>
      <c r="L65" s="437"/>
      <c r="M65" s="437"/>
      <c r="N65" s="437"/>
      <c r="O65" s="437"/>
      <c r="P65" s="7"/>
      <c r="Q65" s="7"/>
    </row>
    <row r="66" spans="2:10" ht="19.5" customHeight="1">
      <c r="B66" s="56"/>
      <c r="C66" s="152"/>
      <c r="H66" s="203"/>
      <c r="I66" s="7"/>
      <c r="J66" s="56"/>
    </row>
  </sheetData>
  <sheetProtection/>
  <mergeCells count="6">
    <mergeCell ref="J65:O65"/>
    <mergeCell ref="A5:A20"/>
    <mergeCell ref="A53:A60"/>
    <mergeCell ref="L3:N3"/>
    <mergeCell ref="A40:A52"/>
    <mergeCell ref="A21:A38"/>
  </mergeCells>
  <printOptions/>
  <pageMargins left="0.2362204724409449" right="0.2362204724409449" top="0.7480314960629921" bottom="0.7480314960629921" header="0.31496062992125984" footer="0.31496062992125984"/>
  <pageSetup firstPageNumber="4" useFirstPageNumber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zoomScale="80" zoomScaleNormal="80" zoomScaleSheetLayoutView="50" workbookViewId="0" topLeftCell="A1">
      <selection activeCell="E1" sqref="E1"/>
    </sheetView>
  </sheetViews>
  <sheetFormatPr defaultColWidth="9.00390625" defaultRowHeight="21.75" customHeight="1"/>
  <cols>
    <col min="1" max="1" width="4.25390625" style="14" customWidth="1"/>
    <col min="2" max="2" width="35.125" style="14" customWidth="1"/>
    <col min="3" max="3" width="5.50390625" style="2" customWidth="1"/>
    <col min="4" max="4" width="5.875" style="2" customWidth="1"/>
    <col min="5" max="5" width="5.25390625" style="2" customWidth="1"/>
    <col min="6" max="6" width="6.375" style="2" customWidth="1"/>
    <col min="7" max="7" width="5.00390625" style="2" customWidth="1"/>
    <col min="8" max="8" width="16.75390625" style="3" customWidth="1"/>
    <col min="9" max="9" width="17.00390625" style="2" customWidth="1"/>
    <col min="10" max="10" width="19.50390625" style="2" customWidth="1"/>
    <col min="11" max="11" width="5.00390625" style="2" hidden="1" customWidth="1"/>
    <col min="12" max="12" width="43.50390625" style="2" hidden="1" customWidth="1"/>
    <col min="13" max="13" width="9.00390625" style="2" customWidth="1"/>
    <col min="14" max="14" width="0.12890625" style="2" customWidth="1"/>
    <col min="15" max="15" width="0.37109375" style="2" hidden="1" customWidth="1"/>
    <col min="16" max="16" width="9.00390625" style="2" hidden="1" customWidth="1"/>
    <col min="17" max="17" width="8.875" style="2" customWidth="1"/>
    <col min="18" max="18" width="8.625" style="2" hidden="1" customWidth="1"/>
    <col min="19" max="19" width="0.37109375" style="2" hidden="1" customWidth="1"/>
    <col min="20" max="20" width="9.00390625" style="2" hidden="1" customWidth="1"/>
    <col min="21" max="16384" width="9.00390625" style="2" customWidth="1"/>
  </cols>
  <sheetData>
    <row r="1" spans="5:12" ht="21.75" customHeight="1">
      <c r="E1" s="381"/>
      <c r="J1" s="22"/>
      <c r="K1" s="14"/>
      <c r="L1" s="14"/>
    </row>
    <row r="2" spans="1:12" ht="21.75" customHeight="1" thickBot="1">
      <c r="A2" s="76" t="s">
        <v>0</v>
      </c>
      <c r="B2" s="13"/>
      <c r="H2" s="8" t="s">
        <v>362</v>
      </c>
      <c r="K2" s="64" t="s">
        <v>0</v>
      </c>
      <c r="L2" s="13"/>
    </row>
    <row r="3" spans="11:20" ht="21.75" customHeight="1" thickBot="1">
      <c r="K3" s="14"/>
      <c r="L3" s="14"/>
      <c r="M3" s="127" t="s">
        <v>116</v>
      </c>
      <c r="N3" s="128" t="s">
        <v>122</v>
      </c>
      <c r="O3" s="129"/>
      <c r="P3" s="128"/>
      <c r="Q3" s="157" t="s">
        <v>195</v>
      </c>
      <c r="R3" s="154" t="s">
        <v>122</v>
      </c>
      <c r="S3" s="69"/>
      <c r="T3" s="65"/>
    </row>
    <row r="4" spans="1:20" ht="36.75" customHeight="1" thickBot="1">
      <c r="A4" s="118" t="s">
        <v>28</v>
      </c>
      <c r="B4" s="119" t="s">
        <v>205</v>
      </c>
      <c r="C4" s="120" t="s">
        <v>192</v>
      </c>
      <c r="D4" s="121" t="s">
        <v>193</v>
      </c>
      <c r="E4" s="122" t="s">
        <v>194</v>
      </c>
      <c r="F4" s="123" t="s">
        <v>32</v>
      </c>
      <c r="G4" s="124" t="s">
        <v>61</v>
      </c>
      <c r="H4" s="125" t="s">
        <v>153</v>
      </c>
      <c r="I4" s="123" t="s">
        <v>63</v>
      </c>
      <c r="J4" s="126" t="s">
        <v>64</v>
      </c>
      <c r="K4" s="118" t="s">
        <v>28</v>
      </c>
      <c r="L4" s="119" t="s">
        <v>53</v>
      </c>
      <c r="M4" s="158" t="s">
        <v>190</v>
      </c>
      <c r="N4" s="159" t="s">
        <v>118</v>
      </c>
      <c r="O4" s="160" t="s">
        <v>119</v>
      </c>
      <c r="P4" s="161" t="s">
        <v>120</v>
      </c>
      <c r="Q4" s="162" t="s">
        <v>190</v>
      </c>
      <c r="R4" s="155" t="s">
        <v>118</v>
      </c>
      <c r="S4" s="70" t="s">
        <v>119</v>
      </c>
      <c r="T4" s="66" t="s">
        <v>120</v>
      </c>
    </row>
    <row r="5" spans="1:20" ht="37.5" customHeight="1">
      <c r="A5" s="141">
        <v>1</v>
      </c>
      <c r="B5" s="212" t="s">
        <v>2</v>
      </c>
      <c r="C5" s="213">
        <v>20</v>
      </c>
      <c r="D5" s="213">
        <v>20</v>
      </c>
      <c r="E5" s="214">
        <v>9</v>
      </c>
      <c r="F5" s="210">
        <f>ROUND(E5/D5*100,1)</f>
        <v>45</v>
      </c>
      <c r="G5" s="215">
        <v>2</v>
      </c>
      <c r="H5" s="211" t="s">
        <v>301</v>
      </c>
      <c r="I5" s="216" t="s">
        <v>211</v>
      </c>
      <c r="J5" s="217"/>
      <c r="K5" s="218">
        <v>9</v>
      </c>
      <c r="L5" s="219" t="s">
        <v>2</v>
      </c>
      <c r="M5" s="220"/>
      <c r="N5" s="221">
        <v>1</v>
      </c>
      <c r="O5" s="222">
        <v>1</v>
      </c>
      <c r="P5" s="221"/>
      <c r="Q5" s="223" t="s">
        <v>121</v>
      </c>
      <c r="R5" s="151">
        <v>1</v>
      </c>
      <c r="S5" s="71">
        <v>1</v>
      </c>
      <c r="T5" s="67"/>
    </row>
    <row r="6" spans="1:20" ht="37.5" customHeight="1">
      <c r="A6" s="209">
        <v>2</v>
      </c>
      <c r="B6" s="212" t="s">
        <v>3</v>
      </c>
      <c r="C6" s="213">
        <v>14</v>
      </c>
      <c r="D6" s="213">
        <v>14</v>
      </c>
      <c r="E6" s="214">
        <v>7</v>
      </c>
      <c r="F6" s="210">
        <f>ROUND(E6/D6*100,1)</f>
        <v>50</v>
      </c>
      <c r="G6" s="215">
        <v>2</v>
      </c>
      <c r="H6" s="211" t="s">
        <v>302</v>
      </c>
      <c r="I6" s="216" t="s">
        <v>212</v>
      </c>
      <c r="J6" s="217"/>
      <c r="K6" s="224">
        <v>10</v>
      </c>
      <c r="L6" s="219" t="s">
        <v>3</v>
      </c>
      <c r="M6" s="225"/>
      <c r="N6" s="226">
        <v>1</v>
      </c>
      <c r="O6" s="227">
        <v>1</v>
      </c>
      <c r="P6" s="226"/>
      <c r="Q6" s="228" t="s">
        <v>121</v>
      </c>
      <c r="R6" s="151">
        <v>1</v>
      </c>
      <c r="S6" s="71">
        <v>1</v>
      </c>
      <c r="T6" s="67"/>
    </row>
    <row r="7" spans="1:20" ht="37.5" customHeight="1">
      <c r="A7" s="141">
        <v>3</v>
      </c>
      <c r="B7" s="212" t="s">
        <v>4</v>
      </c>
      <c r="C7" s="213">
        <v>17</v>
      </c>
      <c r="D7" s="213">
        <v>17</v>
      </c>
      <c r="E7" s="214">
        <v>6</v>
      </c>
      <c r="F7" s="210">
        <f>ROUND(E7/D7*100,1)</f>
        <v>35.3</v>
      </c>
      <c r="G7" s="215">
        <v>2</v>
      </c>
      <c r="H7" s="211" t="s">
        <v>301</v>
      </c>
      <c r="I7" s="216" t="s">
        <v>170</v>
      </c>
      <c r="J7" s="217"/>
      <c r="K7" s="218">
        <v>11</v>
      </c>
      <c r="L7" s="219" t="s">
        <v>4</v>
      </c>
      <c r="M7" s="225"/>
      <c r="N7" s="226">
        <v>1</v>
      </c>
      <c r="O7" s="227">
        <v>1</v>
      </c>
      <c r="P7" s="226"/>
      <c r="Q7" s="228"/>
      <c r="R7" s="151">
        <v>1</v>
      </c>
      <c r="S7" s="71">
        <v>1</v>
      </c>
      <c r="T7" s="67"/>
    </row>
    <row r="8" spans="1:20" ht="37.5" customHeight="1" thickBot="1">
      <c r="A8" s="200">
        <v>4</v>
      </c>
      <c r="B8" s="212" t="s">
        <v>359</v>
      </c>
      <c r="C8" s="213">
        <v>18</v>
      </c>
      <c r="D8" s="213">
        <v>18</v>
      </c>
      <c r="E8" s="214">
        <v>13</v>
      </c>
      <c r="F8" s="210">
        <f>ROUND(E8/D8*100,1)</f>
        <v>72.2</v>
      </c>
      <c r="G8" s="215">
        <v>2</v>
      </c>
      <c r="H8" s="229" t="s">
        <v>360</v>
      </c>
      <c r="I8" s="230" t="s">
        <v>1</v>
      </c>
      <c r="J8" s="217" t="s">
        <v>361</v>
      </c>
      <c r="K8" s="224">
        <v>4</v>
      </c>
      <c r="L8" s="219" t="s">
        <v>56</v>
      </c>
      <c r="M8" s="225"/>
      <c r="N8" s="226">
        <v>1</v>
      </c>
      <c r="O8" s="227">
        <v>1</v>
      </c>
      <c r="P8" s="226"/>
      <c r="Q8" s="228" t="s">
        <v>201</v>
      </c>
      <c r="R8" s="151">
        <v>1</v>
      </c>
      <c r="S8" s="71">
        <v>2</v>
      </c>
      <c r="T8" s="67"/>
    </row>
    <row r="9" spans="1:20" ht="32.25" customHeight="1" thickBot="1">
      <c r="A9" s="140" t="s">
        <v>52</v>
      </c>
      <c r="B9" s="231"/>
      <c r="C9" s="232">
        <f>SUM(C5:C8)</f>
        <v>69</v>
      </c>
      <c r="D9" s="232">
        <f>SUM(D5:D8)</f>
        <v>69</v>
      </c>
      <c r="E9" s="232">
        <f>SUM(E5:E8)</f>
        <v>35</v>
      </c>
      <c r="F9" s="233">
        <f>ROUND(E9/D9*100,1)</f>
        <v>50.7</v>
      </c>
      <c r="G9" s="234"/>
      <c r="H9" s="235"/>
      <c r="I9" s="236"/>
      <c r="J9" s="237"/>
      <c r="K9" s="140" t="s">
        <v>52</v>
      </c>
      <c r="L9" s="238"/>
      <c r="M9" s="239">
        <v>0</v>
      </c>
      <c r="N9" s="239">
        <v>1</v>
      </c>
      <c r="O9" s="239">
        <f>SUM(O5:O8)</f>
        <v>4</v>
      </c>
      <c r="P9" s="239">
        <f>SUM(P5:P8)</f>
        <v>0</v>
      </c>
      <c r="Q9" s="240">
        <v>4</v>
      </c>
      <c r="R9" s="156">
        <f>SUM(R5:R8)</f>
        <v>4</v>
      </c>
      <c r="S9" s="68">
        <f>SUM(S5:S8)</f>
        <v>5</v>
      </c>
      <c r="T9" s="68">
        <f>SUM(T5:T8)</f>
        <v>0</v>
      </c>
    </row>
    <row r="10" spans="3:20" ht="21.75" customHeight="1">
      <c r="C10" s="15"/>
      <c r="D10" s="15"/>
      <c r="E10" s="15"/>
      <c r="J10" s="4"/>
      <c r="K10" s="14"/>
      <c r="L10" s="14"/>
      <c r="M10" s="57" t="s">
        <v>216</v>
      </c>
      <c r="N10" s="59"/>
      <c r="O10" s="59"/>
      <c r="P10" s="59"/>
      <c r="Q10" s="57" t="s">
        <v>217</v>
      </c>
      <c r="R10" s="59"/>
      <c r="S10" s="59"/>
      <c r="T10" s="59"/>
    </row>
    <row r="11" spans="1:20" ht="21.75" customHeight="1">
      <c r="A11" s="14" t="s">
        <v>207</v>
      </c>
      <c r="C11" s="15"/>
      <c r="D11" s="15"/>
      <c r="E11" s="15"/>
      <c r="F11" s="7"/>
      <c r="J11" s="4"/>
      <c r="K11" s="59"/>
      <c r="L11" s="59"/>
      <c r="M11" s="57">
        <v>4</v>
      </c>
      <c r="N11" s="59"/>
      <c r="O11" s="59"/>
      <c r="P11" s="59"/>
      <c r="Q11" s="57">
        <v>5</v>
      </c>
      <c r="R11" s="59"/>
      <c r="S11" s="59"/>
      <c r="T11" s="58"/>
    </row>
    <row r="12" spans="1:20" ht="21.75" customHeight="1">
      <c r="A12" s="5" t="s">
        <v>209</v>
      </c>
      <c r="C12" s="15"/>
      <c r="D12" s="15"/>
      <c r="E12" s="15"/>
      <c r="F12" s="7"/>
      <c r="J12" s="4"/>
      <c r="K12" s="59"/>
      <c r="L12" s="59"/>
      <c r="M12" s="59"/>
      <c r="N12" s="59"/>
      <c r="O12" s="59"/>
      <c r="P12" s="59"/>
      <c r="Q12" s="59"/>
      <c r="R12" s="59"/>
      <c r="S12" s="59"/>
      <c r="T12" s="58"/>
    </row>
    <row r="13" ht="21.75" customHeight="1">
      <c r="A13" s="4"/>
    </row>
  </sheetData>
  <sheetProtection/>
  <printOptions/>
  <pageMargins left="0.35433070866141736" right="0.2755905511811024" top="0.7086614173228347" bottom="0.1968503937007874" header="0.6692913385826772" footer="0.1968503937007874"/>
  <pageSetup firstPageNumber="5" useFirstPageNumber="1" fitToHeight="1" fitToWidth="1" horizontalDpi="600" verticalDpi="600" orientation="portrait" paperSize="9" scale="71" r:id="rId1"/>
  <rowBreaks count="1" manualBreakCount="1">
    <brk id="10" max="255" man="1"/>
  </rowBreaks>
  <colBreaks count="1" manualBreakCount="1">
    <brk id="10" max="1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M27"/>
  <sheetViews>
    <sheetView zoomScale="90" zoomScaleNormal="90" workbookViewId="0" topLeftCell="A1">
      <selection activeCell="E1" sqref="E1"/>
    </sheetView>
  </sheetViews>
  <sheetFormatPr defaultColWidth="9.00390625" defaultRowHeight="24.75" customHeight="1"/>
  <cols>
    <col min="1" max="1" width="3.375" style="49" customWidth="1"/>
    <col min="2" max="2" width="3.00390625" style="49" customWidth="1"/>
    <col min="3" max="3" width="24.625" style="49" customWidth="1"/>
    <col min="4" max="6" width="9.25390625" style="49" bestFit="1" customWidth="1"/>
    <col min="7" max="7" width="8.00390625" style="49" customWidth="1"/>
    <col min="8" max="8" width="5.00390625" style="49" customWidth="1"/>
    <col min="9" max="9" width="18.125" style="49" customWidth="1"/>
    <col min="10" max="10" width="21.375" style="49" bestFit="1" customWidth="1"/>
    <col min="11" max="11" width="24.00390625" style="49" customWidth="1"/>
    <col min="12" max="16384" width="9.00390625" style="49" customWidth="1"/>
  </cols>
  <sheetData>
    <row r="1" spans="2:11" s="31" customFormat="1" ht="24.75" customHeight="1">
      <c r="B1" s="29" t="s">
        <v>9</v>
      </c>
      <c r="C1" s="30"/>
      <c r="E1" s="380"/>
      <c r="J1" s="449" t="s">
        <v>333</v>
      </c>
      <c r="K1" s="450"/>
    </row>
    <row r="2" s="31" customFormat="1" ht="14.25" thickBot="1"/>
    <row r="3" spans="2:11" s="31" customFormat="1" ht="24.75" customHeight="1" thickBot="1">
      <c r="B3" s="32" t="s">
        <v>28</v>
      </c>
      <c r="C3" s="132" t="s">
        <v>204</v>
      </c>
      <c r="D3" s="133" t="s">
        <v>29</v>
      </c>
      <c r="E3" s="134" t="s">
        <v>10</v>
      </c>
      <c r="F3" s="134" t="s">
        <v>31</v>
      </c>
      <c r="G3" s="135" t="s">
        <v>32</v>
      </c>
      <c r="H3" s="136" t="s">
        <v>61</v>
      </c>
      <c r="I3" s="137" t="s">
        <v>62</v>
      </c>
      <c r="J3" s="134" t="s">
        <v>63</v>
      </c>
      <c r="K3" s="135" t="s">
        <v>64</v>
      </c>
    </row>
    <row r="4" spans="2:11" s="37" customFormat="1" ht="27" customHeight="1">
      <c r="B4" s="79">
        <v>1</v>
      </c>
      <c r="C4" s="241" t="s">
        <v>136</v>
      </c>
      <c r="D4" s="389">
        <v>16</v>
      </c>
      <c r="E4" s="390">
        <v>12</v>
      </c>
      <c r="F4" s="390">
        <v>7</v>
      </c>
      <c r="G4" s="391">
        <f aca="true" t="shared" si="0" ref="G4:G9">ROUND(F4/E4*100,1)</f>
        <v>58.3</v>
      </c>
      <c r="H4" s="392">
        <v>3</v>
      </c>
      <c r="I4" s="393" t="s">
        <v>5</v>
      </c>
      <c r="J4" s="171" t="s">
        <v>73</v>
      </c>
      <c r="K4" s="242"/>
    </row>
    <row r="5" spans="2:11" s="37" customFormat="1" ht="27" customHeight="1">
      <c r="B5" s="79">
        <v>2</v>
      </c>
      <c r="C5" s="241" t="s">
        <v>11</v>
      </c>
      <c r="D5" s="394">
        <v>3</v>
      </c>
      <c r="E5" s="351">
        <v>3</v>
      </c>
      <c r="F5" s="351">
        <v>2</v>
      </c>
      <c r="G5" s="395">
        <f t="shared" si="0"/>
        <v>66.7</v>
      </c>
      <c r="H5" s="396">
        <v>2</v>
      </c>
      <c r="I5" s="397" t="s">
        <v>303</v>
      </c>
      <c r="J5" s="171" t="s">
        <v>126</v>
      </c>
      <c r="K5" s="243"/>
    </row>
    <row r="6" spans="2:11" s="37" customFormat="1" ht="27" customHeight="1">
      <c r="B6" s="79">
        <v>3</v>
      </c>
      <c r="C6" s="241" t="s">
        <v>12</v>
      </c>
      <c r="D6" s="394">
        <v>313</v>
      </c>
      <c r="E6" s="351">
        <v>290</v>
      </c>
      <c r="F6" s="351">
        <v>213</v>
      </c>
      <c r="G6" s="352">
        <f t="shared" si="0"/>
        <v>73.4</v>
      </c>
      <c r="H6" s="396">
        <v>3</v>
      </c>
      <c r="I6" s="397" t="s">
        <v>299</v>
      </c>
      <c r="J6" s="171" t="s">
        <v>304</v>
      </c>
      <c r="K6" s="242"/>
    </row>
    <row r="7" spans="2:11" s="37" customFormat="1" ht="27" customHeight="1">
      <c r="B7" s="79">
        <v>4</v>
      </c>
      <c r="C7" s="241" t="s">
        <v>141</v>
      </c>
      <c r="D7" s="394">
        <v>54</v>
      </c>
      <c r="E7" s="351">
        <v>49</v>
      </c>
      <c r="F7" s="351">
        <v>16</v>
      </c>
      <c r="G7" s="352">
        <f t="shared" si="0"/>
        <v>32.7</v>
      </c>
      <c r="H7" s="396">
        <v>2</v>
      </c>
      <c r="I7" s="393" t="s">
        <v>113</v>
      </c>
      <c r="J7" s="171" t="s">
        <v>304</v>
      </c>
      <c r="K7" s="242"/>
    </row>
    <row r="8" spans="2:11" s="37" customFormat="1" ht="27" customHeight="1" thickBot="1">
      <c r="B8" s="244">
        <v>5</v>
      </c>
      <c r="C8" s="246" t="s">
        <v>305</v>
      </c>
      <c r="D8" s="398">
        <v>11</v>
      </c>
      <c r="E8" s="384">
        <v>11</v>
      </c>
      <c r="F8" s="384">
        <v>4</v>
      </c>
      <c r="G8" s="399">
        <f t="shared" si="0"/>
        <v>36.4</v>
      </c>
      <c r="H8" s="400">
        <v>2</v>
      </c>
      <c r="I8" s="397" t="s">
        <v>307</v>
      </c>
      <c r="J8" s="401" t="s">
        <v>306</v>
      </c>
      <c r="K8" s="245"/>
    </row>
    <row r="9" spans="2:11" s="31" customFormat="1" ht="24.75" customHeight="1" thickBot="1">
      <c r="B9" s="34" t="s">
        <v>52</v>
      </c>
      <c r="C9" s="163"/>
      <c r="D9" s="38">
        <f>SUM(D4:D8)</f>
        <v>397</v>
      </c>
      <c r="E9" s="39">
        <f>SUM(E4:E8)</f>
        <v>365</v>
      </c>
      <c r="F9" s="39">
        <f>SUM(F4:F8)</f>
        <v>242</v>
      </c>
      <c r="G9" s="40">
        <f t="shared" si="0"/>
        <v>66.3</v>
      </c>
      <c r="H9" s="41"/>
      <c r="I9" s="36"/>
      <c r="J9" s="35"/>
      <c r="K9" s="33"/>
    </row>
    <row r="10" spans="2:13" s="31" customFormat="1" ht="13.5">
      <c r="B10" s="42"/>
      <c r="C10" s="24"/>
      <c r="D10" s="37"/>
      <c r="E10" s="37"/>
      <c r="F10" s="37"/>
      <c r="G10" s="37"/>
      <c r="H10" s="37"/>
      <c r="I10" s="37"/>
      <c r="J10" s="37"/>
      <c r="K10" s="37"/>
      <c r="L10" s="61"/>
      <c r="M10" s="61"/>
    </row>
    <row r="11" spans="3:13" s="31" customFormat="1" ht="24.75" customHeight="1">
      <c r="C11" s="43"/>
      <c r="D11" s="37"/>
      <c r="E11" s="37"/>
      <c r="F11" s="37"/>
      <c r="G11" s="37"/>
      <c r="H11" s="37"/>
      <c r="I11" s="37"/>
      <c r="J11" s="37"/>
      <c r="K11" s="37"/>
      <c r="L11" s="61"/>
      <c r="M11" s="61"/>
    </row>
    <row r="12" spans="2:13" s="47" customFormat="1" ht="31.5" customHeight="1">
      <c r="B12" s="29" t="s">
        <v>114</v>
      </c>
      <c r="C12" s="24"/>
      <c r="D12" s="27"/>
      <c r="E12" s="27"/>
      <c r="F12" s="27"/>
      <c r="G12" s="27"/>
      <c r="H12" s="44"/>
      <c r="I12" s="447"/>
      <c r="J12" s="448"/>
      <c r="K12" s="448"/>
      <c r="L12" s="60"/>
      <c r="M12" s="60"/>
    </row>
    <row r="13" spans="2:13" s="47" customFormat="1" ht="18" thickBot="1">
      <c r="B13" s="29"/>
      <c r="C13" s="24"/>
      <c r="D13" s="27"/>
      <c r="E13" s="27"/>
      <c r="F13" s="27"/>
      <c r="G13" s="27"/>
      <c r="H13" s="44"/>
      <c r="I13" s="45"/>
      <c r="J13" s="46"/>
      <c r="K13" s="46"/>
      <c r="L13" s="60"/>
      <c r="M13" s="60"/>
    </row>
    <row r="14" spans="2:11" s="47" customFormat="1" ht="24.75" customHeight="1" thickBot="1">
      <c r="B14" s="48" t="s">
        <v>28</v>
      </c>
      <c r="C14" s="164" t="s">
        <v>204</v>
      </c>
      <c r="D14" s="138" t="s">
        <v>29</v>
      </c>
      <c r="E14" s="138" t="s">
        <v>57</v>
      </c>
      <c r="F14" s="138" t="s">
        <v>31</v>
      </c>
      <c r="G14" s="138" t="s">
        <v>32</v>
      </c>
      <c r="H14" s="138" t="s">
        <v>61</v>
      </c>
      <c r="I14" s="138" t="s">
        <v>62</v>
      </c>
      <c r="J14" s="138" t="s">
        <v>115</v>
      </c>
      <c r="K14" s="139" t="s">
        <v>64</v>
      </c>
    </row>
    <row r="15" spans="2:11" ht="24.75" customHeight="1">
      <c r="B15" s="79">
        <v>1</v>
      </c>
      <c r="C15" s="241" t="s">
        <v>128</v>
      </c>
      <c r="D15" s="402">
        <v>3</v>
      </c>
      <c r="E15" s="403">
        <v>3</v>
      </c>
      <c r="F15" s="403">
        <v>0</v>
      </c>
      <c r="G15" s="391">
        <f aca="true" t="shared" si="1" ref="G15:G20">ROUND(F15/E15*100,1)</f>
        <v>0</v>
      </c>
      <c r="H15" s="396">
        <v>3</v>
      </c>
      <c r="I15" s="404" t="s">
        <v>332</v>
      </c>
      <c r="J15" s="171" t="s">
        <v>13</v>
      </c>
      <c r="K15" s="247"/>
    </row>
    <row r="16" spans="2:11" ht="24.75" customHeight="1">
      <c r="B16" s="79">
        <v>2</v>
      </c>
      <c r="C16" s="241" t="s">
        <v>140</v>
      </c>
      <c r="D16" s="405">
        <v>4</v>
      </c>
      <c r="E16" s="385">
        <v>4</v>
      </c>
      <c r="F16" s="385">
        <v>1</v>
      </c>
      <c r="G16" s="352">
        <f t="shared" si="1"/>
        <v>25</v>
      </c>
      <c r="H16" s="396">
        <v>4</v>
      </c>
      <c r="I16" s="406" t="s">
        <v>5</v>
      </c>
      <c r="J16" s="171" t="s">
        <v>14</v>
      </c>
      <c r="K16" s="248"/>
    </row>
    <row r="17" spans="2:11" ht="24.75" customHeight="1">
      <c r="B17" s="79">
        <v>3</v>
      </c>
      <c r="C17" s="241" t="s">
        <v>137</v>
      </c>
      <c r="D17" s="405">
        <v>18</v>
      </c>
      <c r="E17" s="385">
        <v>18</v>
      </c>
      <c r="F17" s="385">
        <v>3</v>
      </c>
      <c r="G17" s="352">
        <f t="shared" si="1"/>
        <v>16.7</v>
      </c>
      <c r="H17" s="396">
        <v>3</v>
      </c>
      <c r="I17" s="404" t="s">
        <v>308</v>
      </c>
      <c r="J17" s="171" t="s">
        <v>171</v>
      </c>
      <c r="K17" s="249"/>
    </row>
    <row r="18" spans="2:11" ht="24.75" customHeight="1">
      <c r="B18" s="79">
        <v>4</v>
      </c>
      <c r="C18" s="241" t="s">
        <v>135</v>
      </c>
      <c r="D18" s="405">
        <v>4</v>
      </c>
      <c r="E18" s="385">
        <v>4</v>
      </c>
      <c r="F18" s="385">
        <v>2</v>
      </c>
      <c r="G18" s="352">
        <f t="shared" si="1"/>
        <v>50</v>
      </c>
      <c r="H18" s="396">
        <v>4</v>
      </c>
      <c r="I18" s="404" t="s">
        <v>331</v>
      </c>
      <c r="J18" s="171" t="s">
        <v>6</v>
      </c>
      <c r="K18" s="249"/>
    </row>
    <row r="19" spans="2:11" ht="24.75" customHeight="1">
      <c r="B19" s="79">
        <v>5</v>
      </c>
      <c r="C19" s="241" t="s">
        <v>138</v>
      </c>
      <c r="D19" s="405">
        <v>3</v>
      </c>
      <c r="E19" s="385">
        <v>3</v>
      </c>
      <c r="F19" s="385">
        <v>0</v>
      </c>
      <c r="G19" s="352">
        <f t="shared" si="1"/>
        <v>0</v>
      </c>
      <c r="H19" s="396">
        <v>4</v>
      </c>
      <c r="I19" s="406" t="s">
        <v>5</v>
      </c>
      <c r="J19" s="171" t="s">
        <v>7</v>
      </c>
      <c r="K19" s="249"/>
    </row>
    <row r="20" spans="2:11" ht="24.75" customHeight="1" thickBot="1">
      <c r="B20" s="79">
        <v>6</v>
      </c>
      <c r="C20" s="241" t="s">
        <v>139</v>
      </c>
      <c r="D20" s="405">
        <v>3</v>
      </c>
      <c r="E20" s="385">
        <v>3</v>
      </c>
      <c r="F20" s="385">
        <v>1</v>
      </c>
      <c r="G20" s="352">
        <f t="shared" si="1"/>
        <v>33.3</v>
      </c>
      <c r="H20" s="396">
        <v>4</v>
      </c>
      <c r="I20" s="406" t="s">
        <v>5</v>
      </c>
      <c r="J20" s="171" t="s">
        <v>8</v>
      </c>
      <c r="K20" s="249"/>
    </row>
    <row r="21" spans="2:11" ht="24.75" customHeight="1" thickBot="1">
      <c r="B21" s="48" t="s">
        <v>52</v>
      </c>
      <c r="C21" s="163"/>
      <c r="D21" s="50">
        <f>SUM(D15:D20)</f>
        <v>35</v>
      </c>
      <c r="E21" s="51">
        <f>SUM(E15:E20)</f>
        <v>35</v>
      </c>
      <c r="F21" s="51">
        <f>SUM(F15:F20)</f>
        <v>7</v>
      </c>
      <c r="G21" s="52">
        <f>ROUND(F21/E21*100,1)</f>
        <v>20</v>
      </c>
      <c r="H21" s="53"/>
      <c r="I21" s="54"/>
      <c r="J21" s="54"/>
      <c r="K21" s="55"/>
    </row>
    <row r="27" ht="24.75" customHeight="1">
      <c r="J27" s="28"/>
    </row>
  </sheetData>
  <sheetProtection/>
  <mergeCells count="2">
    <mergeCell ref="I12:K12"/>
    <mergeCell ref="J1:K1"/>
  </mergeCells>
  <printOptions/>
  <pageMargins left="0.6692913385826772" right="0.15748031496062992" top="0.7086614173228347" bottom="0.3937007874015748" header="0.5118110236220472" footer="0.1968503937007874"/>
  <pageSetup firstPageNumber="6" useFirstPageNumber="1"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E1" sqref="E1"/>
    </sheetView>
  </sheetViews>
  <sheetFormatPr defaultColWidth="9.00390625" defaultRowHeight="22.5" customHeight="1"/>
  <cols>
    <col min="1" max="1" width="22.75390625" style="14" customWidth="1"/>
    <col min="2" max="2" width="8.50390625" style="14" customWidth="1"/>
    <col min="3" max="4" width="9.00390625" style="14" customWidth="1"/>
    <col min="5" max="5" width="17.25390625" style="14" bestFit="1" customWidth="1"/>
    <col min="6" max="6" width="5.50390625" style="14" customWidth="1"/>
    <col min="7" max="7" width="9.00390625" style="14" customWidth="1"/>
    <col min="8" max="8" width="5.25390625" style="14" bestFit="1" customWidth="1"/>
    <col min="9" max="10" width="5.50390625" style="14" bestFit="1" customWidth="1"/>
    <col min="11" max="11" width="17.25390625" style="14" bestFit="1" customWidth="1"/>
    <col min="12" max="16384" width="9.00390625" style="14" customWidth="1"/>
  </cols>
  <sheetData>
    <row r="1" spans="1:11" ht="22.5" customHeight="1">
      <c r="A1" s="24"/>
      <c r="B1" s="24"/>
      <c r="C1" s="24"/>
      <c r="D1" s="24"/>
      <c r="E1" s="82"/>
      <c r="F1" s="24"/>
      <c r="G1" s="24"/>
      <c r="H1" s="24"/>
      <c r="I1" s="24"/>
      <c r="J1" s="24"/>
      <c r="K1" s="22"/>
    </row>
    <row r="2" spans="1:11" ht="21" customHeight="1">
      <c r="A2" s="25" t="s">
        <v>21</v>
      </c>
      <c r="B2" s="81"/>
      <c r="C2" s="81"/>
      <c r="D2" s="82"/>
      <c r="E2" s="24"/>
      <c r="F2" s="24"/>
      <c r="G2" s="451" t="s">
        <v>333</v>
      </c>
      <c r="H2" s="452"/>
      <c r="I2" s="452"/>
      <c r="J2" s="452"/>
      <c r="K2" s="452"/>
    </row>
    <row r="3" spans="1:11" ht="21" customHeight="1">
      <c r="A3" s="80"/>
      <c r="B3" s="81"/>
      <c r="C3" s="81"/>
      <c r="D3" s="82"/>
      <c r="E3" s="24"/>
      <c r="F3" s="24"/>
      <c r="G3" s="83"/>
      <c r="H3" s="83"/>
      <c r="I3" s="83"/>
      <c r="J3" s="83"/>
      <c r="K3" s="83"/>
    </row>
    <row r="4" spans="1:11" ht="14.25" thickBot="1">
      <c r="A4" s="24"/>
      <c r="B4" s="24"/>
      <c r="C4" s="24"/>
      <c r="D4" s="84" t="s">
        <v>60</v>
      </c>
      <c r="E4" s="84" t="s">
        <v>22</v>
      </c>
      <c r="F4" s="24"/>
      <c r="G4" s="24" t="s">
        <v>23</v>
      </c>
      <c r="H4" s="24"/>
      <c r="I4" s="24"/>
      <c r="J4" s="84"/>
      <c r="K4" s="84"/>
    </row>
    <row r="5" spans="1:11" ht="22.5" customHeight="1" thickBot="1">
      <c r="A5" s="130" t="s">
        <v>203</v>
      </c>
      <c r="B5" s="85" t="s">
        <v>24</v>
      </c>
      <c r="C5" s="86" t="s">
        <v>25</v>
      </c>
      <c r="D5" s="85" t="s">
        <v>52</v>
      </c>
      <c r="E5" s="131" t="s">
        <v>15</v>
      </c>
      <c r="F5" s="24"/>
      <c r="G5" s="115"/>
      <c r="H5" s="116" t="s">
        <v>24</v>
      </c>
      <c r="I5" s="116" t="s">
        <v>25</v>
      </c>
      <c r="J5" s="116" t="s">
        <v>52</v>
      </c>
      <c r="K5" s="117" t="s">
        <v>15</v>
      </c>
    </row>
    <row r="6" spans="1:11" ht="22.5" customHeight="1" thickBot="1">
      <c r="A6" s="250" t="s">
        <v>16</v>
      </c>
      <c r="B6" s="386">
        <v>2</v>
      </c>
      <c r="C6" s="407">
        <v>20</v>
      </c>
      <c r="D6" s="386">
        <f aca="true" t="shared" si="0" ref="D6:D12">C6+B6</f>
        <v>22</v>
      </c>
      <c r="E6" s="408">
        <f aca="true" t="shared" si="1" ref="E6:E12">ROUND(B6/D6*100,1)</f>
        <v>9.1</v>
      </c>
      <c r="F6" s="373"/>
      <c r="G6" s="414" t="s">
        <v>26</v>
      </c>
      <c r="H6" s="411">
        <f>SUM(B6:B9)</f>
        <v>46</v>
      </c>
      <c r="I6" s="411">
        <f>SUM(C6:C9)</f>
        <v>149</v>
      </c>
      <c r="J6" s="411">
        <f>SUM(D6:D9)</f>
        <v>195</v>
      </c>
      <c r="K6" s="415">
        <f>H6/J6*100</f>
        <v>23.589743589743588</v>
      </c>
    </row>
    <row r="7" spans="1:11" ht="22.5" customHeight="1">
      <c r="A7" s="251" t="s">
        <v>27</v>
      </c>
      <c r="B7" s="387">
        <v>7</v>
      </c>
      <c r="C7" s="409">
        <v>29</v>
      </c>
      <c r="D7" s="386">
        <f t="shared" si="0"/>
        <v>36</v>
      </c>
      <c r="E7" s="408">
        <f t="shared" si="1"/>
        <v>19.4</v>
      </c>
      <c r="F7" s="373"/>
      <c r="G7" s="374"/>
      <c r="H7" s="375"/>
      <c r="I7" s="375"/>
      <c r="J7" s="375"/>
      <c r="K7" s="376"/>
    </row>
    <row r="8" spans="1:11" ht="22.5" customHeight="1">
      <c r="A8" s="251" t="s">
        <v>17</v>
      </c>
      <c r="B8" s="387">
        <v>19</v>
      </c>
      <c r="C8" s="409">
        <v>93</v>
      </c>
      <c r="D8" s="386">
        <f t="shared" si="0"/>
        <v>112</v>
      </c>
      <c r="E8" s="408">
        <f t="shared" si="1"/>
        <v>17</v>
      </c>
      <c r="F8" s="373"/>
      <c r="G8" s="374"/>
      <c r="H8" s="375"/>
      <c r="I8" s="375"/>
      <c r="J8" s="375"/>
      <c r="K8" s="376"/>
    </row>
    <row r="9" spans="1:11" ht="22.5" customHeight="1">
      <c r="A9" s="251" t="s">
        <v>18</v>
      </c>
      <c r="B9" s="387">
        <v>18</v>
      </c>
      <c r="C9" s="409">
        <v>7</v>
      </c>
      <c r="D9" s="386">
        <f t="shared" si="0"/>
        <v>25</v>
      </c>
      <c r="E9" s="408">
        <f t="shared" si="1"/>
        <v>72</v>
      </c>
      <c r="F9" s="377"/>
      <c r="G9" s="374"/>
      <c r="H9" s="375"/>
      <c r="I9" s="375"/>
      <c r="J9" s="375"/>
      <c r="K9" s="376"/>
    </row>
    <row r="10" spans="1:11" ht="22.5" customHeight="1">
      <c r="A10" s="251" t="s">
        <v>19</v>
      </c>
      <c r="B10" s="387">
        <v>110</v>
      </c>
      <c r="C10" s="409">
        <v>277</v>
      </c>
      <c r="D10" s="386">
        <f t="shared" si="0"/>
        <v>387</v>
      </c>
      <c r="E10" s="408">
        <f t="shared" si="1"/>
        <v>28.4</v>
      </c>
      <c r="F10" s="373"/>
      <c r="G10" s="373"/>
      <c r="H10" s="373"/>
      <c r="I10" s="373"/>
      <c r="J10" s="373"/>
      <c r="K10" s="373"/>
    </row>
    <row r="11" spans="1:11" ht="22.5" customHeight="1">
      <c r="A11" s="251" t="s">
        <v>142</v>
      </c>
      <c r="B11" s="387">
        <v>452</v>
      </c>
      <c r="C11" s="409">
        <v>256</v>
      </c>
      <c r="D11" s="386">
        <f t="shared" si="0"/>
        <v>708</v>
      </c>
      <c r="E11" s="408">
        <f t="shared" si="1"/>
        <v>63.8</v>
      </c>
      <c r="F11" s="373"/>
      <c r="G11" s="373"/>
      <c r="H11" s="373"/>
      <c r="I11" s="373"/>
      <c r="J11" s="373"/>
      <c r="K11" s="373"/>
    </row>
    <row r="12" spans="1:11" ht="19.5" customHeight="1" thickBot="1">
      <c r="A12" s="252" t="s">
        <v>20</v>
      </c>
      <c r="B12" s="410">
        <f>SUM(B6:B11)</f>
        <v>608</v>
      </c>
      <c r="C12" s="411">
        <f>SUM(C6:C11)</f>
        <v>682</v>
      </c>
      <c r="D12" s="412">
        <f t="shared" si="0"/>
        <v>1290</v>
      </c>
      <c r="E12" s="413">
        <f t="shared" si="1"/>
        <v>47.1</v>
      </c>
      <c r="F12" s="373"/>
      <c r="G12" s="373"/>
      <c r="H12" s="373"/>
      <c r="I12" s="373"/>
      <c r="J12" s="373"/>
      <c r="K12" s="373"/>
    </row>
    <row r="13" spans="1:11" ht="19.5" customHeight="1">
      <c r="A13" s="82"/>
      <c r="B13" s="87"/>
      <c r="C13" s="87"/>
      <c r="D13" s="87"/>
      <c r="E13" s="88"/>
      <c r="F13" s="24"/>
      <c r="G13" s="24"/>
      <c r="H13" s="24"/>
      <c r="I13" s="24"/>
      <c r="J13" s="24"/>
      <c r="K13" s="24"/>
    </row>
    <row r="14" spans="1:11" ht="13.5">
      <c r="A14" s="24" t="s">
        <v>112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</row>
    <row r="15" spans="1:11" ht="22.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</row>
  </sheetData>
  <sheetProtection/>
  <mergeCells count="1">
    <mergeCell ref="G2:K2"/>
  </mergeCells>
  <printOptions/>
  <pageMargins left="0.74" right="0.75" top="0.85" bottom="0.21" header="0.36" footer="0.21"/>
  <pageSetup firstPageNumber="7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