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mc:AlternateContent xmlns:mc="http://schemas.openxmlformats.org/markup-compatibility/2006">
    <mc:Choice Requires="x15">
      <x15ac:absPath xmlns:x15ac="http://schemas.microsoft.com/office/spreadsheetml/2010/11/ac" url="K:\091_財政状況の公表\2021\05_財政状況資料集(公会計指標追加)\03_公会計指標追加後資料\"/>
    </mc:Choice>
  </mc:AlternateContent>
  <xr:revisionPtr revIDLastSave="0" documentId="13_ncr:1_{1F09287A-25B6-4C56-96BF-D6A9D633CB68}" xr6:coauthVersionLast="36" xr6:coauthVersionMax="36" xr10:uidLastSave="{00000000-0000-0000-0000-000000000000}"/>
  <bookViews>
    <workbookView xWindow="0" yWindow="0" windowWidth="15360" windowHeight="7635"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A35" i="12" l="1"/>
  <c r="AA34" i="12"/>
  <c r="AA33" i="12"/>
  <c r="AA32" i="12"/>
  <c r="AA31" i="12"/>
  <c r="AA30" i="12"/>
  <c r="AA29" i="12"/>
  <c r="AA28" i="12"/>
  <c r="AA8" i="12"/>
  <c r="AA7" i="12"/>
  <c r="AO36" i="10" l="1"/>
  <c r="AO35" i="10"/>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BW43" i="10" l="1"/>
  <c r="BE43" i="10"/>
  <c r="AM43" i="10"/>
  <c r="U43" i="10"/>
  <c r="C43" i="10"/>
  <c r="BW42" i="10"/>
  <c r="BE42" i="10"/>
  <c r="AM42" i="10"/>
  <c r="U42" i="10"/>
  <c r="C42" i="10"/>
  <c r="BW41" i="10"/>
  <c r="BE41" i="10"/>
  <c r="AM41" i="10"/>
  <c r="U41" i="10"/>
  <c r="C41" i="10"/>
  <c r="BW40" i="10"/>
  <c r="BE40" i="10"/>
  <c r="AM40" i="10"/>
  <c r="U40" i="10"/>
  <c r="C40" i="10"/>
  <c r="BW39" i="10"/>
  <c r="BE39" i="10"/>
  <c r="AM39" i="10"/>
  <c r="U39" i="10"/>
  <c r="C39" i="10"/>
  <c r="BW38" i="10"/>
  <c r="BE38" i="10"/>
  <c r="AM38" i="10"/>
  <c r="C38" i="10"/>
  <c r="BW37" i="10"/>
  <c r="BE37" i="10"/>
  <c r="AM37" i="10"/>
  <c r="C37" i="10"/>
  <c r="BW36" i="10"/>
  <c r="BE36" i="10"/>
  <c r="C36" i="10"/>
  <c r="CO35" i="10"/>
  <c r="CO36" i="10" s="1"/>
  <c r="CO37" i="10" s="1"/>
  <c r="CO38" i="10" s="1"/>
  <c r="CO39" i="10" s="1"/>
  <c r="CO40" i="10" s="1"/>
  <c r="CO41" i="10" s="1"/>
  <c r="CO42" i="10" s="1"/>
  <c r="CO43" i="10" s="1"/>
  <c r="BW35" i="10"/>
  <c r="BE35" i="10"/>
  <c r="CO34" i="10"/>
  <c r="BW34" i="10"/>
  <c r="BE34" i="10"/>
  <c r="C34" i="10"/>
  <c r="C35" i="10" l="1"/>
  <c r="U34"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U36" i="10" s="1"/>
  <c r="U37" i="10" s="1"/>
  <c r="U38" i="10" s="1"/>
  <c r="AM34" i="10"/>
  <c r="AM35" i="10" s="1"/>
  <c r="AM36" i="10" s="1"/>
</calcChain>
</file>

<file path=xl/sharedStrings.xml><?xml version="1.0" encoding="utf-8"?>
<sst xmlns="http://schemas.openxmlformats.org/spreadsheetml/2006/main" count="1008" uniqueCount="620">
  <si>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</si>
  <si>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</si>
  <si>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</si>
  <si>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</si>
  <si>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</si>
  <si>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</si>
  <si>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</si>
  <si>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</si>
  <si>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</si>
  <si>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</si>
  <si>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</si>
  <si>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</si>
  <si>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</si>
  <si>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</si>
  <si>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</si>
  <si>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</si>
  <si>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</si>
  <si>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</si>
  <si>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</si>
  <si>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</si>
  <si>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</si>
  <si>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</si>
  <si>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</si>
  <si>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</si>
  <si>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</si>
  <si>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</si>
  <si>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</si>
  <si>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</si>
  <si>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</si>
  <si>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</si>
  <si>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</si>
  <si>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</si>
  <si>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</si>
  <si>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</si>
  <si>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</si>
  <si>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</si>
  <si>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</si>
  <si>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</si>
  <si>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</si>
  <si>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</si>
  <si>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</si>
  <si>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</si>
  <si>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</si>
  <si>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</si>
  <si>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</si>
  <si>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</si>
  <si>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</si>
  <si>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</si>
  <si>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</si>
  <si>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</si>
  <si>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</si>
  <si>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</si>
  <si>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</si>
  <si>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</si>
  <si>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</si>
  <si>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</si>
  <si>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</si>
  <si>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</si>
  <si>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</si>
  <si>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</si>
  <si>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</si>
  <si>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</si>
  <si>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</si>
  <si>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</si>
  <si>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</si>
  <si>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</si>
  <si>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</si>
  <si>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</si>
  <si>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</si>
  <si>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</si>
  <si>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</si>
  <si>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</si>
  <si>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</si>
  <si>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</si>
  <si>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</si>
  <si>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</si>
  <si>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</si>
  <si>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</si>
  <si>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</si>
  <si>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</si>
  <si>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</si>
  <si>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</si>
  <si>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兵庫県</t>
    <phoneticPr fontId="5"/>
  </si>
  <si>
    <t>市町村類型</t>
    <phoneticPr fontId="5"/>
  </si>
  <si>
    <t>施行時特例市</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</si>
  <si>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</si>
  <si>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</si>
  <si>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</si>
  <si>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</si>
  <si>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</si>
  <si>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</si>
  <si>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</si>
  <si>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</si>
  <si>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</si>
  <si>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</si>
  <si>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</si>
  <si>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</si>
  <si>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宝塚市</t>
    <phoneticPr fontId="5"/>
  </si>
  <si>
    <t>地方交付税種地</t>
    <rPh sb="0" eb="2">
      <t>チホウ</t>
    </rPh>
    <rPh sb="2" eb="5">
      <t>コウフゼイ</t>
    </rPh>
    <rPh sb="5" eb="6">
      <t>シュ</t>
    </rPh>
    <rPh sb="6" eb="7">
      <t>チ</t>
    </rPh>
    <phoneticPr fontId="5"/>
  </si>
  <si>
    <t>2-9</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</si>
  <si>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</si>
  <si>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</si>
  <si>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</si>
  <si>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</si>
  <si>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</si>
  <si>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</si>
  <si>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</si>
  <si>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</si>
  <si>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</si>
  <si>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</si>
  <si>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</si>
  <si>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</si>
  <si>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</si>
  <si>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</si>
  <si>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</si>
  <si>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</si>
  <si>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</si>
  <si>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</si>
  <si>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</si>
  <si>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</si>
  <si>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</si>
  <si>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</si>
  <si>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</si>
  <si>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-0.4</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</si>
  <si>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</si>
  <si>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</si>
  <si>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</si>
  <si>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</si>
  <si>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</si>
  <si>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</si>
  <si>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</si>
  <si>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</si>
  <si>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</si>
  <si>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</si>
  <si>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</si>
  <si>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</si>
  <si>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</si>
  <si>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</si>
  <si>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</si>
  <si>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</si>
  <si>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</si>
  <si>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</si>
  <si>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</si>
  <si>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</si>
  <si>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</si>
  <si>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</si>
  <si>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</si>
  <si>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</si>
  <si>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</si>
  <si>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</si>
  <si>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</si>
  <si>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25"/>
  </si>
  <si>
    <t>病院事業会計</t>
    <phoneticPr fontId="5"/>
  </si>
  <si>
    <t>うち日本人(％)</t>
    <phoneticPr fontId="5"/>
  </si>
  <si>
    <t>-0.1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</si>
  <si>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</si>
  <si>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</si>
  <si>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</si>
  <si>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</si>
  <si>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</si>
  <si>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</si>
  <si>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</si>
  <si>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</si>
  <si>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</si>
  <si>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</si>
  <si>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</si>
  <si>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</si>
  <si>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</si>
  <si>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</si>
  <si>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</si>
  <si>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</si>
  <si>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</si>
  <si>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</si>
  <si>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</si>
  <si>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</si>
  <si>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</si>
  <si>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</si>
  <si>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</si>
  <si>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</si>
  <si>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</si>
  <si>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</si>
  <si>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</si>
  <si>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</si>
  <si>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</si>
  <si>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</si>
  <si>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</si>
  <si>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</si>
  <si>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</si>
  <si>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</si>
  <si>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</si>
  <si>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</si>
  <si>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</si>
  <si>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</si>
  <si>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</si>
  <si>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</si>
  <si>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</si>
  <si>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</si>
  <si>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</si>
  <si>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</si>
  <si>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</si>
  <si>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</si>
  <si>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</si>
  <si>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</si>
  <si>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</si>
  <si>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</si>
  <si>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</si>
  <si>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</si>
  <si>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</si>
  <si>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</si>
  <si>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</si>
  <si>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</si>
  <si>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</si>
  <si>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</si>
  <si>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</si>
  <si>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</si>
  <si>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</si>
  <si>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兵庫県宝塚市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</si>
  <si>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</si>
  <si>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</si>
  <si>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</si>
  <si>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</si>
  <si>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</si>
  <si>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</si>
  <si>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</si>
  <si>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</si>
  <si>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</si>
  <si>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</si>
  <si>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</si>
  <si>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</si>
  <si>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</si>
  <si>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</si>
  <si>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</si>
  <si>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</si>
  <si>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</si>
  <si>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</si>
  <si>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</si>
  <si>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</si>
  <si>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</si>
  <si>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</si>
  <si>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</si>
  <si>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</si>
  <si>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</si>
  <si>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</si>
  <si>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</si>
  <si>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</si>
  <si>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</si>
  <si>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</si>
  <si>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</si>
  <si>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</si>
  <si>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</si>
  <si>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</si>
  <si>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</si>
  <si>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</si>
  <si>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</si>
  <si>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</si>
  <si>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</si>
  <si>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</si>
  <si>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</si>
  <si>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</si>
  <si>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</si>
  <si>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</si>
  <si>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</si>
  <si>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</si>
  <si>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</si>
  <si>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</si>
  <si>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</si>
  <si>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</si>
  <si>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</si>
  <si>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</si>
  <si>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</si>
  <si>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</si>
  <si>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</si>
  <si>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</si>
  <si>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</si>
  <si>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</si>
  <si>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</si>
  <si>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</si>
  <si>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</si>
  <si>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</si>
  <si>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</si>
  <si>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</si>
  <si>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</si>
  <si>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</si>
  <si>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</si>
  <si>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</si>
  <si>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</si>
  <si>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</si>
  <si>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</si>
  <si>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</si>
  <si>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</si>
  <si>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</si>
  <si>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</si>
  <si>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</si>
  <si>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</si>
  <si>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</si>
  <si>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</si>
  <si>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</si>
  <si>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</si>
  <si>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</si>
  <si>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</si>
  <si>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</si>
  <si>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</si>
  <si>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</si>
  <si>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</si>
  <si>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</si>
  <si>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</si>
  <si>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</si>
  <si>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</si>
  <si>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</si>
  <si>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</si>
  <si>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</si>
  <si>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</si>
  <si>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</si>
  <si>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</si>
  <si>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</si>
  <si>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</si>
  <si>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</si>
  <si>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</si>
  <si>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</si>
  <si>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</si>
  <si>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</si>
  <si>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</si>
  <si>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</si>
  <si>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</si>
  <si>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</si>
  <si>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</si>
  <si>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</si>
  <si>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</si>
  <si>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</si>
  <si>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</si>
  <si>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</si>
  <si>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</si>
  <si>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</si>
  <si>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</si>
  <si>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</si>
  <si>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病院</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</si>
  <si>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</si>
  <si>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</si>
  <si>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</si>
  <si>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</si>
  <si>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</si>
  <si>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</si>
  <si>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</si>
  <si>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</si>
  <si>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</si>
  <si>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</si>
  <si>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</si>
  <si>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</si>
  <si>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</si>
  <si>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</si>
  <si>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</si>
  <si>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</si>
  <si>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</si>
  <si>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</si>
  <si>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</si>
  <si>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</si>
  <si>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</si>
  <si>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</si>
  <si>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</si>
  <si>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</si>
  <si>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</si>
  <si>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</si>
  <si>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</si>
  <si>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</si>
  <si>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</si>
  <si>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</si>
  <si>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</si>
  <si>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</si>
  <si>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</si>
  <si>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</si>
  <si>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</si>
  <si>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兵庫県宝塚市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</si>
  <si>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</si>
  <si>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</si>
  <si>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</si>
  <si>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</si>
  <si>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</si>
  <si>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</si>
  <si>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</si>
  <si>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</si>
  <si>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</si>
  <si>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</si>
  <si>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</si>
  <si>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</si>
  <si>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</si>
  <si>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</si>
  <si>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</si>
  <si>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</si>
  <si>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</si>
  <si>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</si>
  <si>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</si>
  <si>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</si>
  <si>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宝塚市営霊園事業費</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</si>
  <si>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</si>
  <si>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</si>
  <si>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</si>
  <si>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</si>
  <si>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</si>
  <si>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</si>
  <si>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</si>
  <si>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</si>
  <si>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</si>
  <si>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</si>
  <si>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</si>
  <si>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</si>
  <si>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</si>
  <si>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</si>
  <si>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</si>
  <si>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国民健康保険事業費</t>
    <phoneticPr fontId="5"/>
  </si>
  <si>
    <t>国民健康保険診療施設費</t>
    <phoneticPr fontId="5"/>
  </si>
  <si>
    <t>介護保険事業費</t>
    <phoneticPr fontId="5"/>
  </si>
  <si>
    <t>後期高齢者医療事業費</t>
    <phoneticPr fontId="5"/>
  </si>
  <si>
    <t>農業共済事業費</t>
    <phoneticPr fontId="5"/>
  </si>
  <si>
    <t>病院事業会計</t>
    <phoneticPr fontId="5"/>
  </si>
  <si>
    <t>法適用企業</t>
    <phoneticPr fontId="5"/>
  </si>
  <si>
    <t>下水道事業会計</t>
    <phoneticPr fontId="5"/>
  </si>
  <si>
    <t>法適用企業</t>
    <phoneticPr fontId="5"/>
  </si>
  <si>
    <t>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</si>
  <si>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</si>
  <si>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</si>
  <si>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</si>
  <si>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</si>
  <si>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</si>
  <si>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</si>
  <si>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</si>
  <si>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</si>
  <si>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</si>
  <si>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</si>
  <si>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</si>
  <si>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</si>
  <si>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</si>
  <si>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</si>
  <si>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</si>
  <si>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</si>
  <si>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</si>
  <si>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</si>
  <si>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</si>
  <si>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</si>
  <si>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</si>
  <si>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</si>
  <si>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</si>
  <si>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</si>
  <si>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</si>
  <si>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</si>
  <si>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</si>
  <si>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</si>
  <si>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</si>
  <si>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</si>
  <si>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</si>
  <si>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</si>
  <si>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</si>
  <si>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</si>
  <si>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</si>
  <si>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</si>
  <si>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</si>
  <si>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</si>
  <si>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</si>
  <si>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</si>
  <si>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</si>
  <si>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</si>
  <si>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</si>
  <si>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</si>
  <si>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</si>
  <si>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</si>
  <si>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</si>
  <si>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</si>
  <si>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</si>
  <si>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</si>
  <si>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</si>
  <si>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</si>
  <si>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</si>
  <si>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</si>
  <si>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</si>
  <si>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</si>
  <si>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</si>
  <si>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</si>
  <si>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</si>
  <si>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</si>
  <si>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</si>
  <si>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</si>
  <si>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</si>
  <si>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水道事業会計</t>
    <phoneticPr fontId="5"/>
  </si>
  <si>
    <t>(Ｆ)</t>
    <phoneticPr fontId="5"/>
  </si>
  <si>
    <t>国民健康保険診療施設費</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</si>
  <si>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</si>
  <si>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</si>
  <si>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</si>
  <si>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</si>
  <si>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</si>
  <si>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</si>
  <si>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</si>
  <si>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</si>
  <si>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</si>
  <si>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</si>
  <si>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</si>
  <si>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</si>
  <si>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</si>
  <si>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</si>
  <si>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</si>
  <si>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</si>
  <si>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</si>
  <si>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</si>
  <si>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</si>
  <si>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</si>
  <si>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</si>
  <si>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</si>
  <si>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</si>
  <si>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</si>
  <si>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</si>
  <si>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</si>
  <si>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</si>
  <si>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</si>
  <si>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</si>
  <si>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</si>
  <si>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</si>
  <si>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</si>
  <si>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</si>
  <si>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</si>
  <si>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</si>
  <si>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</si>
  <si>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</si>
  <si>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</si>
  <si>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</si>
  <si>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</si>
  <si>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</si>
  <si>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</si>
  <si>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</si>
  <si>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</si>
  <si>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</si>
  <si>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</si>
  <si>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</si>
  <si>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</si>
  <si>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</si>
  <si>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</si>
  <si>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</si>
  <si>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</si>
  <si>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</si>
  <si>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</si>
  <si>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</si>
  <si>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</si>
  <si>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</si>
  <si>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</si>
  <si>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</si>
  <si>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</si>
  <si>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</si>
  <si>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</si>
  <si>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</si>
  <si>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</si>
  <si>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</si>
  <si>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</si>
  <si>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</si>
  <si>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</si>
  <si>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</si>
  <si>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</si>
  <si>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</si>
  <si>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</si>
  <si>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</si>
  <si>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</si>
  <si>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</si>
  <si>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</si>
  <si>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</si>
  <si>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</si>
  <si>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</si>
  <si>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</si>
  <si>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</si>
  <si>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</si>
  <si>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</si>
  <si>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</si>
  <si>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0.00</t>
  </si>
  <si>
    <t>▲ 0.20</t>
  </si>
  <si>
    <t>病院事業会計</t>
  </si>
  <si>
    <t>▲ 0.63</t>
  </si>
  <si>
    <t>▲ 1.67</t>
  </si>
  <si>
    <t>▲ 2.98</t>
  </si>
  <si>
    <t>▲ 2.75</t>
  </si>
  <si>
    <t>▲ 3.41</t>
  </si>
  <si>
    <t>水道事業会計</t>
  </si>
  <si>
    <t>一般会計</t>
  </si>
  <si>
    <t>国民健康保険事業費</t>
  </si>
  <si>
    <t>▲ 2.52</t>
  </si>
  <si>
    <t>下水道事業会計</t>
  </si>
  <si>
    <t>介護保険事業費</t>
  </si>
  <si>
    <t>後期高齢者医療事業費</t>
  </si>
  <si>
    <t>宝塚市営霊園事業費</t>
  </si>
  <si>
    <t>その他会計（赤字）</t>
  </si>
  <si>
    <t>その他会計（黒字）</t>
  </si>
  <si>
    <t>（百万円）</t>
    <phoneticPr fontId="5"/>
  </si>
  <si>
    <t>H26末</t>
    <phoneticPr fontId="5"/>
  </si>
  <si>
    <t>H27末</t>
    <phoneticPr fontId="5"/>
  </si>
  <si>
    <t>H28末</t>
    <phoneticPr fontId="5"/>
  </si>
  <si>
    <t>H29末</t>
    <phoneticPr fontId="5"/>
  </si>
  <si>
    <t>H30末</t>
    <phoneticPr fontId="5"/>
  </si>
  <si>
    <t>丹波少年自然の家</t>
    <rPh sb="0" eb="2">
      <t>タンバ</t>
    </rPh>
    <rPh sb="2" eb="4">
      <t>ショウネン</t>
    </rPh>
    <rPh sb="4" eb="6">
      <t>シゼン</t>
    </rPh>
    <rPh sb="7" eb="8">
      <t>イエ</t>
    </rPh>
    <phoneticPr fontId="2"/>
  </si>
  <si>
    <t>新ごみ処理施設建設基金(R01年度末現在)</t>
    <rPh sb="0" eb="1">
      <t>シン</t>
    </rPh>
    <rPh sb="3" eb="5">
      <t>ショリ</t>
    </rPh>
    <rPh sb="5" eb="7">
      <t>シセツ</t>
    </rPh>
    <rPh sb="7" eb="9">
      <t>ケンセツ</t>
    </rPh>
    <rPh sb="9" eb="11">
      <t>キキン</t>
    </rPh>
    <phoneticPr fontId="5"/>
  </si>
  <si>
    <t>市営霊園運営基金(R01年度末現在)</t>
    <rPh sb="0" eb="2">
      <t>シエイ</t>
    </rPh>
    <rPh sb="2" eb="4">
      <t>レイエン</t>
    </rPh>
    <rPh sb="4" eb="6">
      <t>ウンエイ</t>
    </rPh>
    <rPh sb="6" eb="8">
      <t>キキン</t>
    </rPh>
    <phoneticPr fontId="5"/>
  </si>
  <si>
    <t>障碍（がい）福祉基金(R01年度末現在)</t>
    <rPh sb="0" eb="2">
      <t>ショウガイ</t>
    </rPh>
    <rPh sb="6" eb="8">
      <t>フクシ</t>
    </rPh>
    <rPh sb="8" eb="10">
      <t>キキン</t>
    </rPh>
    <phoneticPr fontId="5"/>
  </si>
  <si>
    <t>公共施設等整備保全基金(R01年度末現在)</t>
    <rPh sb="0" eb="2">
      <t>コウキョウ</t>
    </rPh>
    <rPh sb="2" eb="4">
      <t>シセツ</t>
    </rPh>
    <rPh sb="4" eb="5">
      <t>トウ</t>
    </rPh>
    <rPh sb="5" eb="7">
      <t>セイビ</t>
    </rPh>
    <rPh sb="7" eb="9">
      <t>ホゼン</t>
    </rPh>
    <rPh sb="9" eb="11">
      <t>キキン</t>
    </rPh>
    <phoneticPr fontId="5"/>
  </si>
  <si>
    <t>ふるさとまちづくり基金(R01年度末現在)</t>
    <rPh sb="9" eb="11">
      <t>キキン</t>
    </rPh>
    <phoneticPr fontId="5"/>
  </si>
  <si>
    <t>（公財）宝塚市スポーツ振興公社</t>
    <rPh sb="1" eb="3">
      <t>コウザイ</t>
    </rPh>
    <rPh sb="11" eb="13">
      <t>シンコウ</t>
    </rPh>
    <rPh sb="13" eb="15">
      <t>コウシャ</t>
    </rPh>
    <phoneticPr fontId="2"/>
  </si>
  <si>
    <t>ソリオ宝塚都市開発（株）</t>
    <rPh sb="5" eb="9">
      <t>トシカイハツ</t>
    </rPh>
    <rPh sb="10" eb="11">
      <t>カブ</t>
    </rPh>
    <phoneticPr fontId="2"/>
  </si>
  <si>
    <t>（公財）宝塚市文化財団</t>
    <rPh sb="1" eb="3">
      <t>コウザイ</t>
    </rPh>
    <rPh sb="7" eb="9">
      <t>ブンカ</t>
    </rPh>
    <rPh sb="9" eb="11">
      <t>ザイダン</t>
    </rPh>
    <phoneticPr fontId="2"/>
  </si>
  <si>
    <t>（一財）宝塚市保健福祉サービス公社</t>
    <rPh sb="1" eb="2">
      <t>イチ</t>
    </rPh>
    <rPh sb="2" eb="3">
      <t>ザイ</t>
    </rPh>
    <rPh sb="7" eb="9">
      <t>ホケン</t>
    </rPh>
    <rPh sb="9" eb="11">
      <t>フクシ</t>
    </rPh>
    <rPh sb="15" eb="17">
      <t>コウシャ</t>
    </rPh>
    <phoneticPr fontId="2"/>
  </si>
  <si>
    <t>宝塚都市環境サービス（株）</t>
    <rPh sb="0" eb="2">
      <t>タカラヅカ</t>
    </rPh>
    <rPh sb="2" eb="4">
      <t>トシ</t>
    </rPh>
    <rPh sb="4" eb="6">
      <t>カンキョウ</t>
    </rPh>
    <rPh sb="11" eb="12">
      <t>カブ</t>
    </rPh>
    <phoneticPr fontId="2"/>
  </si>
  <si>
    <t>宝塚山本ガーデン・クリエイティブ（株）</t>
    <rPh sb="0" eb="2">
      <t>タカラヅカ</t>
    </rPh>
    <rPh sb="2" eb="4">
      <t>ヤマモト</t>
    </rPh>
    <rPh sb="17" eb="18">
      <t>カブ</t>
    </rPh>
    <phoneticPr fontId="2"/>
  </si>
  <si>
    <t>（株）エフエム宝塚</t>
    <rPh sb="1" eb="2">
      <t>カブ</t>
    </rPh>
    <phoneticPr fontId="2"/>
  </si>
  <si>
    <t>宝塚市土地開発公社</t>
    <rPh sb="3" eb="5">
      <t>トチ</t>
    </rPh>
    <rPh sb="5" eb="7">
      <t>カイハツ</t>
    </rPh>
    <rPh sb="7" eb="9">
      <t>コウシャ</t>
    </rPh>
    <phoneticPr fontId="2"/>
  </si>
  <si>
    <t>逆瀬川都市開発（株）</t>
    <rPh sb="0" eb="3">
      <t>サカセガワ</t>
    </rPh>
    <rPh sb="3" eb="5">
      <t>トシ</t>
    </rPh>
    <rPh sb="5" eb="7">
      <t>カイハツ</t>
    </rPh>
    <rPh sb="8" eb="9">
      <t>カブ</t>
    </rPh>
    <phoneticPr fontId="2"/>
  </si>
  <si>
    <t>（公財）阪神北広域救急医療財団</t>
    <rPh sb="1" eb="3">
      <t>コウザイ</t>
    </rPh>
    <rPh sb="4" eb="6">
      <t>ハンシン</t>
    </rPh>
    <rPh sb="6" eb="7">
      <t>キタ</t>
    </rPh>
    <rPh sb="7" eb="9">
      <t>コウイキ</t>
    </rPh>
    <rPh sb="9" eb="11">
      <t>キュウキュウ</t>
    </rPh>
    <rPh sb="11" eb="13">
      <t>イリョウ</t>
    </rPh>
    <rPh sb="13" eb="15">
      <t>ザイダン</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</si>
  <si>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</si>
  <si>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</si>
  <si>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</si>
  <si>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類似団体と比べ、有形固定資産減価償却率が高い数値となっている。
将来負担比率は減少を見込み、有形固定資産減価償却率は公共施設の最適化の取り組みや財政見通しの中で必要額を見込むとともに予算において建物更新などに適正配分を行うことでより改善を目指している。</t>
    <rPh sb="0" eb="2">
      <t>ルイジ</t>
    </rPh>
    <rPh sb="2" eb="4">
      <t>ダンタイ</t>
    </rPh>
    <rPh sb="5" eb="6">
      <t>クラ</t>
    </rPh>
    <rPh sb="8" eb="10">
      <t>ユウケイ</t>
    </rPh>
    <rPh sb="10" eb="12">
      <t>コテイ</t>
    </rPh>
    <rPh sb="12" eb="14">
      <t>シサン</t>
    </rPh>
    <rPh sb="14" eb="16">
      <t>ゲンカ</t>
    </rPh>
    <rPh sb="16" eb="18">
      <t>ショウキャク</t>
    </rPh>
    <rPh sb="18" eb="19">
      <t>リツ</t>
    </rPh>
    <rPh sb="20" eb="21">
      <t>タカ</t>
    </rPh>
    <rPh sb="22" eb="24">
      <t>スウチ</t>
    </rPh>
    <rPh sb="32" eb="34">
      <t>ショウライ</t>
    </rPh>
    <rPh sb="34" eb="36">
      <t>フタン</t>
    </rPh>
    <rPh sb="36" eb="38">
      <t>ヒリツ</t>
    </rPh>
    <rPh sb="39" eb="41">
      <t>ゲンショウ</t>
    </rPh>
    <rPh sb="42" eb="44">
      <t>ミコ</t>
    </rPh>
    <rPh sb="46" eb="48">
      <t>ユウケイ</t>
    </rPh>
    <rPh sb="48" eb="50">
      <t>コテイ</t>
    </rPh>
    <rPh sb="50" eb="52">
      <t>シサン</t>
    </rPh>
    <rPh sb="52" eb="54">
      <t>ゲンカ</t>
    </rPh>
    <rPh sb="54" eb="56">
      <t>ショウキャク</t>
    </rPh>
    <rPh sb="56" eb="57">
      <t>リツ</t>
    </rPh>
    <rPh sb="58" eb="60">
      <t>コウキョウ</t>
    </rPh>
    <rPh sb="60" eb="62">
      <t>シセツ</t>
    </rPh>
    <rPh sb="63" eb="66">
      <t>サイテキカ</t>
    </rPh>
    <rPh sb="67" eb="68">
      <t>ト</t>
    </rPh>
    <rPh sb="69" eb="70">
      <t>ク</t>
    </rPh>
    <rPh sb="72" eb="74">
      <t>ザイセイ</t>
    </rPh>
    <rPh sb="74" eb="76">
      <t>ミトオ</t>
    </rPh>
    <rPh sb="78" eb="79">
      <t>ナカ</t>
    </rPh>
    <rPh sb="80" eb="82">
      <t>ヒツヨウ</t>
    </rPh>
    <rPh sb="82" eb="83">
      <t>ガク</t>
    </rPh>
    <rPh sb="84" eb="86">
      <t>ミコ</t>
    </rPh>
    <rPh sb="91" eb="93">
      <t>ヨサン</t>
    </rPh>
    <rPh sb="97" eb="99">
      <t>タテモノ</t>
    </rPh>
    <rPh sb="99" eb="101">
      <t>コウシン</t>
    </rPh>
    <rPh sb="104" eb="106">
      <t>テキセイ</t>
    </rPh>
    <rPh sb="106" eb="108">
      <t>ハイブン</t>
    </rPh>
    <rPh sb="109" eb="110">
      <t>オコナ</t>
    </rPh>
    <rPh sb="116" eb="118">
      <t>カイゼン</t>
    </rPh>
    <rPh sb="119" eb="121">
      <t>メザ</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</si>
  <si>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</si>
  <si>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</si>
  <si>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</si>
  <si>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</si>
  <si>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</si>
  <si>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</si>
  <si>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平成30年度決算との比較では将来負担比率では0.5ポイント悪化し、実質公債費比率では、0.1ポイントの改善となっている。
将来負担比率企業債の償還が順調に進んでいることと、団塊世代の退職のピークを終えたことにより比率は減少したが、地方債残高が増加する見込みのため比率としては増加を見込んでいる。
実質公債費率については、建物施設・インフラ施設保全に対する計画的な投資の増加などにより、今後増加していくものと見込んでいる。</t>
    <rPh sb="29" eb="31">
      <t>アッカ</t>
    </rPh>
    <rPh sb="61" eb="63">
      <t>ショウライ</t>
    </rPh>
    <rPh sb="63" eb="65">
      <t>フタン</t>
    </rPh>
    <rPh sb="65" eb="67">
      <t>ヒリツ</t>
    </rPh>
    <rPh sb="106" eb="108">
      <t>ヒリツ</t>
    </rPh>
    <rPh sb="115" eb="118">
      <t>チホウサイ</t>
    </rPh>
    <rPh sb="118" eb="120">
      <t>ザンダカ</t>
    </rPh>
    <rPh sb="121" eb="123">
      <t>ゾウカ</t>
    </rPh>
    <rPh sb="125" eb="127">
      <t>ミコ</t>
    </rPh>
    <rPh sb="131" eb="133">
      <t>ヒリツ</t>
    </rPh>
    <rPh sb="137" eb="139">
      <t>ゾウカ</t>
    </rPh>
    <rPh sb="140" eb="142">
      <t>ミコ</t>
    </rPh>
    <rPh sb="160" eb="162">
      <t>タテモノ</t>
    </rPh>
    <rPh sb="162" eb="164">
      <t>シセツ</t>
    </rPh>
    <rPh sb="169" eb="171">
      <t>シセツ</t>
    </rPh>
    <rPh sb="171" eb="173">
      <t>ホゼン</t>
    </rPh>
    <rPh sb="174" eb="175">
      <t>タイ</t>
    </rPh>
    <rPh sb="177" eb="180">
      <t>ケイカクテキ</t>
    </rPh>
    <rPh sb="181" eb="183">
      <t>トウシ</t>
    </rPh>
    <rPh sb="184" eb="186">
      <t>ゾウカ</t>
    </rPh>
    <rPh sb="192" eb="194">
      <t>コンゴ</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</si>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</sst>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8" xfId="15" applyFont="1" applyBorder="1" applyAlignment="1" applyProtection="1">
      <alignment horizontal="center" vertical="center" shrinkToFit="1"/>
      <protection locked="0"/>
    </xf>
    <xf numFmtId="0" fontId="34" fillId="0" borderId="110" xfId="12" applyFont="1" applyBorder="1" applyAlignment="1" applyProtection="1">
      <alignment horizontal="center" vertical="center" shrinkToFit="1"/>
      <protection locked="0"/>
    </xf>
    <xf numFmtId="0" fontId="34" fillId="0" borderId="110" xfId="12" applyFont="1" applyFill="1" applyBorder="1" applyAlignment="1" applyProtection="1">
      <alignment horizontal="center" vertical="center" shrinkToFit="1"/>
      <protection locked="0"/>
    </xf>
    <xf numFmtId="0" fontId="34" fillId="0" borderId="121"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4" xfId="12" applyFont="1" applyBorder="1" applyAlignment="1" applyProtection="1">
      <alignment horizontal="center" vertical="center" shrinkToFit="1"/>
      <protection locked="0"/>
    </xf>
    <xf numFmtId="0" fontId="34" fillId="6" borderId="121"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3"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5"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6"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5"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5"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5"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5"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5"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09" xfId="15" applyNumberFormat="1" applyFont="1" applyBorder="1" applyAlignment="1" applyProtection="1">
      <alignment horizontal="left" vertical="center" shrinkToFit="1"/>
      <protection locked="0"/>
    </xf>
    <xf numFmtId="0" fontId="34" fillId="0" borderId="111" xfId="14"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177" fontId="34" fillId="0" borderId="114"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2"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9" xfId="15" applyNumberFormat="1" applyFont="1" applyBorder="1" applyAlignment="1" applyProtection="1">
      <alignment horizontal="right" vertical="center" shrinkToFit="1"/>
      <protection locked="0"/>
    </xf>
    <xf numFmtId="177" fontId="34" fillId="0" borderId="115" xfId="15" applyNumberFormat="1" applyFont="1" applyBorder="1" applyAlignment="1" applyProtection="1">
      <alignment horizontal="right" vertical="center" shrinkToFit="1"/>
      <protection locked="0"/>
    </xf>
    <xf numFmtId="0" fontId="34" fillId="0" borderId="115" xfId="15" applyNumberFormat="1" applyFont="1" applyBorder="1" applyAlignment="1" applyProtection="1">
      <alignment horizontal="left" vertical="center" shrinkToFit="1"/>
      <protection locked="0"/>
    </xf>
    <xf numFmtId="0" fontId="34" fillId="0" borderId="120" xfId="15" applyNumberFormat="1" applyFont="1" applyBorder="1" applyAlignment="1" applyProtection="1">
      <alignment horizontal="left" vertical="center" shrinkToFit="1"/>
      <protection locked="0"/>
    </xf>
    <xf numFmtId="0" fontId="34" fillId="0" borderId="11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6"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7"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1" xfId="15"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0" fontId="34" fillId="0" borderId="111" xfId="15" applyNumberFormat="1" applyFont="1" applyBorder="1" applyAlignment="1" applyProtection="1">
      <alignment horizontal="lef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8" xfId="15" applyNumberFormat="1" applyFont="1" applyBorder="1" applyAlignment="1" applyProtection="1">
      <alignment horizontal="left" vertical="center" shrinkToFit="1"/>
      <protection locked="0"/>
    </xf>
    <xf numFmtId="177" fontId="34" fillId="0" borderId="122" xfId="14" applyNumberFormat="1" applyFont="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7"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0" fontId="34" fillId="8" borderId="128" xfId="15" applyNumberFormat="1" applyFont="1" applyFill="1" applyBorder="1" applyAlignment="1" applyProtection="1">
      <alignment horizontal="left" vertical="center" shrinkToFit="1"/>
      <protection locked="0"/>
    </xf>
    <xf numFmtId="0" fontId="34" fillId="8" borderId="131" xfId="15" applyNumberFormat="1" applyFont="1" applyFill="1" applyBorder="1" applyAlignment="1" applyProtection="1">
      <alignment horizontal="left" vertical="center" shrinkToFit="1"/>
      <protection locked="0"/>
    </xf>
    <xf numFmtId="177" fontId="34" fillId="0" borderId="125" xfId="15" applyNumberFormat="1" applyFont="1" applyBorder="1" applyAlignment="1" applyProtection="1">
      <alignment horizontal="right" vertical="center" shrinkToFit="1"/>
      <protection locked="0"/>
    </xf>
    <xf numFmtId="177" fontId="34" fillId="0" borderId="123" xfId="15" applyNumberFormat="1" applyFont="1" applyBorder="1" applyAlignment="1" applyProtection="1">
      <alignment horizontal="right" vertical="center" shrinkToFit="1"/>
      <protection locked="0"/>
    </xf>
    <xf numFmtId="0" fontId="34" fillId="0" borderId="123" xfId="15" applyNumberFormat="1" applyFont="1" applyBorder="1" applyAlignment="1" applyProtection="1">
      <alignment horizontal="left" vertical="center" shrinkToFit="1"/>
      <protection locked="0"/>
    </xf>
    <xf numFmtId="0" fontId="34" fillId="0" borderId="126"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6" xfId="12" applyNumberFormat="1" applyFont="1" applyBorder="1" applyAlignment="1" applyProtection="1">
      <alignment horizontal="right" vertical="center" shrinkToFit="1"/>
      <protection locked="0"/>
    </xf>
    <xf numFmtId="187" fontId="34" fillId="0" borderId="136" xfId="12" applyNumberFormat="1" applyFont="1" applyBorder="1" applyAlignment="1" applyProtection="1">
      <alignment horizontal="right" vertical="center" shrinkToFit="1"/>
      <protection locked="0"/>
    </xf>
    <xf numFmtId="0" fontId="34" fillId="0" borderId="136" xfId="12" applyFont="1" applyBorder="1" applyAlignment="1" applyProtection="1">
      <alignment horizontal="left" vertical="center" shrinkToFit="1"/>
      <protection locked="0"/>
    </xf>
    <xf numFmtId="0" fontId="34" fillId="0" borderId="139" xfId="12" applyFont="1" applyBorder="1" applyAlignment="1" applyProtection="1">
      <alignment horizontal="left" vertical="center" shrinkToFit="1"/>
      <protection locked="0"/>
    </xf>
    <xf numFmtId="177" fontId="34" fillId="0" borderId="135" xfId="14" applyNumberFormat="1" applyFont="1" applyBorder="1" applyAlignment="1" applyProtection="1">
      <alignment horizontal="righ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2" applyNumberFormat="1" applyFont="1" applyBorder="1" applyAlignment="1" applyProtection="1">
      <alignment horizontal="right" vertical="center" shrinkToFit="1"/>
      <protection locked="0"/>
    </xf>
    <xf numFmtId="0" fontId="34" fillId="0" borderId="115" xfId="12" applyFont="1" applyBorder="1" applyAlignment="1" applyProtection="1">
      <alignment horizontal="left" vertical="center" shrinkToFit="1"/>
      <protection locked="0"/>
    </xf>
    <xf numFmtId="0" fontId="34" fillId="0" borderId="120" xfId="12" applyFont="1" applyBorder="1" applyAlignment="1" applyProtection="1">
      <alignment horizontal="left" vertical="center" shrinkToFit="1"/>
      <protection locked="0"/>
    </xf>
    <xf numFmtId="177" fontId="34" fillId="0" borderId="119" xfId="12" applyNumberFormat="1" applyFont="1" applyBorder="1" applyAlignment="1" applyProtection="1">
      <alignment horizontal="right" vertical="center" shrinkToFit="1"/>
      <protection locked="0"/>
    </xf>
    <xf numFmtId="177" fontId="34" fillId="0" borderId="115" xfId="12" applyNumberFormat="1" applyFont="1" applyBorder="1" applyAlignment="1" applyProtection="1">
      <alignment horizontal="right" vertical="center" shrinkToFit="1"/>
      <protection locked="0"/>
    </xf>
    <xf numFmtId="187" fontId="34" fillId="0" borderId="115" xfId="12" applyNumberFormat="1" applyFont="1" applyBorder="1" applyAlignment="1" applyProtection="1">
      <alignment horizontal="right" vertical="center" shrinkToFit="1"/>
      <protection locked="0"/>
    </xf>
    <xf numFmtId="177" fontId="34" fillId="6" borderId="114" xfId="13" applyNumberFormat="1" applyFont="1" applyFill="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9" xfId="13" applyNumberFormat="1" applyFont="1" applyFill="1" applyBorder="1" applyAlignment="1" applyProtection="1">
      <alignment horizontal="right" vertical="center" shrinkToFit="1"/>
      <protection locked="0"/>
    </xf>
    <xf numFmtId="187" fontId="34" fillId="6" borderId="115" xfId="13" applyNumberFormat="1" applyFont="1" applyFill="1" applyBorder="1" applyAlignment="1" applyProtection="1">
      <alignment horizontal="right" vertical="center" shrinkToFit="1"/>
      <protection locked="0"/>
    </xf>
    <xf numFmtId="177" fontId="34" fillId="8" borderId="141"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0" xfId="12" applyNumberFormat="1" applyFont="1" applyFill="1" applyBorder="1" applyAlignment="1" applyProtection="1">
      <alignment horizontal="right" vertical="center" shrinkToFit="1"/>
      <protection locked="0"/>
    </xf>
    <xf numFmtId="177" fontId="34" fillId="8" borderId="128"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3" xfId="12" applyNumberFormat="1" applyFont="1" applyFill="1" applyBorder="1" applyAlignment="1" applyProtection="1">
      <alignment horizontal="right" vertical="center" shrinkToFit="1"/>
      <protection locked="0"/>
    </xf>
    <xf numFmtId="0" fontId="34" fillId="8" borderId="128" xfId="12" applyNumberFormat="1" applyFont="1" applyFill="1" applyBorder="1" applyAlignment="1" applyProtection="1">
      <alignment horizontal="left" vertical="center" shrinkToFit="1"/>
      <protection locked="0"/>
    </xf>
    <xf numFmtId="0" fontId="34" fillId="8" borderId="131"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1" xfId="12" applyNumberFormat="1" applyFont="1" applyFill="1" applyBorder="1" applyAlignment="1" applyProtection="1">
      <alignment horizontal="left" vertical="center" shrinkToFit="1"/>
      <protection locked="0"/>
    </xf>
    <xf numFmtId="0" fontId="34" fillId="6" borderId="112" xfId="12" applyNumberFormat="1" applyFont="1" applyFill="1" applyBorder="1" applyAlignment="1" applyProtection="1">
      <alignment horizontal="left" vertical="center" shrinkToFit="1"/>
      <protection locked="0"/>
    </xf>
    <xf numFmtId="0" fontId="34" fillId="6" borderId="118" xfId="12" applyNumberFormat="1" applyFont="1" applyFill="1" applyBorder="1" applyAlignment="1" applyProtection="1">
      <alignment horizontal="left" vertical="center" shrinkToFit="1"/>
      <protection locked="0"/>
    </xf>
    <xf numFmtId="177" fontId="34" fillId="6" borderId="111" xfId="12" applyNumberFormat="1" applyFont="1" applyFill="1" applyBorder="1" applyAlignment="1" applyProtection="1">
      <alignment horizontal="righ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0" fontId="34" fillId="6" borderId="111" xfId="12" applyFont="1" applyFill="1" applyBorder="1" applyAlignment="1" applyProtection="1">
      <alignment horizontal="lef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7"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177" fontId="34" fillId="0" borderId="114" xfId="12" applyNumberFormat="1" applyFont="1" applyBorder="1" applyAlignment="1" applyProtection="1">
      <alignment horizontal="right" vertical="center" shrinkToFit="1"/>
      <protection locked="0"/>
    </xf>
    <xf numFmtId="0" fontId="34" fillId="0" borderId="115" xfId="12" applyNumberFormat="1" applyFont="1" applyBorder="1" applyAlignment="1" applyProtection="1">
      <alignment horizontal="left" vertical="center" shrinkToFit="1"/>
      <protection locked="0"/>
    </xf>
    <xf numFmtId="0" fontId="34" fillId="0" borderId="120" xfId="12" applyNumberFormat="1" applyFont="1" applyBorder="1" applyAlignment="1" applyProtection="1">
      <alignment horizontal="left" vertical="center" shrinkToFit="1"/>
      <protection locked="0"/>
    </xf>
    <xf numFmtId="177" fontId="34" fillId="0" borderId="111"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6" borderId="144" xfId="12" applyFont="1" applyFill="1" applyBorder="1" applyAlignment="1" applyProtection="1">
      <alignment horizontal="lef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177" fontId="34" fillId="6" borderId="122" xfId="12" applyNumberFormat="1" applyFont="1" applyFill="1" applyBorder="1" applyAlignment="1" applyProtection="1">
      <alignment horizontal="right" vertical="center" shrinkToFit="1"/>
      <protection locked="0"/>
    </xf>
    <xf numFmtId="177" fontId="34" fillId="6" borderId="123" xfId="12" applyNumberFormat="1" applyFont="1" applyFill="1" applyBorder="1" applyAlignment="1" applyProtection="1">
      <alignment horizontal="right" vertical="center" shrinkToFit="1"/>
      <protection locked="0"/>
    </xf>
    <xf numFmtId="0" fontId="34" fillId="6" borderId="123" xfId="12" applyNumberFormat="1" applyFont="1" applyFill="1" applyBorder="1" applyAlignment="1" applyProtection="1">
      <alignment horizontal="left" vertical="center" shrinkToFit="1"/>
      <protection locked="0"/>
    </xf>
    <xf numFmtId="0" fontId="34" fillId="6" borderId="126" xfId="12" applyNumberFormat="1" applyFont="1" applyFill="1" applyBorder="1" applyAlignment="1" applyProtection="1">
      <alignment horizontal="left" vertical="center" shrinkToFit="1"/>
      <protection locked="0"/>
    </xf>
    <xf numFmtId="177" fontId="34" fillId="8" borderId="147" xfId="12" applyNumberFormat="1" applyFont="1" applyFill="1" applyBorder="1" applyAlignment="1" applyProtection="1">
      <alignment horizontal="righ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3"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4"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0"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2"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1"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5"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0"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61"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2"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8" xfId="14" applyNumberFormat="1" applyFont="1" applyFill="1" applyBorder="1" applyAlignment="1" applyProtection="1">
      <alignment horizontal="right" vertical="center" shrinkToFit="1"/>
    </xf>
    <xf numFmtId="187" fontId="34" fillId="6" borderId="165"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1" xfId="14" applyNumberFormat="1" applyFont="1" applyFill="1" applyBorder="1" applyAlignment="1" applyProtection="1">
      <alignment horizontal="right" vertical="center" shrinkToFit="1"/>
    </xf>
    <xf numFmtId="177" fontId="34" fillId="6" borderId="172" xfId="14" applyNumberFormat="1" applyFont="1" applyFill="1" applyBorder="1" applyAlignment="1" applyProtection="1">
      <alignment horizontal="right" vertical="center" shrinkToFit="1"/>
    </xf>
    <xf numFmtId="187" fontId="34" fillId="6" borderId="172"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7" xfId="14" applyNumberFormat="1" applyFont="1" applyFill="1" applyBorder="1" applyAlignment="1" applyProtection="1">
      <alignment horizontal="right" vertical="center" shrinkToFit="1"/>
    </xf>
    <xf numFmtId="177" fontId="34" fillId="6" borderId="163"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4"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29"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3"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7"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7"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xf numFmtId="180" fontId="1" fillId="0" borderId="0" xfId="16" applyNumberFormat="1" applyFont="1">
      <alignment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35DDD4DD-12EB-433B-8353-5C36DE91311E}"/>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worksheet" Target="worksheets/sheet13.xml" />
  <Relationship Id="rId18" Type="http://schemas.openxmlformats.org/officeDocument/2006/relationships/externalLink" Target="externalLinks/externalLink1.xml" />
  <Relationship Id="rId3" Type="http://schemas.openxmlformats.org/officeDocument/2006/relationships/worksheet" Target="worksheets/sheet3.xml" />
  <Relationship Id="rId21" Type="http://schemas.openxmlformats.org/officeDocument/2006/relationships/sharedStrings" Target="sharedStrings.xml" />
  <Relationship Id="rId7" Type="http://schemas.openxmlformats.org/officeDocument/2006/relationships/worksheet" Target="worksheets/sheet7.xml" />
  <Relationship Id="rId12" Type="http://schemas.openxmlformats.org/officeDocument/2006/relationships/worksheet" Target="worksheets/sheet12.xml" />
  <Relationship Id="rId17" Type="http://schemas.openxmlformats.org/officeDocument/2006/relationships/worksheet" Target="worksheets/sheet17.xml" />
  <Relationship Id="rId2" Type="http://schemas.openxmlformats.org/officeDocument/2006/relationships/worksheet" Target="worksheets/sheet2.xml" />
  <Relationship Id="rId16" Type="http://schemas.openxmlformats.org/officeDocument/2006/relationships/worksheet" Target="worksheets/sheet16.xml" />
  <Relationship Id="rId20" Type="http://schemas.openxmlformats.org/officeDocument/2006/relationships/styles" Target="styles.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5" Type="http://schemas.openxmlformats.org/officeDocument/2006/relationships/worksheet" Target="worksheets/sheet5.xml" />
  <Relationship Id="rId15" Type="http://schemas.openxmlformats.org/officeDocument/2006/relationships/worksheet" Target="worksheets/sheet15.xml" />
  <Relationship Id="rId10" Type="http://schemas.openxmlformats.org/officeDocument/2006/relationships/worksheet" Target="worksheets/sheet10.xml" />
  <Relationship Id="rId19" Type="http://schemas.openxmlformats.org/officeDocument/2006/relationships/theme" Target="theme/theme1.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worksheet" Target="worksheets/sheet14.xml" />
  <Relationship Id="rId22" Type="http://schemas.openxmlformats.org/officeDocument/2006/relationships/calcChain" Target="calcChain.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7.xml.rels>&#65279;<?xml version="1.0" encoding="utf-8" standalone="yes"?>
<Relationships xmlns="http://schemas.openxmlformats.org/package/2006/relationships">
  <Relationship Id="rId1" Type="http://schemas.openxmlformats.org/officeDocument/2006/relationships/themeOverride" Target="../theme/themeOverride1.xml" />
</Relationships>
</file>

<file path=xl/charts/_rels/chart8.xml.rels>&#65279;<?xml version="1.0" encoding="utf-8" standalone="yes"?>
<Relationships xmlns="http://schemas.openxmlformats.org/package/2006/relationships">
  <Relationship Id="rId1" Type="http://schemas.openxmlformats.org/officeDocument/2006/relationships/themeOverride" Target="../theme/themeOverride2.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43554</c:v>
                </c:pt>
                <c:pt idx="1">
                  <c:v>42581</c:v>
                </c:pt>
                <c:pt idx="2">
                  <c:v>45426</c:v>
                </c:pt>
                <c:pt idx="3">
                  <c:v>45022</c:v>
                </c:pt>
                <c:pt idx="4">
                  <c:v>46035</c:v>
                </c:pt>
              </c:numCache>
            </c:numRef>
          </c:val>
          <c:smooth val="0"/>
          <c:extLst>
            <c:ext xmlns:c16="http://schemas.microsoft.com/office/drawing/2014/chart" uri="{C3380CC4-5D6E-409C-BE32-E72D297353CC}">
              <c16:uniqueId val="{00000000-5047-4FDB-A6BE-8A6E3D1E619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25872</c:v>
                </c:pt>
                <c:pt idx="1">
                  <c:v>24773</c:v>
                </c:pt>
                <c:pt idx="2">
                  <c:v>30071</c:v>
                </c:pt>
                <c:pt idx="3">
                  <c:v>29131</c:v>
                </c:pt>
                <c:pt idx="4">
                  <c:v>33836</c:v>
                </c:pt>
              </c:numCache>
            </c:numRef>
          </c:val>
          <c:smooth val="0"/>
          <c:extLst>
            <c:ext xmlns:c16="http://schemas.microsoft.com/office/drawing/2014/chart" uri="{C3380CC4-5D6E-409C-BE32-E72D297353CC}">
              <c16:uniqueId val="{00000001-5047-4FDB-A6BE-8A6E3D1E6192}"/>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55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1.87</c:v>
                </c:pt>
                <c:pt idx="1">
                  <c:v>0.85</c:v>
                </c:pt>
                <c:pt idx="2">
                  <c:v>1.29</c:v>
                </c:pt>
                <c:pt idx="3">
                  <c:v>0.86</c:v>
                </c:pt>
                <c:pt idx="4">
                  <c:v>1.1299999999999999</c:v>
                </c:pt>
              </c:numCache>
            </c:numRef>
          </c:val>
          <c:extLst>
            <c:ext xmlns:c16="http://schemas.microsoft.com/office/drawing/2014/chart" uri="{C3380CC4-5D6E-409C-BE32-E72D297353CC}">
              <c16:uniqueId val="{00000000-7E90-4CF8-BCCD-F1693508A4B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12.03</c:v>
                </c:pt>
                <c:pt idx="1">
                  <c:v>11.93</c:v>
                </c:pt>
                <c:pt idx="2">
                  <c:v>12.2</c:v>
                </c:pt>
                <c:pt idx="3">
                  <c:v>12.77</c:v>
                </c:pt>
                <c:pt idx="4">
                  <c:v>12.26</c:v>
                </c:pt>
              </c:numCache>
            </c:numRef>
          </c:val>
          <c:extLst>
            <c:ext xmlns:c16="http://schemas.microsoft.com/office/drawing/2014/chart" uri="{C3380CC4-5D6E-409C-BE32-E72D297353CC}">
              <c16:uniqueId val="{00000001-7E90-4CF8-BCCD-F1693508A4B9}"/>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0.09</c:v>
                </c:pt>
                <c:pt idx="1">
                  <c:v>0</c:v>
                </c:pt>
                <c:pt idx="2">
                  <c:v>0.8</c:v>
                </c:pt>
                <c:pt idx="3">
                  <c:v>0.22</c:v>
                </c:pt>
                <c:pt idx="4">
                  <c:v>-0.2</c:v>
                </c:pt>
              </c:numCache>
            </c:numRef>
          </c:val>
          <c:smooth val="0"/>
          <c:extLst>
            <c:ext xmlns:c16="http://schemas.microsoft.com/office/drawing/2014/chart" uri="{C3380CC4-5D6E-409C-BE32-E72D297353CC}">
              <c16:uniqueId val="{00000002-7E90-4CF8-BCCD-F1693508A4B9}"/>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0.01</c:v>
                </c:pt>
                <c:pt idx="2">
                  <c:v>#N/A</c:v>
                </c:pt>
                <c:pt idx="3">
                  <c:v>0.01</c:v>
                </c:pt>
                <c:pt idx="4">
                  <c:v>#N/A</c:v>
                </c:pt>
                <c:pt idx="5">
                  <c:v>0.01</c:v>
                </c:pt>
                <c:pt idx="6">
                  <c:v>#N/A</c:v>
                </c:pt>
                <c:pt idx="7">
                  <c:v>0.01</c:v>
                </c:pt>
                <c:pt idx="8">
                  <c:v>#N/A</c:v>
                </c:pt>
                <c:pt idx="9">
                  <c:v>0</c:v>
                </c:pt>
              </c:numCache>
            </c:numRef>
          </c:val>
          <c:extLst>
            <c:ext xmlns:c16="http://schemas.microsoft.com/office/drawing/2014/chart" uri="{C3380CC4-5D6E-409C-BE32-E72D297353CC}">
              <c16:uniqueId val="{00000000-723B-4C1F-AEAA-F4C17D217AB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723B-4C1F-AEAA-F4C17D217AB3}"/>
            </c:ext>
          </c:extLst>
        </c:ser>
        <c:ser>
          <c:idx val="2"/>
          <c:order val="2"/>
          <c:tx>
            <c:strRef>
              <c:f>データシート!$A$29</c:f>
              <c:strCache>
                <c:ptCount val="1"/>
                <c:pt idx="0">
                  <c:v>宝塚市営霊園事業費</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0.5</c:v>
                </c:pt>
                <c:pt idx="2">
                  <c:v>#N/A</c:v>
                </c:pt>
                <c:pt idx="3">
                  <c:v>0.34</c:v>
                </c:pt>
                <c:pt idx="4">
                  <c:v>#N/A</c:v>
                </c:pt>
                <c:pt idx="5">
                  <c:v>0</c:v>
                </c:pt>
                <c:pt idx="6">
                  <c:v>#N/A</c:v>
                </c:pt>
                <c:pt idx="7">
                  <c:v>0</c:v>
                </c:pt>
                <c:pt idx="8">
                  <c:v>#N/A</c:v>
                </c:pt>
                <c:pt idx="9">
                  <c:v>0</c:v>
                </c:pt>
              </c:numCache>
            </c:numRef>
          </c:val>
          <c:extLst>
            <c:ext xmlns:c16="http://schemas.microsoft.com/office/drawing/2014/chart" uri="{C3380CC4-5D6E-409C-BE32-E72D297353CC}">
              <c16:uniqueId val="{00000002-723B-4C1F-AEAA-F4C17D217AB3}"/>
            </c:ext>
          </c:extLst>
        </c:ser>
        <c:ser>
          <c:idx val="3"/>
          <c:order val="3"/>
          <c:tx>
            <c:strRef>
              <c:f>データシート!$A$30</c:f>
              <c:strCache>
                <c:ptCount val="1"/>
                <c:pt idx="0">
                  <c:v>後期高齢者医療事業費</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0.27</c:v>
                </c:pt>
                <c:pt idx="2">
                  <c:v>#N/A</c:v>
                </c:pt>
                <c:pt idx="3">
                  <c:v>0.3</c:v>
                </c:pt>
                <c:pt idx="4">
                  <c:v>#N/A</c:v>
                </c:pt>
                <c:pt idx="5">
                  <c:v>0.3</c:v>
                </c:pt>
                <c:pt idx="6">
                  <c:v>#N/A</c:v>
                </c:pt>
                <c:pt idx="7">
                  <c:v>0.32</c:v>
                </c:pt>
                <c:pt idx="8">
                  <c:v>#N/A</c:v>
                </c:pt>
                <c:pt idx="9">
                  <c:v>0.3</c:v>
                </c:pt>
              </c:numCache>
            </c:numRef>
          </c:val>
          <c:extLst>
            <c:ext xmlns:c16="http://schemas.microsoft.com/office/drawing/2014/chart" uri="{C3380CC4-5D6E-409C-BE32-E72D297353CC}">
              <c16:uniqueId val="{00000003-723B-4C1F-AEAA-F4C17D217AB3}"/>
            </c:ext>
          </c:extLst>
        </c:ser>
        <c:ser>
          <c:idx val="4"/>
          <c:order val="4"/>
          <c:tx>
            <c:strRef>
              <c:f>データシート!$A$31</c:f>
              <c:strCache>
                <c:ptCount val="1"/>
                <c:pt idx="0">
                  <c:v>介護保険事業費</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0.99</c:v>
                </c:pt>
                <c:pt idx="2">
                  <c:v>#N/A</c:v>
                </c:pt>
                <c:pt idx="3">
                  <c:v>0.92</c:v>
                </c:pt>
                <c:pt idx="4">
                  <c:v>#N/A</c:v>
                </c:pt>
                <c:pt idx="5">
                  <c:v>1.24</c:v>
                </c:pt>
                <c:pt idx="6">
                  <c:v>#N/A</c:v>
                </c:pt>
                <c:pt idx="7">
                  <c:v>0.44</c:v>
                </c:pt>
                <c:pt idx="8">
                  <c:v>#N/A</c:v>
                </c:pt>
                <c:pt idx="9">
                  <c:v>0.91</c:v>
                </c:pt>
              </c:numCache>
            </c:numRef>
          </c:val>
          <c:extLst>
            <c:ext xmlns:c16="http://schemas.microsoft.com/office/drawing/2014/chart" uri="{C3380CC4-5D6E-409C-BE32-E72D297353CC}">
              <c16:uniqueId val="{00000004-723B-4C1F-AEAA-F4C17D217AB3}"/>
            </c:ext>
          </c:extLst>
        </c:ser>
        <c:ser>
          <c:idx val="5"/>
          <c:order val="5"/>
          <c:tx>
            <c:strRef>
              <c:f>データシート!$A$32</c:f>
              <c:strCache>
                <c:ptCount val="1"/>
                <c:pt idx="0">
                  <c:v>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1.35</c:v>
                </c:pt>
                <c:pt idx="2">
                  <c:v>#N/A</c:v>
                </c:pt>
                <c:pt idx="3">
                  <c:v>1.51</c:v>
                </c:pt>
                <c:pt idx="4">
                  <c:v>#N/A</c:v>
                </c:pt>
                <c:pt idx="5">
                  <c:v>0.65</c:v>
                </c:pt>
                <c:pt idx="6">
                  <c:v>#N/A</c:v>
                </c:pt>
                <c:pt idx="7">
                  <c:v>0.46</c:v>
                </c:pt>
                <c:pt idx="8">
                  <c:v>#N/A</c:v>
                </c:pt>
                <c:pt idx="9">
                  <c:v>1</c:v>
                </c:pt>
              </c:numCache>
            </c:numRef>
          </c:val>
          <c:extLst>
            <c:ext xmlns:c16="http://schemas.microsoft.com/office/drawing/2014/chart" uri="{C3380CC4-5D6E-409C-BE32-E72D297353CC}">
              <c16:uniqueId val="{00000005-723B-4C1F-AEAA-F4C17D217AB3}"/>
            </c:ext>
          </c:extLst>
        </c:ser>
        <c:ser>
          <c:idx val="6"/>
          <c:order val="6"/>
          <c:tx>
            <c:strRef>
              <c:f>データシート!$A$33</c:f>
              <c:strCache>
                <c:ptCount val="1"/>
                <c:pt idx="0">
                  <c:v>国民健康保険事業費</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2.52</c:v>
                </c:pt>
                <c:pt idx="1">
                  <c:v>#N/A</c:v>
                </c:pt>
                <c:pt idx="2">
                  <c:v>#N/A</c:v>
                </c:pt>
                <c:pt idx="3">
                  <c:v>0.09</c:v>
                </c:pt>
                <c:pt idx="4">
                  <c:v>#N/A</c:v>
                </c:pt>
                <c:pt idx="5">
                  <c:v>2.97</c:v>
                </c:pt>
                <c:pt idx="6">
                  <c:v>#N/A</c:v>
                </c:pt>
                <c:pt idx="7">
                  <c:v>0.98</c:v>
                </c:pt>
                <c:pt idx="8">
                  <c:v>#N/A</c:v>
                </c:pt>
                <c:pt idx="9">
                  <c:v>1.05</c:v>
                </c:pt>
              </c:numCache>
            </c:numRef>
          </c:val>
          <c:extLst>
            <c:ext xmlns:c16="http://schemas.microsoft.com/office/drawing/2014/chart" uri="{C3380CC4-5D6E-409C-BE32-E72D297353CC}">
              <c16:uniqueId val="{00000006-723B-4C1F-AEAA-F4C17D217AB3}"/>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1.36</c:v>
                </c:pt>
                <c:pt idx="2">
                  <c:v>#N/A</c:v>
                </c:pt>
                <c:pt idx="3">
                  <c:v>0.5</c:v>
                </c:pt>
                <c:pt idx="4">
                  <c:v>#N/A</c:v>
                </c:pt>
                <c:pt idx="5">
                  <c:v>1.28</c:v>
                </c:pt>
                <c:pt idx="6">
                  <c:v>#N/A</c:v>
                </c:pt>
                <c:pt idx="7">
                  <c:v>0.85</c:v>
                </c:pt>
                <c:pt idx="8">
                  <c:v>#N/A</c:v>
                </c:pt>
                <c:pt idx="9">
                  <c:v>1.1299999999999999</c:v>
                </c:pt>
              </c:numCache>
            </c:numRef>
          </c:val>
          <c:extLst>
            <c:ext xmlns:c16="http://schemas.microsoft.com/office/drawing/2014/chart" uri="{C3380CC4-5D6E-409C-BE32-E72D297353CC}">
              <c16:uniqueId val="{00000007-723B-4C1F-AEAA-F4C17D217AB3}"/>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8.81</c:v>
                </c:pt>
                <c:pt idx="2">
                  <c:v>#N/A</c:v>
                </c:pt>
                <c:pt idx="3">
                  <c:v>7.39</c:v>
                </c:pt>
                <c:pt idx="4">
                  <c:v>#N/A</c:v>
                </c:pt>
                <c:pt idx="5">
                  <c:v>6.99</c:v>
                </c:pt>
                <c:pt idx="6">
                  <c:v>#N/A</c:v>
                </c:pt>
                <c:pt idx="7">
                  <c:v>8.15</c:v>
                </c:pt>
                <c:pt idx="8">
                  <c:v>#N/A</c:v>
                </c:pt>
                <c:pt idx="9">
                  <c:v>8.9600000000000009</c:v>
                </c:pt>
              </c:numCache>
            </c:numRef>
          </c:val>
          <c:extLst>
            <c:ext xmlns:c16="http://schemas.microsoft.com/office/drawing/2014/chart" uri="{C3380CC4-5D6E-409C-BE32-E72D297353CC}">
              <c16:uniqueId val="{00000008-723B-4C1F-AEAA-F4C17D217AB3}"/>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0.63</c:v>
                </c:pt>
                <c:pt idx="1">
                  <c:v>#N/A</c:v>
                </c:pt>
                <c:pt idx="2">
                  <c:v>1.67</c:v>
                </c:pt>
                <c:pt idx="3">
                  <c:v>#N/A</c:v>
                </c:pt>
                <c:pt idx="4">
                  <c:v>2.98</c:v>
                </c:pt>
                <c:pt idx="5">
                  <c:v>#N/A</c:v>
                </c:pt>
                <c:pt idx="6">
                  <c:v>2.75</c:v>
                </c:pt>
                <c:pt idx="7">
                  <c:v>#N/A</c:v>
                </c:pt>
                <c:pt idx="8">
                  <c:v>3.41</c:v>
                </c:pt>
                <c:pt idx="9">
                  <c:v>#N/A</c:v>
                </c:pt>
              </c:numCache>
            </c:numRef>
          </c:val>
          <c:extLst>
            <c:ext xmlns:c16="http://schemas.microsoft.com/office/drawing/2014/chart" uri="{C3380CC4-5D6E-409C-BE32-E72D297353CC}">
              <c16:uniqueId val="{00000009-723B-4C1F-AEAA-F4C17D217AB3}"/>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7499</c:v>
                </c:pt>
                <c:pt idx="5">
                  <c:v>7304</c:v>
                </c:pt>
                <c:pt idx="8">
                  <c:v>7149</c:v>
                </c:pt>
                <c:pt idx="11">
                  <c:v>7110</c:v>
                </c:pt>
                <c:pt idx="14">
                  <c:v>6845</c:v>
                </c:pt>
              </c:numCache>
            </c:numRef>
          </c:val>
          <c:extLst>
            <c:ext xmlns:c16="http://schemas.microsoft.com/office/drawing/2014/chart" uri="{C3380CC4-5D6E-409C-BE32-E72D297353CC}">
              <c16:uniqueId val="{00000000-F996-417E-83F5-28EFB6F230E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2</c:v>
                </c:pt>
                <c:pt idx="9">
                  <c:v>1</c:v>
                </c:pt>
                <c:pt idx="12">
                  <c:v>1</c:v>
                </c:pt>
              </c:numCache>
            </c:numRef>
          </c:val>
          <c:extLst>
            <c:ext xmlns:c16="http://schemas.microsoft.com/office/drawing/2014/chart" uri="{C3380CC4-5D6E-409C-BE32-E72D297353CC}">
              <c16:uniqueId val="{00000001-F996-417E-83F5-28EFB6F230E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593</c:v>
                </c:pt>
                <c:pt idx="3">
                  <c:v>436</c:v>
                </c:pt>
                <c:pt idx="6">
                  <c:v>436</c:v>
                </c:pt>
                <c:pt idx="9">
                  <c:v>436</c:v>
                </c:pt>
                <c:pt idx="12">
                  <c:v>435</c:v>
                </c:pt>
              </c:numCache>
            </c:numRef>
          </c:val>
          <c:extLst>
            <c:ext xmlns:c16="http://schemas.microsoft.com/office/drawing/2014/chart" uri="{C3380CC4-5D6E-409C-BE32-E72D297353CC}">
              <c16:uniqueId val="{00000002-F996-417E-83F5-28EFB6F230E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3</c:v>
                </c:pt>
                <c:pt idx="3">
                  <c:v>3</c:v>
                </c:pt>
                <c:pt idx="6">
                  <c:v>13</c:v>
                </c:pt>
                <c:pt idx="9">
                  <c:v>14</c:v>
                </c:pt>
                <c:pt idx="12">
                  <c:v>11</c:v>
                </c:pt>
              </c:numCache>
            </c:numRef>
          </c:val>
          <c:extLst>
            <c:ext xmlns:c16="http://schemas.microsoft.com/office/drawing/2014/chart" uri="{C3380CC4-5D6E-409C-BE32-E72D297353CC}">
              <c16:uniqueId val="{00000003-F996-417E-83F5-28EFB6F230E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1862</c:v>
                </c:pt>
                <c:pt idx="3">
                  <c:v>1728</c:v>
                </c:pt>
                <c:pt idx="6">
                  <c:v>1591</c:v>
                </c:pt>
                <c:pt idx="9">
                  <c:v>1406</c:v>
                </c:pt>
                <c:pt idx="12">
                  <c:v>1402</c:v>
                </c:pt>
              </c:numCache>
            </c:numRef>
          </c:val>
          <c:extLst>
            <c:ext xmlns:c16="http://schemas.microsoft.com/office/drawing/2014/chart" uri="{C3380CC4-5D6E-409C-BE32-E72D297353CC}">
              <c16:uniqueId val="{00000004-F996-417E-83F5-28EFB6F230E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7</c:v>
                </c:pt>
                <c:pt idx="3">
                  <c:v>0</c:v>
                </c:pt>
                <c:pt idx="6">
                  <c:v>0</c:v>
                </c:pt>
                <c:pt idx="9">
                  <c:v>0</c:v>
                </c:pt>
                <c:pt idx="12">
                  <c:v>0</c:v>
                </c:pt>
              </c:numCache>
            </c:numRef>
          </c:val>
          <c:extLst>
            <c:ext xmlns:c16="http://schemas.microsoft.com/office/drawing/2014/chart" uri="{C3380CC4-5D6E-409C-BE32-E72D297353CC}">
              <c16:uniqueId val="{00000005-F996-417E-83F5-28EFB6F230E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F996-417E-83F5-28EFB6F230E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6820</c:v>
                </c:pt>
                <c:pt idx="3">
                  <c:v>6660</c:v>
                </c:pt>
                <c:pt idx="6">
                  <c:v>6590</c:v>
                </c:pt>
                <c:pt idx="9">
                  <c:v>6598</c:v>
                </c:pt>
                <c:pt idx="12">
                  <c:v>6477</c:v>
                </c:pt>
              </c:numCache>
            </c:numRef>
          </c:val>
          <c:extLst>
            <c:ext xmlns:c16="http://schemas.microsoft.com/office/drawing/2014/chart" uri="{C3380CC4-5D6E-409C-BE32-E72D297353CC}">
              <c16:uniqueId val="{00000007-F996-417E-83F5-28EFB6F230E2}"/>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1786</c:v>
                </c:pt>
                <c:pt idx="2">
                  <c:v>#N/A</c:v>
                </c:pt>
                <c:pt idx="3">
                  <c:v>#N/A</c:v>
                </c:pt>
                <c:pt idx="4">
                  <c:v>1523</c:v>
                </c:pt>
                <c:pt idx="5">
                  <c:v>#N/A</c:v>
                </c:pt>
                <c:pt idx="6">
                  <c:v>#N/A</c:v>
                </c:pt>
                <c:pt idx="7">
                  <c:v>1483</c:v>
                </c:pt>
                <c:pt idx="8">
                  <c:v>#N/A</c:v>
                </c:pt>
                <c:pt idx="9">
                  <c:v>#N/A</c:v>
                </c:pt>
                <c:pt idx="10">
                  <c:v>1345</c:v>
                </c:pt>
                <c:pt idx="11">
                  <c:v>#N/A</c:v>
                </c:pt>
                <c:pt idx="12">
                  <c:v>#N/A</c:v>
                </c:pt>
                <c:pt idx="13">
                  <c:v>1481</c:v>
                </c:pt>
                <c:pt idx="14">
                  <c:v>#N/A</c:v>
                </c:pt>
              </c:numCache>
            </c:numRef>
          </c:val>
          <c:smooth val="0"/>
          <c:extLst>
            <c:ext xmlns:c16="http://schemas.microsoft.com/office/drawing/2014/chart" uri="{C3380CC4-5D6E-409C-BE32-E72D297353CC}">
              <c16:uniqueId val="{00000008-F996-417E-83F5-28EFB6F230E2}"/>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58403</c:v>
                </c:pt>
                <c:pt idx="5">
                  <c:v>60313</c:v>
                </c:pt>
                <c:pt idx="8">
                  <c:v>57916</c:v>
                </c:pt>
                <c:pt idx="11">
                  <c:v>58309</c:v>
                </c:pt>
                <c:pt idx="14">
                  <c:v>58215</c:v>
                </c:pt>
              </c:numCache>
            </c:numRef>
          </c:val>
          <c:extLst>
            <c:ext xmlns:c16="http://schemas.microsoft.com/office/drawing/2014/chart" uri="{C3380CC4-5D6E-409C-BE32-E72D297353CC}">
              <c16:uniqueId val="{00000000-9151-4B8A-BB6F-C83BD24203A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25024</c:v>
                </c:pt>
                <c:pt idx="5">
                  <c:v>21815</c:v>
                </c:pt>
                <c:pt idx="8">
                  <c:v>20935</c:v>
                </c:pt>
                <c:pt idx="11">
                  <c:v>18769</c:v>
                </c:pt>
                <c:pt idx="14">
                  <c:v>17461</c:v>
                </c:pt>
              </c:numCache>
            </c:numRef>
          </c:val>
          <c:extLst>
            <c:ext xmlns:c16="http://schemas.microsoft.com/office/drawing/2014/chart" uri="{C3380CC4-5D6E-409C-BE32-E72D297353CC}">
              <c16:uniqueId val="{00000001-9151-4B8A-BB6F-C83BD24203A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10820</c:v>
                </c:pt>
                <c:pt idx="5">
                  <c:v>10514</c:v>
                </c:pt>
                <c:pt idx="8">
                  <c:v>11117</c:v>
                </c:pt>
                <c:pt idx="11">
                  <c:v>13064</c:v>
                </c:pt>
                <c:pt idx="14">
                  <c:v>13330</c:v>
                </c:pt>
              </c:numCache>
            </c:numRef>
          </c:val>
          <c:extLst>
            <c:ext xmlns:c16="http://schemas.microsoft.com/office/drawing/2014/chart" uri="{C3380CC4-5D6E-409C-BE32-E72D297353CC}">
              <c16:uniqueId val="{00000002-9151-4B8A-BB6F-C83BD24203A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151-4B8A-BB6F-C83BD24203A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9151-4B8A-BB6F-C83BD24203A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2615</c:v>
                </c:pt>
                <c:pt idx="3">
                  <c:v>2207</c:v>
                </c:pt>
                <c:pt idx="6">
                  <c:v>2159</c:v>
                </c:pt>
                <c:pt idx="9">
                  <c:v>2092</c:v>
                </c:pt>
                <c:pt idx="12">
                  <c:v>2103</c:v>
                </c:pt>
              </c:numCache>
            </c:numRef>
          </c:val>
          <c:extLst>
            <c:ext xmlns:c16="http://schemas.microsoft.com/office/drawing/2014/chart" uri="{C3380CC4-5D6E-409C-BE32-E72D297353CC}">
              <c16:uniqueId val="{00000005-9151-4B8A-BB6F-C83BD24203A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8980</c:v>
                </c:pt>
                <c:pt idx="3">
                  <c:v>8074</c:v>
                </c:pt>
                <c:pt idx="6">
                  <c:v>6885</c:v>
                </c:pt>
                <c:pt idx="9">
                  <c:v>6287</c:v>
                </c:pt>
                <c:pt idx="12">
                  <c:v>6059</c:v>
                </c:pt>
              </c:numCache>
            </c:numRef>
          </c:val>
          <c:extLst>
            <c:ext xmlns:c16="http://schemas.microsoft.com/office/drawing/2014/chart" uri="{C3380CC4-5D6E-409C-BE32-E72D297353CC}">
              <c16:uniqueId val="{00000006-9151-4B8A-BB6F-C83BD24203A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20</c:v>
                </c:pt>
                <c:pt idx="3">
                  <c:v>53</c:v>
                </c:pt>
                <c:pt idx="6">
                  <c:v>49</c:v>
                </c:pt>
                <c:pt idx="9">
                  <c:v>36</c:v>
                </c:pt>
                <c:pt idx="12">
                  <c:v>25</c:v>
                </c:pt>
              </c:numCache>
            </c:numRef>
          </c:val>
          <c:extLst>
            <c:ext xmlns:c16="http://schemas.microsoft.com/office/drawing/2014/chart" uri="{C3380CC4-5D6E-409C-BE32-E72D297353CC}">
              <c16:uniqueId val="{00000007-9151-4B8A-BB6F-C83BD24203A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17682</c:v>
                </c:pt>
                <c:pt idx="3">
                  <c:v>16336</c:v>
                </c:pt>
                <c:pt idx="6">
                  <c:v>16003</c:v>
                </c:pt>
                <c:pt idx="9">
                  <c:v>14278</c:v>
                </c:pt>
                <c:pt idx="12">
                  <c:v>12861</c:v>
                </c:pt>
              </c:numCache>
            </c:numRef>
          </c:val>
          <c:extLst>
            <c:ext xmlns:c16="http://schemas.microsoft.com/office/drawing/2014/chart" uri="{C3380CC4-5D6E-409C-BE32-E72D297353CC}">
              <c16:uniqueId val="{00000008-9151-4B8A-BB6F-C83BD24203A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6578</c:v>
                </c:pt>
                <c:pt idx="3">
                  <c:v>4700</c:v>
                </c:pt>
                <c:pt idx="6">
                  <c:v>3578</c:v>
                </c:pt>
                <c:pt idx="9">
                  <c:v>3232</c:v>
                </c:pt>
                <c:pt idx="12">
                  <c:v>3169</c:v>
                </c:pt>
              </c:numCache>
            </c:numRef>
          </c:val>
          <c:extLst>
            <c:ext xmlns:c16="http://schemas.microsoft.com/office/drawing/2014/chart" uri="{C3380CC4-5D6E-409C-BE32-E72D297353CC}">
              <c16:uniqueId val="{00000009-9151-4B8A-BB6F-C83BD24203A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74758</c:v>
                </c:pt>
                <c:pt idx="3">
                  <c:v>73128</c:v>
                </c:pt>
                <c:pt idx="6">
                  <c:v>73016</c:v>
                </c:pt>
                <c:pt idx="9">
                  <c:v>72866</c:v>
                </c:pt>
                <c:pt idx="12">
                  <c:v>73644</c:v>
                </c:pt>
              </c:numCache>
            </c:numRef>
          </c:val>
          <c:extLst>
            <c:ext xmlns:c16="http://schemas.microsoft.com/office/drawing/2014/chart" uri="{C3380CC4-5D6E-409C-BE32-E72D297353CC}">
              <c16:uniqueId val="{0000000A-9151-4B8A-BB6F-C83BD24203AB}"/>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16385</c:v>
                </c:pt>
                <c:pt idx="2">
                  <c:v>#N/A</c:v>
                </c:pt>
                <c:pt idx="3">
                  <c:v>#N/A</c:v>
                </c:pt>
                <c:pt idx="4">
                  <c:v>11855</c:v>
                </c:pt>
                <c:pt idx="5">
                  <c:v>#N/A</c:v>
                </c:pt>
                <c:pt idx="6">
                  <c:v>#N/A</c:v>
                </c:pt>
                <c:pt idx="7">
                  <c:v>11722</c:v>
                </c:pt>
                <c:pt idx="8">
                  <c:v>#N/A</c:v>
                </c:pt>
                <c:pt idx="9">
                  <c:v>#N/A</c:v>
                </c:pt>
                <c:pt idx="10">
                  <c:v>8649</c:v>
                </c:pt>
                <c:pt idx="11">
                  <c:v>#N/A</c:v>
                </c:pt>
                <c:pt idx="12">
                  <c:v>#N/A</c:v>
                </c:pt>
                <c:pt idx="13">
                  <c:v>8855</c:v>
                </c:pt>
                <c:pt idx="14">
                  <c:v>#N/A</c:v>
                </c:pt>
              </c:numCache>
            </c:numRef>
          </c:val>
          <c:smooth val="0"/>
          <c:extLst>
            <c:ext xmlns:c16="http://schemas.microsoft.com/office/drawing/2014/chart" uri="{C3380CC4-5D6E-409C-BE32-E72D297353CC}">
              <c16:uniqueId val="{0000000B-9151-4B8A-BB6F-C83BD24203AB}"/>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5333</c:v>
                </c:pt>
                <c:pt idx="1">
                  <c:v>5617</c:v>
                </c:pt>
                <c:pt idx="2">
                  <c:v>5408</c:v>
                </c:pt>
              </c:numCache>
            </c:numRef>
          </c:val>
          <c:extLst>
            <c:ext xmlns:c16="http://schemas.microsoft.com/office/drawing/2014/chart" uri="{C3380CC4-5D6E-409C-BE32-E72D297353CC}">
              <c16:uniqueId val="{00000000-1BE5-4BCF-B074-B8AB71C0D64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246</c:v>
                </c:pt>
                <c:pt idx="1">
                  <c:v>246</c:v>
                </c:pt>
                <c:pt idx="2">
                  <c:v>246</c:v>
                </c:pt>
              </c:numCache>
            </c:numRef>
          </c:val>
          <c:extLst>
            <c:ext xmlns:c16="http://schemas.microsoft.com/office/drawing/2014/chart" uri="{C3380CC4-5D6E-409C-BE32-E72D297353CC}">
              <c16:uniqueId val="{00000001-1BE5-4BCF-B074-B8AB71C0D64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3924</c:v>
                </c:pt>
                <c:pt idx="1">
                  <c:v>4157</c:v>
                </c:pt>
                <c:pt idx="2">
                  <c:v>4372</c:v>
                </c:pt>
              </c:numCache>
            </c:numRef>
          </c:val>
          <c:extLst>
            <c:ext xmlns:c16="http://schemas.microsoft.com/office/drawing/2014/chart" uri="{C3380CC4-5D6E-409C-BE32-E72D297353CC}">
              <c16:uniqueId val="{00000002-1BE5-4BCF-B074-B8AB71C0D641}"/>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{35A88A88-CA31-4AA5-AFFB-B5A4434AA2F3}</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C6ED-4411-8073-F261BFF717D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{C078F467-D32E-4E44-8702-1B4BC225D6F6}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6ED-4411-8073-F261BFF717D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{EFFCA987-79CF-4747-A787-070A44C6AF71}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6ED-4411-8073-F261BFF717D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{F9F13C45-A30A-4282-AE3B-D8DEBDE0B08C}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6ED-4411-8073-F261BFF717D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{CDA6C90A-88F1-4508-BBCB-20D0811BC8E3}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6ED-4411-8073-F261BFF717DE}"/>
                </c:ext>
              </c:extLst>
            </c:dLbl>
            <c:dLbl>
              <c:idx val="8"/>
              <c:tx>
                <c:strRef>
                  <c:f>公会計指標分析・財政指標組合せ分析表!$BX$50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{CB8B267E-EBDF-401B-8698-1F838F3F4C15}</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C6ED-4411-8073-F261BFF717DE}"/>
                </c:ext>
              </c:extLst>
            </c:dLbl>
            <c:dLbl>
              <c:idx val="16"/>
              <c:tx>
                <c:strRef>
                  <c:f>公会計指標分析・財政指標組合せ分析表!$CF$50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{561F236D-1FB2-4C79-ADBB-3E52A4493434}</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C6ED-4411-8073-F261BFF717DE}"/>
                </c:ext>
              </c:extLst>
            </c:dLbl>
            <c:dLbl>
              <c:idx val="24"/>
              <c:tx>
                <c:strRef>
                  <c:f>公会計指標分析・財政指標組合せ分析表!$CN$50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{4BDA27D6-76F1-4786-9561-4FD2A862478B}</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C6ED-4411-8073-F261BFF717DE}"/>
                </c:ext>
              </c:extLst>
            </c:dLbl>
            <c:dLbl>
              <c:idx val="32"/>
              <c:tx>
                <c:strRef>
                  <c:f>公会計指標分析・財政指標組合せ分析表!$CV$50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{2CB63E05-E2DD-44B4-AF3E-609894706F44}</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C6ED-4411-8073-F261BFF717D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72</c:v>
                </c:pt>
                <c:pt idx="16">
                  <c:v>72.7</c:v>
                </c:pt>
                <c:pt idx="24">
                  <c:v>73.400000000000006</c:v>
                </c:pt>
                <c:pt idx="32">
                  <c:v>74.2</c:v>
                </c:pt>
              </c:numCache>
            </c:numRef>
          </c:xVal>
          <c:yVal>
            <c:numRef>
              <c:f>公会計指標分析・財政指標組合せ分析表!$BP$51:$DC$51</c:f>
              <c:numCache>
                <c:formatCode>#,##0.0;"▲ "#,##0.0</c:formatCode>
                <c:ptCount val="40"/>
                <c:pt idx="8">
                  <c:v>30.8</c:v>
                </c:pt>
                <c:pt idx="16">
                  <c:v>30.2</c:v>
                </c:pt>
                <c:pt idx="24">
                  <c:v>22.1</c:v>
                </c:pt>
                <c:pt idx="32">
                  <c:v>22.6</c:v>
                </c:pt>
              </c:numCache>
            </c:numRef>
          </c:yVal>
          <c:smooth val="0"/>
          <c:extLst>
            <c:ext xmlns:c16="http://schemas.microsoft.com/office/drawing/2014/chart" uri="{C3380CC4-5D6E-409C-BE32-E72D297353CC}">
              <c16:uniqueId val="{00000009-C6ED-4411-8073-F261BFF717DE}"/>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{86D8D95E-EC85-4218-98B6-A60590CF7D64}</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C6ED-4411-8073-F261BFF717DE}"/>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{CB32AB7D-0170-48A5-85CF-F9AAB8AAB186}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6ED-4411-8073-F261BFF717D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{FEA3473C-34C6-41E0-A000-2444F446EC5B}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6ED-4411-8073-F261BFF717D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{9F510CF1-C0F1-478B-A534-C0201E163797}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6ED-4411-8073-F261BFF717D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{E509EFA1-4E78-4CD5-8D1D-0E8C82E66457}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6ED-4411-8073-F261BFF717DE}"/>
                </c:ext>
              </c:extLst>
            </c:dLbl>
            <c:dLbl>
              <c:idx val="8"/>
              <c:tx>
                <c:strRef>
                  <c:f>公会計指標分析・財政指標組合せ分析表!$BX$50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{F4429C5A-7FDA-42AD-8EC2-D639C08A16F0}</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C6ED-4411-8073-F261BFF717DE}"/>
                </c:ext>
              </c:extLst>
            </c:dLbl>
            <c:dLbl>
              <c:idx val="16"/>
              <c:tx>
                <c:strRef>
                  <c:f>公会計指標分析・財政指標組合せ分析表!$CF$50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{83AE84D4-74A4-48BE-8005-E65BD128903A}</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C6ED-4411-8073-F261BFF717DE}"/>
                </c:ext>
              </c:extLst>
            </c:dLbl>
            <c:dLbl>
              <c:idx val="24"/>
              <c:tx>
                <c:strRef>
                  <c:f>公会計指標分析・財政指標組合せ分析表!$CN$50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{DAC408C5-EF8F-491A-B42E-CE27B44A3788}</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C6ED-4411-8073-F261BFF717DE}"/>
                </c:ext>
              </c:extLst>
            </c:dLbl>
            <c:dLbl>
              <c:idx val="32"/>
              <c:tx>
                <c:strRef>
                  <c:f>公会計指標分析・財政指標組合せ分析表!$CV$50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{EA2B3645-4589-4E5C-8D13-48804AE0B628}</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C6ED-4411-8073-F261BFF717D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57.4</c:v>
                </c:pt>
                <c:pt idx="16">
                  <c:v>58.3</c:v>
                </c:pt>
                <c:pt idx="24">
                  <c:v>60.4</c:v>
                </c:pt>
                <c:pt idx="32">
                  <c:v>61.3</c:v>
                </c:pt>
              </c:numCache>
            </c:numRef>
          </c:xVal>
          <c:yVal>
            <c:numRef>
              <c:f>公会計指標分析・財政指標組合せ分析表!$BP$55:$DC$55</c:f>
              <c:numCache>
                <c:formatCode>#,##0.0;"▲ "#,##0.0</c:formatCode>
                <c:ptCount val="40"/>
                <c:pt idx="8">
                  <c:v>31</c:v>
                </c:pt>
                <c:pt idx="16">
                  <c:v>30</c:v>
                </c:pt>
                <c:pt idx="24">
                  <c:v>23.1</c:v>
                </c:pt>
                <c:pt idx="32">
                  <c:v>19</c:v>
                </c:pt>
              </c:numCache>
            </c:numRef>
          </c:yVal>
          <c:smooth val="0"/>
          <c:extLst>
            <c:ext xmlns:c16="http://schemas.microsoft.com/office/drawing/2014/chart" uri="{C3380CC4-5D6E-409C-BE32-E72D297353CC}">
              <c16:uniqueId val="{00000013-C6ED-4411-8073-F261BFF717DE}"/>
            </c:ext>
          </c:extLst>
        </c:ser>
        <c:dLbls>
          <c:showLegendKey val="0"/>
          <c:showVal val="1"/>
          <c:showCatName val="0"/>
          <c:showSerName val="0"/>
          <c:showPercent val="0"/>
          <c:showBubbleSize val="0"/>
        </c:dLbls>
        <c:axId val="46179840"/>
        <c:axId val="46181760"/>
      </c:scatterChart>
      <c:valAx>
        <c:axId val="46179840"/>
        <c:scaling>
          <c:orientation val="minMax"/>
          <c:max val="76"/>
          <c:min val="56"/>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33"/>
          <c:min val="1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{80833ABE-5ADC-4309-AF04-7A0121CC320C}</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8480-467D-84FD-6372E67816C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{05066295-0C74-47F5-BDD4-54525090D5C9}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480-467D-84FD-6372E67816C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{B23E6650-7C62-4A94-98CC-0F9BADE52ECA}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480-467D-84FD-6372E67816C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{E1FB4507-179B-47B5-BB96-2625B1F25884}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480-467D-84FD-6372E67816C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{CB29D11F-3EA2-4B9D-A8E5-1D0D1BED794F}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480-467D-84FD-6372E67816CD}"/>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{DB0F2BDF-5A50-4274-8A21-C0893295DE33}</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8480-467D-84FD-6372E67816CD}"/>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{DDD45085-6C7C-440D-B20B-A0D114B0F3FC}</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8480-467D-84FD-6372E67816CD}"/>
                </c:ext>
              </c:extLst>
            </c:dLbl>
            <c:dLbl>
              <c:idx val="24"/>
              <c:layout>
                <c:manualLayout>
                  <c:x val="-3.1414550767788714E-2"/>
                  <c:y val="-6.2416647087793951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{B4F308E3-7616-47A8-A9C1-AB881ABBF478}</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8480-467D-84FD-6372E67816CD}"/>
                </c:ext>
              </c:extLst>
            </c:dLbl>
            <c:dLbl>
              <c:idx val="32"/>
              <c:layout>
                <c:manualLayout>
                  <c:x val="-3.1853783576397503E-2"/>
                  <c:y val="-6.2416647087793951E-2"/>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{E2F433C0-AEB7-4E96-B901-5C9B685A7FF3}</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8480-467D-84FD-6372E67816C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5.3</c:v>
                </c:pt>
                <c:pt idx="8">
                  <c:v>4.4000000000000004</c:v>
                </c:pt>
                <c:pt idx="16">
                  <c:v>4.0999999999999996</c:v>
                </c:pt>
                <c:pt idx="24">
                  <c:v>3.7</c:v>
                </c:pt>
                <c:pt idx="32">
                  <c:v>3.6</c:v>
                </c:pt>
              </c:numCache>
            </c:numRef>
          </c:xVal>
          <c:yVal>
            <c:numRef>
              <c:f>公会計指標分析・財政指標組合せ分析表!$BP$73:$DC$73</c:f>
              <c:numCache>
                <c:formatCode>#,##0.0;"▲ "#,##0.0</c:formatCode>
                <c:ptCount val="40"/>
                <c:pt idx="0">
                  <c:v>43</c:v>
                </c:pt>
                <c:pt idx="8">
                  <c:v>30.8</c:v>
                </c:pt>
                <c:pt idx="16">
                  <c:v>30.2</c:v>
                </c:pt>
                <c:pt idx="24">
                  <c:v>22.1</c:v>
                </c:pt>
                <c:pt idx="32">
                  <c:v>22.6</c:v>
                </c:pt>
              </c:numCache>
            </c:numRef>
          </c:yVal>
          <c:smooth val="0"/>
          <c:extLst>
            <c:ext xmlns:c16="http://schemas.microsoft.com/office/drawing/2014/chart" uri="{C3380CC4-5D6E-409C-BE32-E72D297353CC}">
              <c16:uniqueId val="{00000009-8480-467D-84FD-6372E67816CD}"/>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{B71AB454-F0A1-47A2-A7D0-40C71F28537D}</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8480-467D-84FD-6372E67816CD}"/>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{8C1BE33A-B7A8-45FE-96B0-FA21367070F5}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480-467D-84FD-6372E67816C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{A51ECB40-F827-4560-B70F-9EB59F92D0A7}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480-467D-84FD-6372E67816C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{8F3A98C1-3CCA-41BE-A643-AD9B9C640CEC}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480-467D-84FD-6372E67816C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{908131C3-71E5-4CEC-B048-05E6326CC237}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480-467D-84FD-6372E67816CD}"/>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{3B3F5636-A6C8-499D-AF03-1748EC252ED4}</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8480-467D-84FD-6372E67816CD}"/>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{A2E5DE1F-48F3-4424-AD52-4645B2EF5A16}</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8480-467D-84FD-6372E67816CD}"/>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{F1882A9F-5714-4A76-BCE6-2AFA9B3400FE}</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8480-467D-84FD-6372E67816CD}"/>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{A96F7C23-2B43-4BD4-996B-B026C7787503}</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8480-467D-84FD-6372E67816C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6.3</c:v>
                </c:pt>
                <c:pt idx="8">
                  <c:v>5.2</c:v>
                </c:pt>
                <c:pt idx="16">
                  <c:v>5</c:v>
                </c:pt>
                <c:pt idx="24">
                  <c:v>4.2</c:v>
                </c:pt>
                <c:pt idx="32">
                  <c:v>3.6</c:v>
                </c:pt>
              </c:numCache>
            </c:numRef>
          </c:xVal>
          <c:yVal>
            <c:numRef>
              <c:f>公会計指標分析・財政指標組合せ分析表!$BP$77:$DC$77</c:f>
              <c:numCache>
                <c:formatCode>#,##0.0;"▲ "#,##0.0</c:formatCode>
                <c:ptCount val="40"/>
                <c:pt idx="0">
                  <c:v>37.4</c:v>
                </c:pt>
                <c:pt idx="8">
                  <c:v>31</c:v>
                </c:pt>
                <c:pt idx="16">
                  <c:v>30</c:v>
                </c:pt>
                <c:pt idx="24">
                  <c:v>23.1</c:v>
                </c:pt>
                <c:pt idx="32">
                  <c:v>19</c:v>
                </c:pt>
              </c:numCache>
            </c:numRef>
          </c:yVal>
          <c:smooth val="0"/>
          <c:extLst>
            <c:ext xmlns:c16="http://schemas.microsoft.com/office/drawing/2014/chart" uri="{C3380CC4-5D6E-409C-BE32-E72D297353CC}">
              <c16:uniqueId val="{00000013-8480-467D-84FD-6372E67816CD}"/>
            </c:ext>
          </c:extLst>
        </c:ser>
        <c:dLbls>
          <c:showLegendKey val="0"/>
          <c:showVal val="1"/>
          <c:showCatName val="0"/>
          <c:showSerName val="0"/>
          <c:showPercent val="0"/>
          <c:showBubbleSize val="0"/>
        </c:dLbls>
        <c:axId val="84219776"/>
        <c:axId val="84234240"/>
      </c:scatterChart>
      <c:valAx>
        <c:axId val="84219776"/>
        <c:scaling>
          <c:orientation val="minMax"/>
          <c:max val="6.6"/>
          <c:min val="3.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47"/>
          <c:min val="1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&#65279;<?xml version="1.0" encoding="utf-8" standalone="yes"?>
<Relationships xmlns="http://schemas.openxmlformats.org/package/2006/relationships">
  <Relationship Id="rId1" Type="http://schemas.openxmlformats.org/officeDocument/2006/relationships/chart" Target="../charts/chart4.xml" />
</Relationships>
</file>

<file path=xl/drawings/_rels/drawing11.xml.rels>&#65279;<?xml version="1.0" encoding="utf-8" standalone="yes"?>
<Relationships xmlns="http://schemas.openxmlformats.org/package/2006/relationships">
  <Relationship Id="rId1" Type="http://schemas.openxmlformats.org/officeDocument/2006/relationships/chart" Target="../charts/chart5.xml" />
</Relationships>
</file>

<file path=xl/drawings/_rels/drawing12.xml.rels>&#65279;<?xml version="1.0" encoding="utf-8" standalone="yes"?>
<Relationships xmlns="http://schemas.openxmlformats.org/package/2006/relationships">
  <Relationship Id="rId1" Type="http://schemas.openxmlformats.org/officeDocument/2006/relationships/chart" Target="../charts/chart6.xml" />
</Relationships>
</file>

<file path=xl/drawings/_rels/drawing13.xml.rels>&#65279;<?xml version="1.0" encoding="utf-8" standalone="yes"?>
<Relationships xmlns="http://schemas.openxmlformats.org/package/2006/relationships">
  <Relationship Id="rId2" Type="http://schemas.openxmlformats.org/officeDocument/2006/relationships/chart" Target="../charts/chart8.xml" />
  <Relationship Id="rId1" Type="http://schemas.openxmlformats.org/officeDocument/2006/relationships/chart" Target="../charts/chart7.xml" />
</Relationships>
</file>

<file path=xl/drawings/_rels/drawing4.xml.rels>&#65279;<?xml version="1.0" encoding="utf-8" standalone="yes"?>
<Relationships xmlns="http://schemas.openxmlformats.org/package/2006/relationships">
  <Relationship Id="rId1" Type="http://schemas.openxmlformats.org/officeDocument/2006/relationships/chart" Target="../charts/chart1.xml" />
</Relationships>
</file>

<file path=xl/drawings/_rels/drawing8.xml.rels>&#65279;<?xml version="1.0" encoding="utf-8" standalone="yes"?>
<Relationships xmlns="http://schemas.openxmlformats.org/package/2006/relationships">
  <Relationship Id="rId1" Type="http://schemas.openxmlformats.org/officeDocument/2006/relationships/chart" Target="../charts/chart2.xml" />
</Relationships>
</file>

<file path=xl/drawings/_rels/drawing9.xml.rels>&#65279;<?xml version="1.0" encoding="utf-8" standalone="yes"?>
<Relationships xmlns="http://schemas.openxmlformats.org/package/2006/relationships">
  <Relationship Id="rId1" Type="http://schemas.openxmlformats.org/officeDocument/2006/relationships/chart" Target="../charts/chart3.xml" />
</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兵庫県宝塚市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latinLnBrk="0"/>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実質公債費比率の分子については、昨年度より約</a:t>
          </a:r>
          <a:r>
            <a:rPr lang="en-US" altLang="ja-JP" sz="1100">
              <a:solidFill>
                <a:schemeClr val="dk1"/>
              </a:solidFill>
              <a:effectLst/>
              <a:latin typeface="+mn-lt"/>
              <a:ea typeface="+mn-ea"/>
              <a:cs typeface="+mn-cs"/>
            </a:rPr>
            <a:t>1.4</a:t>
          </a:r>
          <a:r>
            <a:rPr lang="ja-JP" altLang="ja-JP" sz="1100">
              <a:solidFill>
                <a:schemeClr val="dk1"/>
              </a:solidFill>
              <a:effectLst/>
              <a:latin typeface="+mn-lt"/>
              <a:ea typeface="+mn-ea"/>
              <a:cs typeface="+mn-cs"/>
            </a:rPr>
            <a:t>億円の</a:t>
          </a:r>
          <a:r>
            <a:rPr lang="ja-JP" altLang="en-US" sz="1100">
              <a:solidFill>
                <a:schemeClr val="dk1"/>
              </a:solidFill>
              <a:effectLst/>
              <a:latin typeface="+mn-lt"/>
              <a:ea typeface="+mn-ea"/>
              <a:cs typeface="+mn-cs"/>
            </a:rPr>
            <a:t>増</a:t>
          </a:r>
          <a:r>
            <a:rPr lang="ja-JP" altLang="ja-JP" sz="1100">
              <a:solidFill>
                <a:schemeClr val="dk1"/>
              </a:solidFill>
              <a:effectLst/>
              <a:latin typeface="+mn-lt"/>
              <a:ea typeface="+mn-ea"/>
              <a:cs typeface="+mn-cs"/>
            </a:rPr>
            <a:t>となった。</a:t>
          </a:r>
          <a:endParaRPr lang="ja-JP" altLang="ja-JP" sz="1400">
            <a:effectLst/>
          </a:endParaRPr>
        </a:p>
        <a:p>
          <a:pPr latinLnBrk="0"/>
          <a:r>
            <a:rPr lang="ja-JP" altLang="ja-JP" sz="1100">
              <a:solidFill>
                <a:schemeClr val="dk1"/>
              </a:solidFill>
              <a:effectLst/>
              <a:latin typeface="+mn-lt"/>
              <a:ea typeface="+mn-ea"/>
              <a:cs typeface="+mn-cs"/>
            </a:rPr>
            <a:t>　主な要因は</a:t>
          </a:r>
          <a:r>
            <a:rPr lang="ja-JP" altLang="en-US" sz="1100">
              <a:solidFill>
                <a:schemeClr val="dk1"/>
              </a:solidFill>
              <a:effectLst/>
              <a:latin typeface="+mn-lt"/>
              <a:ea typeface="+mn-ea"/>
              <a:cs typeface="+mn-cs"/>
            </a:rPr>
            <a:t>、特定財源が約</a:t>
          </a:r>
          <a:r>
            <a:rPr lang="en-US" altLang="ja-JP" sz="1100">
              <a:solidFill>
                <a:schemeClr val="dk1"/>
              </a:solidFill>
              <a:effectLst/>
              <a:latin typeface="+mn-lt"/>
              <a:ea typeface="+mn-ea"/>
              <a:cs typeface="+mn-cs"/>
            </a:rPr>
            <a:t>2.2</a:t>
          </a:r>
          <a:r>
            <a:rPr lang="ja-JP" altLang="en-US" sz="1100">
              <a:solidFill>
                <a:schemeClr val="dk1"/>
              </a:solidFill>
              <a:effectLst/>
              <a:latin typeface="+mn-lt"/>
              <a:ea typeface="+mn-ea"/>
              <a:cs typeface="+mn-cs"/>
            </a:rPr>
            <a:t>憶円の減、災害復旧費等に係る基準財政需要額が約</a:t>
          </a:r>
          <a:r>
            <a:rPr lang="en-US" altLang="ja-JP" sz="1100">
              <a:solidFill>
                <a:schemeClr val="dk1"/>
              </a:solidFill>
              <a:effectLst/>
              <a:latin typeface="+mn-lt"/>
              <a:ea typeface="+mn-ea"/>
              <a:cs typeface="+mn-cs"/>
            </a:rPr>
            <a:t>0.4</a:t>
          </a:r>
          <a:r>
            <a:rPr lang="ja-JP" altLang="en-US" sz="1100">
              <a:solidFill>
                <a:schemeClr val="dk1"/>
              </a:solidFill>
              <a:effectLst/>
              <a:latin typeface="+mn-lt"/>
              <a:ea typeface="+mn-ea"/>
              <a:cs typeface="+mn-cs"/>
            </a:rPr>
            <a:t>億円の減</a:t>
          </a:r>
          <a:r>
            <a:rPr lang="ja-JP" altLang="ja-JP" sz="1100">
              <a:solidFill>
                <a:schemeClr val="dk1"/>
              </a:solidFill>
              <a:effectLst/>
              <a:latin typeface="+mn-lt"/>
              <a:ea typeface="+mn-ea"/>
              <a:cs typeface="+mn-cs"/>
            </a:rPr>
            <a:t>となったこと</a:t>
          </a:r>
          <a:r>
            <a:rPr lang="ja-JP" altLang="en-US" sz="1100">
              <a:solidFill>
                <a:schemeClr val="dk1"/>
              </a:solidFill>
              <a:effectLst/>
              <a:latin typeface="+mn-lt"/>
              <a:ea typeface="+mn-ea"/>
              <a:cs typeface="+mn-cs"/>
            </a:rPr>
            <a:t>等に</a:t>
          </a:r>
          <a:r>
            <a:rPr lang="ja-JP" altLang="ja-JP" sz="1100">
              <a:solidFill>
                <a:schemeClr val="dk1"/>
              </a:solidFill>
              <a:effectLst/>
              <a:latin typeface="+mn-lt"/>
              <a:ea typeface="+mn-ea"/>
              <a:cs typeface="+mn-cs"/>
            </a:rPr>
            <a:t>よるものである。</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000">
              <a:solidFill>
                <a:schemeClr val="dk1"/>
              </a:solidFill>
              <a:effectLst/>
              <a:latin typeface="+mn-lt"/>
              <a:ea typeface="+mn-ea"/>
              <a:cs typeface="+mn-cs"/>
            </a:rPr>
            <a:t>満期一括償還地方債の償還の財源である減債基金残高については、平成</a:t>
          </a:r>
          <a:r>
            <a:rPr kumimoji="1" lang="en-US" altLang="ja-JP" sz="1000">
              <a:solidFill>
                <a:schemeClr val="dk1"/>
              </a:solidFill>
              <a:effectLst/>
              <a:latin typeface="+mn-lt"/>
              <a:ea typeface="+mn-ea"/>
              <a:cs typeface="+mn-cs"/>
            </a:rPr>
            <a:t>27</a:t>
          </a:r>
          <a:r>
            <a:rPr kumimoji="1" lang="ja-JP" altLang="ja-JP" sz="1000">
              <a:solidFill>
                <a:schemeClr val="dk1"/>
              </a:solidFill>
              <a:effectLst/>
              <a:latin typeface="+mn-lt"/>
              <a:ea typeface="+mn-ea"/>
              <a:cs typeface="+mn-cs"/>
            </a:rPr>
            <a:t>年度に全額取り崩して以降、満期一括償還での地方債の借り入れを行っていないため、残高が</a:t>
          </a:r>
          <a:r>
            <a:rPr kumimoji="1" lang="en-US" altLang="ja-JP" sz="1000">
              <a:solidFill>
                <a:schemeClr val="dk1"/>
              </a:solidFill>
              <a:effectLst/>
              <a:latin typeface="+mn-lt"/>
              <a:ea typeface="+mn-ea"/>
              <a:cs typeface="+mn-cs"/>
            </a:rPr>
            <a:t>0</a:t>
          </a:r>
          <a:r>
            <a:rPr kumimoji="1" lang="ja-JP" altLang="ja-JP" sz="1000">
              <a:solidFill>
                <a:schemeClr val="dk1"/>
              </a:solidFill>
              <a:effectLst/>
              <a:latin typeface="+mn-lt"/>
              <a:ea typeface="+mn-ea"/>
              <a:cs typeface="+mn-cs"/>
            </a:rPr>
            <a:t>となっている。</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兵庫県宝塚市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将来負担額は前年度に比べて約</a:t>
          </a:r>
          <a:r>
            <a:rPr kumimoji="1" lang="en-US" altLang="ja-JP" sz="1100">
              <a:solidFill>
                <a:schemeClr val="dk1"/>
              </a:solidFill>
              <a:effectLst/>
              <a:latin typeface="+mn-lt"/>
              <a:ea typeface="+mn-ea"/>
              <a:cs typeface="+mn-cs"/>
            </a:rPr>
            <a:t>9.3</a:t>
          </a:r>
          <a:r>
            <a:rPr kumimoji="1" lang="ja-JP" altLang="ja-JP" sz="1100">
              <a:solidFill>
                <a:schemeClr val="dk1"/>
              </a:solidFill>
              <a:effectLst/>
              <a:latin typeface="+mn-lt"/>
              <a:ea typeface="+mn-ea"/>
              <a:cs typeface="+mn-cs"/>
            </a:rPr>
            <a:t>億円の減となった。</a:t>
          </a:r>
          <a:endParaRPr lang="ja-JP" altLang="ja-JP" sz="1400">
            <a:effectLst/>
          </a:endParaRPr>
        </a:p>
        <a:p>
          <a:r>
            <a:rPr kumimoji="1" lang="ja-JP" altLang="ja-JP" sz="1100">
              <a:solidFill>
                <a:schemeClr val="dk1"/>
              </a:solidFill>
              <a:effectLst/>
              <a:latin typeface="+mn-lt"/>
              <a:ea typeface="+mn-ea"/>
              <a:cs typeface="+mn-cs"/>
            </a:rPr>
            <a:t>　主な要因は、公営企業債等繰入見込額が約</a:t>
          </a:r>
          <a:r>
            <a:rPr kumimoji="1" lang="en-US" altLang="ja-JP" sz="1100">
              <a:solidFill>
                <a:schemeClr val="dk1"/>
              </a:solidFill>
              <a:effectLst/>
              <a:latin typeface="+mn-lt"/>
              <a:ea typeface="+mn-ea"/>
              <a:cs typeface="+mn-cs"/>
            </a:rPr>
            <a:t>14.2</a:t>
          </a:r>
          <a:r>
            <a:rPr kumimoji="1" lang="ja-JP" altLang="ja-JP" sz="1100">
              <a:solidFill>
                <a:schemeClr val="dk1"/>
              </a:solidFill>
              <a:effectLst/>
              <a:latin typeface="+mn-lt"/>
              <a:ea typeface="+mn-ea"/>
              <a:cs typeface="+mn-cs"/>
            </a:rPr>
            <a:t>億円</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退職手当負担見込額が約</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億円の減となったことによる。</a:t>
          </a:r>
          <a:endParaRPr lang="ja-JP" altLang="ja-JP" sz="1400">
            <a:effectLst/>
          </a:endParaRPr>
        </a:p>
        <a:p>
          <a:r>
            <a:rPr kumimoji="1" lang="ja-JP" altLang="ja-JP" sz="1100">
              <a:solidFill>
                <a:schemeClr val="dk1"/>
              </a:solidFill>
              <a:effectLst/>
              <a:latin typeface="+mn-lt"/>
              <a:ea typeface="+mn-ea"/>
              <a:cs typeface="+mn-cs"/>
            </a:rPr>
            <a:t>　分子から差し引く充当可能財源等は、充当可能基金が約</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億円の増となったものの充当可能特定歳入が約</a:t>
          </a:r>
          <a:r>
            <a:rPr kumimoji="1" lang="en-US" altLang="ja-JP" sz="1100">
              <a:solidFill>
                <a:schemeClr val="dk1"/>
              </a:solidFill>
              <a:effectLst/>
              <a:latin typeface="+mn-lt"/>
              <a:ea typeface="+mn-ea"/>
              <a:cs typeface="+mn-cs"/>
            </a:rPr>
            <a:t>13.1</a:t>
          </a:r>
          <a:r>
            <a:rPr kumimoji="1" lang="ja-JP" altLang="ja-JP" sz="1100">
              <a:solidFill>
                <a:schemeClr val="dk1"/>
              </a:solidFill>
              <a:effectLst/>
              <a:latin typeface="+mn-lt"/>
              <a:ea typeface="+mn-ea"/>
              <a:cs typeface="+mn-cs"/>
            </a:rPr>
            <a:t>億円の減</a:t>
          </a:r>
          <a:r>
            <a:rPr kumimoji="1" lang="ja-JP" altLang="en-US" sz="1100">
              <a:solidFill>
                <a:schemeClr val="dk1"/>
              </a:solidFill>
              <a:effectLst/>
              <a:latin typeface="+mn-lt"/>
              <a:ea typeface="+mn-ea"/>
              <a:cs typeface="+mn-cs"/>
            </a:rPr>
            <a:t>となったことなど</a:t>
          </a:r>
          <a:r>
            <a:rPr kumimoji="1" lang="ja-JP" altLang="ja-JP" sz="1100">
              <a:solidFill>
                <a:schemeClr val="dk1"/>
              </a:solidFill>
              <a:effectLst/>
              <a:latin typeface="+mn-lt"/>
              <a:ea typeface="+mn-ea"/>
              <a:cs typeface="+mn-cs"/>
            </a:rPr>
            <a:t>に伴い、約</a:t>
          </a:r>
          <a:r>
            <a:rPr kumimoji="1" lang="en-US" altLang="ja-JP" sz="1100">
              <a:solidFill>
                <a:schemeClr val="dk1"/>
              </a:solidFill>
              <a:effectLst/>
              <a:latin typeface="+mn-lt"/>
              <a:ea typeface="+mn-ea"/>
              <a:cs typeface="+mn-cs"/>
            </a:rPr>
            <a:t>11.4</a:t>
          </a:r>
          <a:r>
            <a:rPr kumimoji="1" lang="ja-JP" altLang="ja-JP" sz="1100">
              <a:solidFill>
                <a:schemeClr val="dk1"/>
              </a:solidFill>
              <a:effectLst/>
              <a:latin typeface="+mn-lt"/>
              <a:ea typeface="+mn-ea"/>
              <a:cs typeface="+mn-cs"/>
            </a:rPr>
            <a:t>億円の</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となっている。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兵庫県宝塚市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財政調整基金が約</a:t>
          </a:r>
          <a:r>
            <a:rPr kumimoji="1" lang="en-US" altLang="ja-JP" sz="1100">
              <a:solidFill>
                <a:schemeClr val="dk1"/>
              </a:solidFill>
              <a:effectLst/>
              <a:latin typeface="+mn-lt"/>
              <a:ea typeface="+mn-ea"/>
              <a:cs typeface="+mn-cs"/>
            </a:rPr>
            <a:t>2.1</a:t>
          </a:r>
          <a:r>
            <a:rPr kumimoji="1" lang="ja-JP" altLang="ja-JP" sz="1100">
              <a:solidFill>
                <a:schemeClr val="dk1"/>
              </a:solidFill>
              <a:effectLst/>
              <a:latin typeface="+mn-lt"/>
              <a:ea typeface="+mn-ea"/>
              <a:cs typeface="+mn-cs"/>
            </a:rPr>
            <a:t>億円</a:t>
          </a:r>
          <a:r>
            <a:rPr kumimoji="1" lang="ja-JP" altLang="en-US" sz="1100">
              <a:solidFill>
                <a:schemeClr val="dk1"/>
              </a:solidFill>
              <a:effectLst/>
              <a:latin typeface="+mn-lt"/>
              <a:ea typeface="+mn-ea"/>
              <a:cs typeface="+mn-cs"/>
            </a:rPr>
            <a:t>の減</a:t>
          </a:r>
          <a:r>
            <a:rPr kumimoji="1" lang="ja-JP" altLang="ja-JP" sz="1100">
              <a:solidFill>
                <a:schemeClr val="dk1"/>
              </a:solidFill>
              <a:effectLst/>
              <a:latin typeface="+mn-lt"/>
              <a:ea typeface="+mn-ea"/>
              <a:cs typeface="+mn-cs"/>
            </a:rPr>
            <a:t>、その他特定目的基金が約</a:t>
          </a:r>
          <a:r>
            <a:rPr kumimoji="1" lang="en-US" altLang="ja-JP" sz="1100">
              <a:solidFill>
                <a:schemeClr val="dk1"/>
              </a:solidFill>
              <a:effectLst/>
              <a:latin typeface="+mn-lt"/>
              <a:ea typeface="+mn-ea"/>
              <a:cs typeface="+mn-cs"/>
            </a:rPr>
            <a:t>2.1</a:t>
          </a:r>
          <a:r>
            <a:rPr kumimoji="1" lang="ja-JP" altLang="ja-JP" sz="1100">
              <a:solidFill>
                <a:schemeClr val="dk1"/>
              </a:solidFill>
              <a:effectLst/>
              <a:latin typeface="+mn-lt"/>
              <a:ea typeface="+mn-ea"/>
              <a:cs typeface="+mn-cs"/>
            </a:rPr>
            <a:t>億円の増となり、基金全体で</a:t>
          </a:r>
          <a:r>
            <a:rPr kumimoji="1" lang="ja-JP" altLang="en-US" sz="1100">
              <a:solidFill>
                <a:schemeClr val="dk1"/>
              </a:solidFill>
              <a:effectLst/>
              <a:latin typeface="+mn-lt"/>
              <a:ea typeface="+mn-ea"/>
              <a:cs typeface="+mn-cs"/>
            </a:rPr>
            <a:t>はほぼ横ばい</a:t>
          </a:r>
          <a:r>
            <a:rPr kumimoji="1" lang="ja-JP" altLang="ja-JP" sz="1100">
              <a:solidFill>
                <a:schemeClr val="dk1"/>
              </a:solidFill>
              <a:effectLst/>
              <a:latin typeface="+mn-lt"/>
              <a:ea typeface="+mn-ea"/>
              <a:cs typeface="+mn-cs"/>
            </a:rPr>
            <a:t>となった。</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クリーンセンターの更新に向け、新ごみ処理施設建設基金に前年度実質収支の一部等を積み立てていく。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b="1">
              <a:solidFill>
                <a:schemeClr val="dk1"/>
              </a:solidFill>
              <a:effectLst/>
              <a:latin typeface="+mn-lt"/>
              <a:ea typeface="+mn-ea"/>
              <a:cs typeface="+mn-cs"/>
            </a:rPr>
            <a:t>（基金の使途）</a:t>
          </a:r>
          <a:endParaRPr lang="ja-JP" altLang="ja-JP" sz="1300" b="1">
            <a:effectLst/>
          </a:endParaRPr>
        </a:p>
        <a:p>
          <a:r>
            <a:rPr kumimoji="1" lang="ja-JP" altLang="ja-JP" sz="1100">
              <a:solidFill>
                <a:schemeClr val="dk1"/>
              </a:solidFill>
              <a:effectLst/>
              <a:latin typeface="+mn-lt"/>
              <a:ea typeface="+mn-ea"/>
              <a:cs typeface="+mn-cs"/>
            </a:rPr>
            <a:t>　新ごみ処理施設建設基金：新ごみ処理施設の建設</a:t>
          </a:r>
          <a:endParaRPr lang="ja-JP" altLang="ja-JP" sz="1400">
            <a:effectLst/>
          </a:endParaRPr>
        </a:p>
        <a:p>
          <a:r>
            <a:rPr kumimoji="1" lang="ja-JP" altLang="ja-JP" sz="1100">
              <a:solidFill>
                <a:schemeClr val="dk1"/>
              </a:solidFill>
              <a:effectLst/>
              <a:latin typeface="+mn-lt"/>
              <a:ea typeface="+mn-ea"/>
              <a:cs typeface="+mn-cs"/>
            </a:rPr>
            <a:t>　公共施設等整備保全基金：公共施設、義務教育施設及び公益施設の整備及び保全</a:t>
          </a:r>
          <a:endParaRPr lang="ja-JP" altLang="ja-JP" sz="1400">
            <a:effectLst/>
          </a:endParaRPr>
        </a:p>
        <a:p>
          <a:r>
            <a:rPr kumimoji="1" lang="ja-JP" altLang="ja-JP" sz="1100">
              <a:solidFill>
                <a:schemeClr val="dk1"/>
              </a:solidFill>
              <a:effectLst/>
              <a:latin typeface="+mn-lt"/>
              <a:ea typeface="+mn-ea"/>
              <a:cs typeface="+mn-cs"/>
            </a:rPr>
            <a:t>　市営霊園運営基金：市営霊園の運営</a:t>
          </a:r>
          <a:endParaRPr lang="ja-JP" altLang="ja-JP" sz="1400">
            <a:effectLst/>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r>
            <a:rPr kumimoji="1" lang="ja-JP" altLang="ja-JP" sz="1300" b="1">
              <a:solidFill>
                <a:schemeClr val="dk1"/>
              </a:solidFill>
              <a:effectLst/>
              <a:latin typeface="+mn-lt"/>
              <a:ea typeface="+mn-ea"/>
              <a:cs typeface="+mn-cs"/>
            </a:rPr>
            <a:t>（増減理由）</a:t>
          </a:r>
          <a:endParaRPr lang="ja-JP" altLang="ja-JP" sz="1300" b="1">
            <a:effectLst/>
          </a:endParaRPr>
        </a:p>
        <a:p>
          <a:pPr eaLnBrk="1" fontAlgn="auto" latinLnBrk="0" hangingPunct="1"/>
          <a:r>
            <a:rPr kumimoji="1" lang="ja-JP" altLang="ja-JP" sz="1100">
              <a:solidFill>
                <a:schemeClr val="dk1"/>
              </a:solidFill>
              <a:effectLst/>
              <a:latin typeface="+mn-lt"/>
              <a:ea typeface="+mn-ea"/>
              <a:cs typeface="+mn-cs"/>
            </a:rPr>
            <a:t>　新ごみ処理施設建設基金：新ごみ処理施設の建設の積み立て約</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億円による増</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市営霊園運営基金：約</a:t>
          </a:r>
          <a:r>
            <a:rPr kumimoji="1" lang="en-US" altLang="ja-JP" sz="1100">
              <a:solidFill>
                <a:schemeClr val="dk1"/>
              </a:solidFill>
              <a:effectLst/>
              <a:latin typeface="+mn-lt"/>
              <a:ea typeface="+mn-ea"/>
              <a:cs typeface="+mn-cs"/>
            </a:rPr>
            <a:t>0.7</a:t>
          </a:r>
          <a:r>
            <a:rPr kumimoji="1" lang="ja-JP" altLang="ja-JP" sz="1100">
              <a:solidFill>
                <a:schemeClr val="dk1"/>
              </a:solidFill>
              <a:effectLst/>
              <a:latin typeface="+mn-lt"/>
              <a:ea typeface="+mn-ea"/>
              <a:cs typeface="+mn-cs"/>
            </a:rPr>
            <a:t>億円</a:t>
          </a:r>
          <a:r>
            <a:rPr kumimoji="1" lang="ja-JP" altLang="en-US" sz="1100">
              <a:solidFill>
                <a:schemeClr val="dk1"/>
              </a:solidFill>
              <a:effectLst/>
              <a:latin typeface="+mn-lt"/>
              <a:ea typeface="+mn-ea"/>
              <a:cs typeface="+mn-cs"/>
            </a:rPr>
            <a:t>取り崩し</a:t>
          </a:r>
          <a:r>
            <a:rPr kumimoji="1" lang="ja-JP" altLang="ja-JP" sz="1100">
              <a:solidFill>
                <a:schemeClr val="dk1"/>
              </a:solidFill>
              <a:effectLst/>
              <a:latin typeface="+mn-lt"/>
              <a:ea typeface="+mn-ea"/>
              <a:cs typeface="+mn-cs"/>
            </a:rPr>
            <a:t>による</a:t>
          </a:r>
          <a:r>
            <a:rPr kumimoji="1" lang="ja-JP" altLang="en-US" sz="1100">
              <a:solidFill>
                <a:schemeClr val="dk1"/>
              </a:solidFill>
              <a:effectLst/>
              <a:latin typeface="+mn-lt"/>
              <a:ea typeface="+mn-ea"/>
              <a:cs typeface="+mn-cs"/>
            </a:rPr>
            <a:t>減</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公共施設等整備保全基金：約</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億円</a:t>
          </a:r>
          <a:r>
            <a:rPr kumimoji="1" lang="ja-JP" altLang="en-US" sz="1100">
              <a:solidFill>
                <a:schemeClr val="dk1"/>
              </a:solidFill>
              <a:effectLst/>
              <a:latin typeface="+mn-lt"/>
              <a:ea typeface="+mn-ea"/>
              <a:cs typeface="+mn-cs"/>
            </a:rPr>
            <a:t>取り崩し</a:t>
          </a:r>
          <a:r>
            <a:rPr kumimoji="1" lang="ja-JP" altLang="ja-JP" sz="1100">
              <a:solidFill>
                <a:schemeClr val="dk1"/>
              </a:solidFill>
              <a:effectLst/>
              <a:latin typeface="+mn-lt"/>
              <a:ea typeface="+mn-ea"/>
              <a:cs typeface="+mn-cs"/>
            </a:rPr>
            <a:t>による</a:t>
          </a:r>
          <a:r>
            <a:rPr kumimoji="1" lang="ja-JP" altLang="en-US" sz="1100">
              <a:solidFill>
                <a:schemeClr val="dk1"/>
              </a:solidFill>
              <a:effectLst/>
              <a:latin typeface="+mn-lt"/>
              <a:ea typeface="+mn-ea"/>
              <a:cs typeface="+mn-cs"/>
            </a:rPr>
            <a:t>減</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障碍（がい）福祉</a:t>
          </a:r>
          <a:r>
            <a:rPr kumimoji="1" lang="ja-JP" altLang="ja-JP" sz="1100">
              <a:solidFill>
                <a:schemeClr val="dk1"/>
              </a:solidFill>
              <a:effectLst/>
              <a:latin typeface="+mn-lt"/>
              <a:ea typeface="+mn-ea"/>
              <a:cs typeface="+mn-cs"/>
            </a:rPr>
            <a:t>基金：約</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億円</a:t>
          </a:r>
          <a:r>
            <a:rPr kumimoji="1" lang="ja-JP" altLang="en-US" sz="1100">
              <a:solidFill>
                <a:schemeClr val="dk1"/>
              </a:solidFill>
              <a:effectLst/>
              <a:latin typeface="+mn-lt"/>
              <a:ea typeface="+mn-ea"/>
              <a:cs typeface="+mn-cs"/>
            </a:rPr>
            <a:t>積み立て</a:t>
          </a:r>
          <a:r>
            <a:rPr kumimoji="1" lang="ja-JP" altLang="ja-JP" sz="1100">
              <a:solidFill>
                <a:schemeClr val="dk1"/>
              </a:solidFill>
              <a:effectLst/>
              <a:latin typeface="+mn-lt"/>
              <a:ea typeface="+mn-ea"/>
              <a:cs typeface="+mn-cs"/>
            </a:rPr>
            <a:t>による</a:t>
          </a:r>
          <a:r>
            <a:rPr kumimoji="1" lang="ja-JP" altLang="en-US" sz="1100">
              <a:solidFill>
                <a:schemeClr val="dk1"/>
              </a:solidFill>
              <a:effectLst/>
              <a:latin typeface="+mn-lt"/>
              <a:ea typeface="+mn-ea"/>
              <a:cs typeface="+mn-cs"/>
            </a:rPr>
            <a:t>増</a:t>
          </a:r>
          <a:endParaRPr kumimoji="1" lang="en-US" altLang="ja-JP" sz="1100">
            <a:solidFill>
              <a:schemeClr val="dk1"/>
            </a:solidFill>
            <a:effectLst/>
            <a:latin typeface="+mn-lt"/>
            <a:ea typeface="+mn-ea"/>
            <a:cs typeface="+mn-cs"/>
          </a:endParaRPr>
        </a:p>
        <a:p>
          <a:pPr eaLnBrk="1" fontAlgn="auto" latinLnBrk="0" hangingPunct="1"/>
          <a:r>
            <a:rPr kumimoji="1" lang="ja-JP" altLang="ja-JP" sz="1100">
              <a:solidFill>
                <a:schemeClr val="dk1"/>
              </a:solidFill>
              <a:effectLst/>
              <a:latin typeface="+mn-lt"/>
              <a:ea typeface="+mn-ea"/>
              <a:cs typeface="+mn-cs"/>
            </a:rPr>
            <a:t>　</a:t>
          </a:r>
          <a:endParaRPr lang="ja-JP" altLang="ja-JP" sz="1400">
            <a:effectLst/>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r>
            <a:rPr kumimoji="1" lang="ja-JP" altLang="ja-JP" sz="1300" b="1">
              <a:solidFill>
                <a:schemeClr val="dk1"/>
              </a:solidFill>
              <a:effectLst/>
              <a:latin typeface="+mn-lt"/>
              <a:ea typeface="+mn-ea"/>
              <a:cs typeface="+mn-cs"/>
            </a:rPr>
            <a:t>（今後の方針）</a:t>
          </a:r>
          <a:endParaRPr lang="ja-JP" altLang="ja-JP" sz="1300" b="1">
            <a:effectLst/>
          </a:endParaRPr>
        </a:p>
        <a:p>
          <a:r>
            <a:rPr kumimoji="1" lang="ja-JP" altLang="ja-JP" sz="1100">
              <a:solidFill>
                <a:schemeClr val="dk1"/>
              </a:solidFill>
              <a:effectLst/>
              <a:latin typeface="+mn-lt"/>
              <a:ea typeface="+mn-ea"/>
              <a:cs typeface="+mn-cs"/>
            </a:rPr>
            <a:t>　子ども未来基金：子どもが健やかに育つ社会の実現に向け、新規施策に対して取り崩す。</a:t>
          </a:r>
          <a:endParaRPr lang="ja-JP" altLang="ja-JP" sz="1400">
            <a:effectLst/>
          </a:endParaRPr>
        </a:p>
        <a:p>
          <a:r>
            <a:rPr kumimoji="1" lang="ja-JP" altLang="ja-JP" sz="1100">
              <a:solidFill>
                <a:schemeClr val="dk1"/>
              </a:solidFill>
              <a:effectLst/>
              <a:latin typeface="+mn-lt"/>
              <a:ea typeface="+mn-ea"/>
              <a:cs typeface="+mn-cs"/>
            </a:rPr>
            <a:t>　ふるさとまちづくり基金：前年度に積み立てたふるさと納税を取り崩し、寄附者の希望した事業へと充当する。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市立病院の経営支援等行った</a:t>
          </a:r>
          <a:r>
            <a:rPr kumimoji="1" lang="ja-JP" altLang="ja-JP" sz="1100">
              <a:solidFill>
                <a:schemeClr val="dk1"/>
              </a:solidFill>
              <a:effectLst/>
              <a:latin typeface="+mn-lt"/>
              <a:ea typeface="+mn-ea"/>
              <a:cs typeface="+mn-cs"/>
            </a:rPr>
            <a:t>結果、約</a:t>
          </a:r>
          <a:r>
            <a:rPr kumimoji="1" lang="en-US" altLang="ja-JP" sz="1100">
              <a:solidFill>
                <a:schemeClr val="dk1"/>
              </a:solidFill>
              <a:effectLst/>
              <a:latin typeface="+mn-lt"/>
              <a:ea typeface="+mn-ea"/>
              <a:cs typeface="+mn-cs"/>
            </a:rPr>
            <a:t>2.1</a:t>
          </a:r>
          <a:r>
            <a:rPr kumimoji="1" lang="ja-JP" altLang="ja-JP" sz="1100">
              <a:solidFill>
                <a:schemeClr val="dk1"/>
              </a:solidFill>
              <a:effectLst/>
              <a:latin typeface="+mn-lt"/>
              <a:ea typeface="+mn-ea"/>
              <a:cs typeface="+mn-cs"/>
            </a:rPr>
            <a:t>億円の</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となった。</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災害復旧などに対応し安定した財政運営を行うため、一定の金額の確保に努める。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100">
              <a:solidFill>
                <a:schemeClr val="dk1"/>
              </a:solidFill>
              <a:effectLst/>
              <a:latin typeface="+mn-lt"/>
              <a:ea typeface="+mn-ea"/>
              <a:cs typeface="+mn-cs"/>
            </a:rPr>
            <a:t>　増減なし。</a:t>
          </a:r>
          <a:endParaRPr kumimoji="1" lang="en-US" altLang="ja-JP" sz="1100">
            <a:solidFill>
              <a:schemeClr val="dk1"/>
            </a:solidFill>
            <a:effectLst/>
            <a:latin typeface="+mn-lt"/>
            <a:ea typeface="+mn-ea"/>
            <a:cs typeface="+mn-cs"/>
          </a:endParaRPr>
        </a:p>
        <a:p>
          <a:pPr eaLnBrk="1" fontAlgn="auto" latinLnBrk="0" hangingPunct="1"/>
          <a:endParaRPr kumimoji="1" lang="en-US" altLang="ja-JP" sz="1100">
            <a:solidFill>
              <a:schemeClr val="dk1"/>
            </a:solidFill>
            <a:effectLst/>
            <a:latin typeface="+mn-lt"/>
            <a:ea typeface="+mn-ea"/>
            <a:cs typeface="+mn-cs"/>
          </a:endParaRPr>
        </a:p>
        <a:p>
          <a:pPr eaLnBrk="1" fontAlgn="auto" latinLnBrk="0" hangingPunct="1"/>
          <a:endParaRPr lang="ja-JP" altLang="ja-JP" sz="1400">
            <a:effectLst/>
          </a:endParaRPr>
        </a:p>
        <a:p>
          <a:r>
            <a:rPr kumimoji="1" lang="ja-JP" altLang="ja-JP" sz="1300" b="1">
              <a:solidFill>
                <a:schemeClr val="dk1"/>
              </a:solidFill>
              <a:effectLst/>
              <a:latin typeface="+mn-lt"/>
              <a:ea typeface="+mn-ea"/>
              <a:cs typeface="+mn-cs"/>
            </a:rPr>
            <a:t>（今後の方針）</a:t>
          </a:r>
          <a:endParaRPr lang="ja-JP" altLang="ja-JP" sz="1300" b="1">
            <a:effectLst/>
          </a:endParaRPr>
        </a:p>
        <a:p>
          <a:pPr eaLnBrk="1" fontAlgn="auto" latinLnBrk="0" hangingPunct="1"/>
          <a:r>
            <a:rPr kumimoji="1" lang="ja-JP" altLang="ja-JP" sz="1100">
              <a:solidFill>
                <a:schemeClr val="dk1"/>
              </a:solidFill>
              <a:effectLst/>
              <a:latin typeface="+mn-lt"/>
              <a:ea typeface="+mn-ea"/>
              <a:cs typeface="+mn-cs"/>
            </a:rPr>
            <a:t>　市債の適正な管理に必要な財源を確保し、将来にわたる財政の健全運営に備える。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E3D14313-6917-44AD-8720-AAC983E07A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8B209DCA-7132-480B-A189-3F284A63455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B44B7C31-4A19-4B2D-98FA-60F0AFD80691}"/>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2CACC49A-C2E7-4EA1-B597-52BDB1C8B999}"/>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10D82BBA-2C7F-4149-9334-3DB96F0D199C}"/>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DE4EB453-A0C9-40E3-8E89-E676A894D458}"/>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兵庫県宝塚市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10321FC8-62F6-4211-AA48-4E2B3E40CD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DCA48199-2D25-4B74-B65E-EE5E4D0498EF}"/>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3E0C6006-E42B-4F66-AEE6-B0A638FC7EE2}"/>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19F4F401-ADC0-42EF-B718-F892FC7CE257}"/>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AA23958C-0F55-4711-99CA-10BB691C6B98}"/>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F6E2C43C-1B27-476B-9FCB-04054768C9AF}"/>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234,044
230,881
101.80
79,404,306
78,313,220
499,102
44,106,083
72,956,043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F5174147-9D41-4140-AFA4-CAA883023E28}"/>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E33ABC7A-EFD4-4826-96A9-0BE4D11FBBEB}"/>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F9B356D-404D-4EEE-8C39-42906343375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3.6
22.6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816655FF-CA2A-4C40-B712-BC2FB9C8A39C}"/>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2A57A6F0-B1A6-480B-A4B5-2949AFAF7845}"/>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4BD3CD38-7809-46A0-ACD3-9E9480479A3A}"/>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37155269-3673-4EEF-8BA1-A79041B6EB8A}"/>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542AAE8E-E68F-4A99-A658-7D155B079573}"/>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C06BF22E-7E81-4A81-A790-AFD263312AD5}"/>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78B29662-DC33-476F-ACF7-86AF3153C63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66BBFE25-FBC1-412B-80F9-88D287BD35D4}"/>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A1A3C5AA-1C9C-45C8-8B8D-FCF0C11A5D11}"/>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8FA86940-4439-41AC-A6DC-ADDB09466EAF}"/>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8D490F41-4AED-46F2-9982-58714D4363F3}"/>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4CDEBE3E-F1D2-47EE-9687-D52295B3BB66}"/>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237E0D7-D4AB-4A5C-ABE4-16DCE2DCA0AE}"/>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A33E6D3D-4318-4E00-8CD2-51D0BC375AB8}"/>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1ADC166D-A5A6-4309-A691-0CD5D2EB31FD}"/>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7B32979F-8FB0-4E3E-B1C8-9375632A0329}"/>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a:extLst>
            <a:ext uri="{FF2B5EF4-FFF2-40B4-BE49-F238E27FC236}">
              <a16:creationId xmlns:a16="http://schemas.microsoft.com/office/drawing/2014/main" id="{67999C28-E528-41F2-A333-0027C85D7C67}"/>
            </a:ext>
          </a:extLst>
        </xdr:cNvPr>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A43D8AA5-7E8B-4D85-A21D-2BCD14AC3CDF}"/>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0EE51AF0-8024-4E22-87FA-B2D6B959FA88}"/>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7888B614-0B2E-43E8-A581-553964D8B056}"/>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4DAFD43B-8771-4298-B587-F00DF7D939B5}"/>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6BCE0998-5ECF-4212-8E67-C007BD2D5F26}"/>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[ 74.2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F2EDC70D-A521-446A-AFC3-7F4C19D4454B}"/>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001EEF7E-4EA2-4877-83BF-740E913FD898}"/>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630A7535-32F3-4B59-B8D7-F104E4CF3F3C}"/>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C71B9FC9-C920-4FBD-8346-8CAC88515C62}"/>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58A78D6A-F772-4AEA-9DA6-967AC61CC2EC}"/>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1CBFCCEF-C260-482E-95B7-CEAFCD8CAA93}"/>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3F660F4D-5DC1-4BEB-86FC-FF7458911D55}"/>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21280D99-99DB-46C7-8A51-786823EBB006}"/>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3228C4F4-6395-441A-AA55-2C1E6A386BC7}"/>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CBF23FE4-343E-41FE-872C-ED6AD1132902}"/>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mn-lt"/>
              <a:ea typeface="+mn-ea"/>
              <a:cs typeface="+mn-cs"/>
            </a:rPr>
            <a:t>開始時において、特に道路工作物のインフラ資産を供用開始時に取得したものとして評価していることなどから高い状況となっている。今後</a:t>
          </a:r>
          <a:r>
            <a:rPr kumimoji="1" lang="ja-JP" altLang="en-US"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更新を行っていけば下がるものと考え</a:t>
          </a:r>
          <a:r>
            <a:rPr kumimoji="1" lang="ja-JP" altLang="en-US" sz="1000">
              <a:solidFill>
                <a:schemeClr val="dk1"/>
              </a:solidFill>
              <a:effectLst/>
              <a:latin typeface="+mn-lt"/>
              <a:ea typeface="+mn-ea"/>
              <a:cs typeface="+mn-cs"/>
            </a:rPr>
            <a:t>ている。また、</a:t>
          </a:r>
          <a:r>
            <a:rPr kumimoji="1" lang="ja-JP" altLang="ja-JP" sz="1000">
              <a:solidFill>
                <a:schemeClr val="dk1"/>
              </a:solidFill>
              <a:effectLst/>
              <a:latin typeface="+mn-lt"/>
              <a:ea typeface="+mn-ea"/>
              <a:cs typeface="+mn-cs"/>
            </a:rPr>
            <a:t>平成</a:t>
          </a:r>
          <a:r>
            <a:rPr kumimoji="1" lang="en-US" altLang="ja-JP" sz="1000">
              <a:solidFill>
                <a:schemeClr val="dk1"/>
              </a:solidFill>
              <a:effectLst/>
              <a:latin typeface="+mn-lt"/>
              <a:ea typeface="+mn-ea"/>
              <a:cs typeface="+mn-cs"/>
            </a:rPr>
            <a:t>28</a:t>
          </a:r>
          <a:r>
            <a:rPr kumimoji="1" lang="ja-JP" altLang="ja-JP" sz="1000">
              <a:solidFill>
                <a:schemeClr val="dk1"/>
              </a:solidFill>
              <a:effectLst/>
              <a:latin typeface="+mn-lt"/>
              <a:ea typeface="+mn-ea"/>
              <a:cs typeface="+mn-cs"/>
            </a:rPr>
            <a:t>年度策定の宝塚市公共施設等総合管理計画、令和元年度策定の宝塚市公共施設（建物施設）保有量最適化方針により、令和</a:t>
          </a:r>
          <a:r>
            <a:rPr kumimoji="1" lang="en-US" altLang="ja-JP" sz="1000">
              <a:solidFill>
                <a:schemeClr val="dk1"/>
              </a:solidFill>
              <a:effectLst/>
              <a:latin typeface="+mn-lt"/>
              <a:ea typeface="+mn-ea"/>
              <a:cs typeface="+mn-cs"/>
            </a:rPr>
            <a:t>17</a:t>
          </a:r>
          <a:r>
            <a:rPr kumimoji="1" lang="ja-JP" altLang="ja-JP" sz="1000">
              <a:solidFill>
                <a:schemeClr val="dk1"/>
              </a:solidFill>
              <a:effectLst/>
              <a:latin typeface="+mn-lt"/>
              <a:ea typeface="+mn-ea"/>
              <a:cs typeface="+mn-cs"/>
            </a:rPr>
            <a:t>年度までに総延床面積を</a:t>
          </a:r>
          <a:r>
            <a:rPr kumimoji="1" lang="en-US" altLang="ja-JP" sz="1000">
              <a:solidFill>
                <a:schemeClr val="dk1"/>
              </a:solidFill>
              <a:effectLst/>
              <a:latin typeface="+mn-lt"/>
              <a:ea typeface="+mn-ea"/>
              <a:cs typeface="+mn-cs"/>
            </a:rPr>
            <a:t>6.2%</a:t>
          </a:r>
          <a:r>
            <a:rPr kumimoji="1" lang="ja-JP" altLang="ja-JP" sz="1000">
              <a:solidFill>
                <a:schemeClr val="dk1"/>
              </a:solidFill>
              <a:effectLst/>
              <a:latin typeface="+mn-lt"/>
              <a:ea typeface="+mn-ea"/>
              <a:cs typeface="+mn-cs"/>
            </a:rPr>
            <a:t>削減するという目標を掲げ、最適化を進めている。</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A8D61120-211B-45F3-93A7-8998C8CB744A}"/>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5A8EBDFF-93EA-4048-9D0E-CE8419CE6A5F}"/>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358823D4-9A6C-4A98-A414-211CB47C1A96}"/>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a:extLst>
            <a:ext uri="{FF2B5EF4-FFF2-40B4-BE49-F238E27FC236}">
              <a16:creationId xmlns:a16="http://schemas.microsoft.com/office/drawing/2014/main" id="{070E04DE-558C-4580-952E-AADB31A3C528}"/>
            </a:ext>
          </a:extLst>
        </xdr:cNvPr>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3" name="テキスト ボックス 52">
          <a:extLst>
            <a:ext uri="{FF2B5EF4-FFF2-40B4-BE49-F238E27FC236}">
              <a16:creationId xmlns:a16="http://schemas.microsoft.com/office/drawing/2014/main" id="{9367C733-BC2D-4DB9-8CC7-5F4D1DF7032C}"/>
            </a:ext>
          </a:extLst>
        </xdr:cNvPr>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a:extLst>
            <a:ext uri="{FF2B5EF4-FFF2-40B4-BE49-F238E27FC236}">
              <a16:creationId xmlns:a16="http://schemas.microsoft.com/office/drawing/2014/main" id="{E58716BF-2382-4E28-A37E-2A8EB79BBE7E}"/>
            </a:ext>
          </a:extLst>
        </xdr:cNvPr>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a:extLst>
            <a:ext uri="{FF2B5EF4-FFF2-40B4-BE49-F238E27FC236}">
              <a16:creationId xmlns:a16="http://schemas.microsoft.com/office/drawing/2014/main" id="{D357DA48-73E5-4D3E-A421-5E0DFEE40294}"/>
            </a:ext>
          </a:extLst>
        </xdr:cNvPr>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a:extLst>
            <a:ext uri="{FF2B5EF4-FFF2-40B4-BE49-F238E27FC236}">
              <a16:creationId xmlns:a16="http://schemas.microsoft.com/office/drawing/2014/main" id="{436C4CB8-2B0B-4BB8-B531-44AC5B6DF173}"/>
            </a:ext>
          </a:extLst>
        </xdr:cNvPr>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a:extLst>
            <a:ext uri="{FF2B5EF4-FFF2-40B4-BE49-F238E27FC236}">
              <a16:creationId xmlns:a16="http://schemas.microsoft.com/office/drawing/2014/main" id="{4D609DD9-C0B0-43BB-A183-725261A454C8}"/>
            </a:ext>
          </a:extLst>
        </xdr:cNvPr>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a:extLst>
            <a:ext uri="{FF2B5EF4-FFF2-40B4-BE49-F238E27FC236}">
              <a16:creationId xmlns:a16="http://schemas.microsoft.com/office/drawing/2014/main" id="{BB467A1B-CD1D-4080-8C0C-93B0C2FB416C}"/>
            </a:ext>
          </a:extLst>
        </xdr:cNvPr>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a:extLst>
            <a:ext uri="{FF2B5EF4-FFF2-40B4-BE49-F238E27FC236}">
              <a16:creationId xmlns:a16="http://schemas.microsoft.com/office/drawing/2014/main" id="{3A44714C-DD2D-4D76-A9B6-C90A9C83BD11}"/>
            </a:ext>
          </a:extLst>
        </xdr:cNvPr>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a:extLst>
            <a:ext uri="{FF2B5EF4-FFF2-40B4-BE49-F238E27FC236}">
              <a16:creationId xmlns:a16="http://schemas.microsoft.com/office/drawing/2014/main" id="{7C016226-A0A3-4637-B831-E6E8CAA426D2}"/>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1" name="テキスト ボックス 60">
          <a:extLst>
            <a:ext uri="{FF2B5EF4-FFF2-40B4-BE49-F238E27FC236}">
              <a16:creationId xmlns:a16="http://schemas.microsoft.com/office/drawing/2014/main" id="{A874597A-448F-4AF2-889F-5A6303C864D4}"/>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a:extLst>
            <a:ext uri="{FF2B5EF4-FFF2-40B4-BE49-F238E27FC236}">
              <a16:creationId xmlns:a16="http://schemas.microsoft.com/office/drawing/2014/main" id="{9B78EFEB-AF3C-4480-BBF9-CEB74495007A}"/>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99441</xdr:rowOff>
    </xdr:from>
    <xdr:to>
      <xdr:col>23</xdr:col>
      <xdr:colOff>85090</xdr:colOff>
      <xdr:row>33</xdr:row>
      <xdr:rowOff>381</xdr:rowOff>
    </xdr:to>
    <xdr:cxnSp macro="">
      <xdr:nvCxnSpPr>
        <xdr:cNvPr id="63" name="直線コネクタ 62">
          <a:extLst>
            <a:ext uri="{FF2B5EF4-FFF2-40B4-BE49-F238E27FC236}">
              <a16:creationId xmlns:a16="http://schemas.microsoft.com/office/drawing/2014/main" id="{5F39C2EC-6361-48DD-8F64-FB2A9D184855}"/>
            </a:ext>
          </a:extLst>
        </xdr:cNvPr>
        <xdr:cNvCxnSpPr/>
      </xdr:nvCxnSpPr>
      <xdr:spPr>
        <a:xfrm flipV="1">
          <a:off x="4760595" y="5328666"/>
          <a:ext cx="1270" cy="1101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4208</xdr:rowOff>
    </xdr:from>
    <xdr:ext cx="405111" cy="259045"/>
    <xdr:sp macro="" textlink="">
      <xdr:nvSpPr>
        <xdr:cNvPr id="64" name="有形固定資産減価償却率最小値テキスト">
          <a:extLst>
            <a:ext uri="{FF2B5EF4-FFF2-40B4-BE49-F238E27FC236}">
              <a16:creationId xmlns:a16="http://schemas.microsoft.com/office/drawing/2014/main" id="{8FF70929-2B69-4DAE-B0FE-7A705B3E8194}"/>
            </a:ext>
          </a:extLst>
        </xdr:cNvPr>
        <xdr:cNvSpPr txBox="1"/>
      </xdr:nvSpPr>
      <xdr:spPr>
        <a:xfrm>
          <a:off x="4813300" y="6433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381</xdr:rowOff>
    </xdr:from>
    <xdr:to>
      <xdr:col>23</xdr:col>
      <xdr:colOff>174625</xdr:colOff>
      <xdr:row>33</xdr:row>
      <xdr:rowOff>381</xdr:rowOff>
    </xdr:to>
    <xdr:cxnSp macro="">
      <xdr:nvCxnSpPr>
        <xdr:cNvPr id="65" name="直線コネクタ 64">
          <a:extLst>
            <a:ext uri="{FF2B5EF4-FFF2-40B4-BE49-F238E27FC236}">
              <a16:creationId xmlns:a16="http://schemas.microsoft.com/office/drawing/2014/main" id="{E26548ED-645E-4F1E-8811-1BE00AE7AE64}"/>
            </a:ext>
          </a:extLst>
        </xdr:cNvPr>
        <xdr:cNvCxnSpPr/>
      </xdr:nvCxnSpPr>
      <xdr:spPr>
        <a:xfrm>
          <a:off x="4673600" y="6429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46118</xdr:rowOff>
    </xdr:from>
    <xdr:ext cx="405111" cy="259045"/>
    <xdr:sp macro="" textlink="">
      <xdr:nvSpPr>
        <xdr:cNvPr id="66" name="有形固定資産減価償却率最大値テキスト">
          <a:extLst>
            <a:ext uri="{FF2B5EF4-FFF2-40B4-BE49-F238E27FC236}">
              <a16:creationId xmlns:a16="http://schemas.microsoft.com/office/drawing/2014/main" id="{6E023C72-6ABE-4F91-8B19-A8C4D3FCAC2C}"/>
            </a:ext>
          </a:extLst>
        </xdr:cNvPr>
        <xdr:cNvSpPr txBox="1"/>
      </xdr:nvSpPr>
      <xdr:spPr>
        <a:xfrm>
          <a:off x="4813300" y="51038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99441</xdr:rowOff>
    </xdr:from>
    <xdr:to>
      <xdr:col>23</xdr:col>
      <xdr:colOff>174625</xdr:colOff>
      <xdr:row>26</xdr:row>
      <xdr:rowOff>99441</xdr:rowOff>
    </xdr:to>
    <xdr:cxnSp macro="">
      <xdr:nvCxnSpPr>
        <xdr:cNvPr id="67" name="直線コネクタ 66">
          <a:extLst>
            <a:ext uri="{FF2B5EF4-FFF2-40B4-BE49-F238E27FC236}">
              <a16:creationId xmlns:a16="http://schemas.microsoft.com/office/drawing/2014/main" id="{9FE4B944-F5B2-4C03-A8A2-9996394BB718}"/>
            </a:ext>
          </a:extLst>
        </xdr:cNvPr>
        <xdr:cNvCxnSpPr/>
      </xdr:nvCxnSpPr>
      <xdr:spPr>
        <a:xfrm>
          <a:off x="4673600" y="5328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101236</xdr:rowOff>
    </xdr:from>
    <xdr:ext cx="405111" cy="259045"/>
    <xdr:sp macro="" textlink="">
      <xdr:nvSpPr>
        <xdr:cNvPr id="68" name="有形固定資産減価償却率平均値テキスト">
          <a:extLst>
            <a:ext uri="{FF2B5EF4-FFF2-40B4-BE49-F238E27FC236}">
              <a16:creationId xmlns:a16="http://schemas.microsoft.com/office/drawing/2014/main" id="{0AB73491-738B-4050-977A-AEDC57073761}"/>
            </a:ext>
          </a:extLst>
        </xdr:cNvPr>
        <xdr:cNvSpPr txBox="1"/>
      </xdr:nvSpPr>
      <xdr:spPr>
        <a:xfrm>
          <a:off x="4813300" y="56733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78359</xdr:rowOff>
    </xdr:from>
    <xdr:to>
      <xdr:col>23</xdr:col>
      <xdr:colOff>136525</xdr:colOff>
      <xdr:row>30</xdr:row>
      <xdr:rowOff>8509</xdr:rowOff>
    </xdr:to>
    <xdr:sp macro="" textlink="">
      <xdr:nvSpPr>
        <xdr:cNvPr id="69" name="フローチャート: 判断 68">
          <a:extLst>
            <a:ext uri="{FF2B5EF4-FFF2-40B4-BE49-F238E27FC236}">
              <a16:creationId xmlns:a16="http://schemas.microsoft.com/office/drawing/2014/main" id="{0DB86BA8-8490-4DE4-9BE1-41599EB33895}"/>
            </a:ext>
          </a:extLst>
        </xdr:cNvPr>
        <xdr:cNvSpPr/>
      </xdr:nvSpPr>
      <xdr:spPr>
        <a:xfrm>
          <a:off x="4711700" y="5821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39497</xdr:rowOff>
    </xdr:from>
    <xdr:to>
      <xdr:col>19</xdr:col>
      <xdr:colOff>187325</xdr:colOff>
      <xdr:row>29</xdr:row>
      <xdr:rowOff>141097</xdr:rowOff>
    </xdr:to>
    <xdr:sp macro="" textlink="">
      <xdr:nvSpPr>
        <xdr:cNvPr id="70" name="フローチャート: 判断 69">
          <a:extLst>
            <a:ext uri="{FF2B5EF4-FFF2-40B4-BE49-F238E27FC236}">
              <a16:creationId xmlns:a16="http://schemas.microsoft.com/office/drawing/2014/main" id="{62AD89F8-47CC-4E5C-987B-B2CCF1B078C9}"/>
            </a:ext>
          </a:extLst>
        </xdr:cNvPr>
        <xdr:cNvSpPr/>
      </xdr:nvSpPr>
      <xdr:spPr>
        <a:xfrm>
          <a:off x="4000500" y="5783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28</xdr:row>
      <xdr:rowOff>120269</xdr:rowOff>
    </xdr:from>
    <xdr:to>
      <xdr:col>15</xdr:col>
      <xdr:colOff>187325</xdr:colOff>
      <xdr:row>29</xdr:row>
      <xdr:rowOff>50419</xdr:rowOff>
    </xdr:to>
    <xdr:sp macro="" textlink="">
      <xdr:nvSpPr>
        <xdr:cNvPr id="71" name="フローチャート: 判断 70">
          <a:extLst>
            <a:ext uri="{FF2B5EF4-FFF2-40B4-BE49-F238E27FC236}">
              <a16:creationId xmlns:a16="http://schemas.microsoft.com/office/drawing/2014/main" id="{1F274AEF-D77A-4037-BD8E-357DD29F38EA}"/>
            </a:ext>
          </a:extLst>
        </xdr:cNvPr>
        <xdr:cNvSpPr/>
      </xdr:nvSpPr>
      <xdr:spPr>
        <a:xfrm>
          <a:off x="3238500" y="5692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81407</xdr:rowOff>
    </xdr:from>
    <xdr:to>
      <xdr:col>11</xdr:col>
      <xdr:colOff>187325</xdr:colOff>
      <xdr:row>29</xdr:row>
      <xdr:rowOff>11557</xdr:rowOff>
    </xdr:to>
    <xdr:sp macro="" textlink="">
      <xdr:nvSpPr>
        <xdr:cNvPr id="72" name="フローチャート: 判断 71">
          <a:extLst>
            <a:ext uri="{FF2B5EF4-FFF2-40B4-BE49-F238E27FC236}">
              <a16:creationId xmlns:a16="http://schemas.microsoft.com/office/drawing/2014/main" id="{638AAC6B-34C3-47A0-83D9-278EA8E777FF}"/>
            </a:ext>
          </a:extLst>
        </xdr:cNvPr>
        <xdr:cNvSpPr/>
      </xdr:nvSpPr>
      <xdr:spPr>
        <a:xfrm>
          <a:off x="2476500" y="5653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27</xdr:row>
      <xdr:rowOff>123317</xdr:rowOff>
    </xdr:from>
    <xdr:to>
      <xdr:col>7</xdr:col>
      <xdr:colOff>187325</xdr:colOff>
      <xdr:row>28</xdr:row>
      <xdr:rowOff>53467</xdr:rowOff>
    </xdr:to>
    <xdr:sp macro="" textlink="">
      <xdr:nvSpPr>
        <xdr:cNvPr id="73" name="フローチャート: 判断 72">
          <a:extLst>
            <a:ext uri="{FF2B5EF4-FFF2-40B4-BE49-F238E27FC236}">
              <a16:creationId xmlns:a16="http://schemas.microsoft.com/office/drawing/2014/main" id="{BDCDCB17-A2E0-47AB-9A5A-C7DAA79156C9}"/>
            </a:ext>
          </a:extLst>
        </xdr:cNvPr>
        <xdr:cNvSpPr/>
      </xdr:nvSpPr>
      <xdr:spPr>
        <a:xfrm>
          <a:off x="1714500" y="5523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a:extLst>
            <a:ext uri="{FF2B5EF4-FFF2-40B4-BE49-F238E27FC236}">
              <a16:creationId xmlns:a16="http://schemas.microsoft.com/office/drawing/2014/main" id="{B6CA3F14-6D7B-47C5-86C9-07A8668CA8B5}"/>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a:extLst>
            <a:ext uri="{FF2B5EF4-FFF2-40B4-BE49-F238E27FC236}">
              <a16:creationId xmlns:a16="http://schemas.microsoft.com/office/drawing/2014/main" id="{BE3099A6-90F7-4E90-8836-1FE482E61561}"/>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2AEE8E03-E99F-463E-85B5-D6A7452206EB}"/>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1FD23E98-A0C0-454E-9383-D62B0CD547BB}"/>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11388226-6BE7-498A-9DBA-18AB30D5CB91}"/>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121031</xdr:rowOff>
    </xdr:from>
    <xdr:to>
      <xdr:col>23</xdr:col>
      <xdr:colOff>136525</xdr:colOff>
      <xdr:row>33</xdr:row>
      <xdr:rowOff>51181</xdr:rowOff>
    </xdr:to>
    <xdr:sp macro="" textlink="">
      <xdr:nvSpPr>
        <xdr:cNvPr id="79" name="楕円 78">
          <a:extLst>
            <a:ext uri="{FF2B5EF4-FFF2-40B4-BE49-F238E27FC236}">
              <a16:creationId xmlns:a16="http://schemas.microsoft.com/office/drawing/2014/main" id="{C3EAEDF0-6ABF-4BF2-8557-5F24040D3A41}"/>
            </a:ext>
          </a:extLst>
        </xdr:cNvPr>
        <xdr:cNvSpPr/>
      </xdr:nvSpPr>
      <xdr:spPr>
        <a:xfrm>
          <a:off x="4711700" y="6378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35958</xdr:rowOff>
    </xdr:from>
    <xdr:ext cx="405111" cy="259045"/>
    <xdr:sp macro="" textlink="">
      <xdr:nvSpPr>
        <xdr:cNvPr id="80" name="有形固定資産減価償却率該当値テキスト">
          <a:extLst>
            <a:ext uri="{FF2B5EF4-FFF2-40B4-BE49-F238E27FC236}">
              <a16:creationId xmlns:a16="http://schemas.microsoft.com/office/drawing/2014/main" id="{F1C203A3-3ABF-4D13-91CC-98A64ACDE563}"/>
            </a:ext>
          </a:extLst>
        </xdr:cNvPr>
        <xdr:cNvSpPr txBox="1"/>
      </xdr:nvSpPr>
      <xdr:spPr>
        <a:xfrm>
          <a:off x="4813300" y="62938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86487</xdr:rowOff>
    </xdr:from>
    <xdr:to>
      <xdr:col>19</xdr:col>
      <xdr:colOff>187325</xdr:colOff>
      <xdr:row>33</xdr:row>
      <xdr:rowOff>16637</xdr:rowOff>
    </xdr:to>
    <xdr:sp macro="" textlink="">
      <xdr:nvSpPr>
        <xdr:cNvPr id="81" name="楕円 80">
          <a:extLst>
            <a:ext uri="{FF2B5EF4-FFF2-40B4-BE49-F238E27FC236}">
              <a16:creationId xmlns:a16="http://schemas.microsoft.com/office/drawing/2014/main" id="{5EEFFAF1-C703-4182-9D8F-819E40042D06}"/>
            </a:ext>
          </a:extLst>
        </xdr:cNvPr>
        <xdr:cNvSpPr/>
      </xdr:nvSpPr>
      <xdr:spPr>
        <a:xfrm>
          <a:off x="4000500" y="63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137287</xdr:rowOff>
    </xdr:from>
    <xdr:to>
      <xdr:col>23</xdr:col>
      <xdr:colOff>85725</xdr:colOff>
      <xdr:row>33</xdr:row>
      <xdr:rowOff>381</xdr:rowOff>
    </xdr:to>
    <xdr:cxnSp macro="">
      <xdr:nvCxnSpPr>
        <xdr:cNvPr id="82" name="直線コネクタ 81">
          <a:extLst>
            <a:ext uri="{FF2B5EF4-FFF2-40B4-BE49-F238E27FC236}">
              <a16:creationId xmlns:a16="http://schemas.microsoft.com/office/drawing/2014/main" id="{409B9CE1-6121-4A95-BFDA-9333B1BA65D2}"/>
            </a:ext>
          </a:extLst>
        </xdr:cNvPr>
        <xdr:cNvCxnSpPr/>
      </xdr:nvCxnSpPr>
      <xdr:spPr>
        <a:xfrm>
          <a:off x="4051300" y="6395212"/>
          <a:ext cx="711200" cy="34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56261</xdr:rowOff>
    </xdr:from>
    <xdr:to>
      <xdr:col>15</xdr:col>
      <xdr:colOff>187325</xdr:colOff>
      <xdr:row>32</xdr:row>
      <xdr:rowOff>157861</xdr:rowOff>
    </xdr:to>
    <xdr:sp macro="" textlink="">
      <xdr:nvSpPr>
        <xdr:cNvPr id="83" name="楕円 82">
          <a:extLst>
            <a:ext uri="{FF2B5EF4-FFF2-40B4-BE49-F238E27FC236}">
              <a16:creationId xmlns:a16="http://schemas.microsoft.com/office/drawing/2014/main" id="{7D07F011-253B-4589-BF7F-0B232A268EDB}"/>
            </a:ext>
          </a:extLst>
        </xdr:cNvPr>
        <xdr:cNvSpPr/>
      </xdr:nvSpPr>
      <xdr:spPr>
        <a:xfrm>
          <a:off x="3238500" y="6314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107061</xdr:rowOff>
    </xdr:from>
    <xdr:to>
      <xdr:col>19</xdr:col>
      <xdr:colOff>136525</xdr:colOff>
      <xdr:row>32</xdr:row>
      <xdr:rowOff>137287</xdr:rowOff>
    </xdr:to>
    <xdr:cxnSp macro="">
      <xdr:nvCxnSpPr>
        <xdr:cNvPr id="84" name="直線コネクタ 83">
          <a:extLst>
            <a:ext uri="{FF2B5EF4-FFF2-40B4-BE49-F238E27FC236}">
              <a16:creationId xmlns:a16="http://schemas.microsoft.com/office/drawing/2014/main" id="{A0A9D668-1ABE-4597-BEBE-8D3D3358D7E9}"/>
            </a:ext>
          </a:extLst>
        </xdr:cNvPr>
        <xdr:cNvCxnSpPr/>
      </xdr:nvCxnSpPr>
      <xdr:spPr>
        <a:xfrm>
          <a:off x="3289300" y="6364986"/>
          <a:ext cx="762000" cy="30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32</xdr:row>
      <xdr:rowOff>26035</xdr:rowOff>
    </xdr:from>
    <xdr:to>
      <xdr:col>11</xdr:col>
      <xdr:colOff>187325</xdr:colOff>
      <xdr:row>32</xdr:row>
      <xdr:rowOff>127635</xdr:rowOff>
    </xdr:to>
    <xdr:sp macro="" textlink="">
      <xdr:nvSpPr>
        <xdr:cNvPr id="85" name="楕円 84">
          <a:extLst>
            <a:ext uri="{FF2B5EF4-FFF2-40B4-BE49-F238E27FC236}">
              <a16:creationId xmlns:a16="http://schemas.microsoft.com/office/drawing/2014/main" id="{D5A09696-2ADA-43BC-9FD3-C8FD55F8C4CE}"/>
            </a:ext>
          </a:extLst>
        </xdr:cNvPr>
        <xdr:cNvSpPr/>
      </xdr:nvSpPr>
      <xdr:spPr>
        <a:xfrm>
          <a:off x="2476500" y="6283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32</xdr:row>
      <xdr:rowOff>76835</xdr:rowOff>
    </xdr:from>
    <xdr:to>
      <xdr:col>15</xdr:col>
      <xdr:colOff>136525</xdr:colOff>
      <xdr:row>32</xdr:row>
      <xdr:rowOff>107061</xdr:rowOff>
    </xdr:to>
    <xdr:cxnSp macro="">
      <xdr:nvCxnSpPr>
        <xdr:cNvPr id="86" name="直線コネクタ 85">
          <a:extLst>
            <a:ext uri="{FF2B5EF4-FFF2-40B4-BE49-F238E27FC236}">
              <a16:creationId xmlns:a16="http://schemas.microsoft.com/office/drawing/2014/main" id="{ECB9E2C8-E4C2-482F-AB2D-61FC872E80A2}"/>
            </a:ext>
          </a:extLst>
        </xdr:cNvPr>
        <xdr:cNvCxnSpPr/>
      </xdr:nvCxnSpPr>
      <xdr:spPr>
        <a:xfrm>
          <a:off x="2527300" y="6334760"/>
          <a:ext cx="762000" cy="30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27</xdr:row>
      <xdr:rowOff>157624</xdr:rowOff>
    </xdr:from>
    <xdr:ext cx="405111" cy="259045"/>
    <xdr:sp macro="" textlink="">
      <xdr:nvSpPr>
        <xdr:cNvPr id="87" name="n_1aveValue有形固定資産減価償却率">
          <a:extLst>
            <a:ext uri="{FF2B5EF4-FFF2-40B4-BE49-F238E27FC236}">
              <a16:creationId xmlns:a16="http://schemas.microsoft.com/office/drawing/2014/main" id="{A49B0B6B-DE14-498E-994F-0AFC4D7EF4FE}"/>
            </a:ext>
          </a:extLst>
        </xdr:cNvPr>
        <xdr:cNvSpPr txBox="1"/>
      </xdr:nvSpPr>
      <xdr:spPr>
        <a:xfrm>
          <a:off x="3836044" y="5558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66946</xdr:rowOff>
    </xdr:from>
    <xdr:ext cx="405111" cy="259045"/>
    <xdr:sp macro="" textlink="">
      <xdr:nvSpPr>
        <xdr:cNvPr id="88" name="n_2aveValue有形固定資産減価償却率">
          <a:extLst>
            <a:ext uri="{FF2B5EF4-FFF2-40B4-BE49-F238E27FC236}">
              <a16:creationId xmlns:a16="http://schemas.microsoft.com/office/drawing/2014/main" id="{C5EABF95-AF70-4436-B8AC-7B31838F12EA}"/>
            </a:ext>
          </a:extLst>
        </xdr:cNvPr>
        <xdr:cNvSpPr txBox="1"/>
      </xdr:nvSpPr>
      <xdr:spPr>
        <a:xfrm>
          <a:off x="3086744" y="5467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28084</xdr:rowOff>
    </xdr:from>
    <xdr:ext cx="405111" cy="259045"/>
    <xdr:sp macro="" textlink="">
      <xdr:nvSpPr>
        <xdr:cNvPr id="89" name="n_3aveValue有形固定資産減価償却率">
          <a:extLst>
            <a:ext uri="{FF2B5EF4-FFF2-40B4-BE49-F238E27FC236}">
              <a16:creationId xmlns:a16="http://schemas.microsoft.com/office/drawing/2014/main" id="{FCB6B80B-09F7-48EA-9770-BB1841B48F1A}"/>
            </a:ext>
          </a:extLst>
        </xdr:cNvPr>
        <xdr:cNvSpPr txBox="1"/>
      </xdr:nvSpPr>
      <xdr:spPr>
        <a:xfrm>
          <a:off x="2324744" y="5428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69994</xdr:rowOff>
    </xdr:from>
    <xdr:ext cx="405111" cy="259045"/>
    <xdr:sp macro="" textlink="">
      <xdr:nvSpPr>
        <xdr:cNvPr id="90" name="n_4aveValue有形固定資産減価償却率">
          <a:extLst>
            <a:ext uri="{FF2B5EF4-FFF2-40B4-BE49-F238E27FC236}">
              <a16:creationId xmlns:a16="http://schemas.microsoft.com/office/drawing/2014/main" id="{40313301-07F7-45DB-83B5-D1D60C197C87}"/>
            </a:ext>
          </a:extLst>
        </xdr:cNvPr>
        <xdr:cNvSpPr txBox="1"/>
      </xdr:nvSpPr>
      <xdr:spPr>
        <a:xfrm>
          <a:off x="1562744" y="5299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33</xdr:row>
      <xdr:rowOff>7764</xdr:rowOff>
    </xdr:from>
    <xdr:ext cx="405111" cy="259045"/>
    <xdr:sp macro="" textlink="">
      <xdr:nvSpPr>
        <xdr:cNvPr id="91" name="n_1mainValue有形固定資産減価償却率">
          <a:extLst>
            <a:ext uri="{FF2B5EF4-FFF2-40B4-BE49-F238E27FC236}">
              <a16:creationId xmlns:a16="http://schemas.microsoft.com/office/drawing/2014/main" id="{93481C74-4EDF-474B-8514-9F8F1A33B3A9}"/>
            </a:ext>
          </a:extLst>
        </xdr:cNvPr>
        <xdr:cNvSpPr txBox="1"/>
      </xdr:nvSpPr>
      <xdr:spPr>
        <a:xfrm>
          <a:off x="3836044" y="64371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148988</xdr:rowOff>
    </xdr:from>
    <xdr:ext cx="405111" cy="259045"/>
    <xdr:sp macro="" textlink="">
      <xdr:nvSpPr>
        <xdr:cNvPr id="92" name="n_2mainValue有形固定資産減価償却率">
          <a:extLst>
            <a:ext uri="{FF2B5EF4-FFF2-40B4-BE49-F238E27FC236}">
              <a16:creationId xmlns:a16="http://schemas.microsoft.com/office/drawing/2014/main" id="{61D7C67B-7E82-472E-847A-ADC07F58CBA6}"/>
            </a:ext>
          </a:extLst>
        </xdr:cNvPr>
        <xdr:cNvSpPr txBox="1"/>
      </xdr:nvSpPr>
      <xdr:spPr>
        <a:xfrm>
          <a:off x="3086744" y="6406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118762</xdr:rowOff>
    </xdr:from>
    <xdr:ext cx="405111" cy="259045"/>
    <xdr:sp macro="" textlink="">
      <xdr:nvSpPr>
        <xdr:cNvPr id="93" name="n_3mainValue有形固定資産減価償却率">
          <a:extLst>
            <a:ext uri="{FF2B5EF4-FFF2-40B4-BE49-F238E27FC236}">
              <a16:creationId xmlns:a16="http://schemas.microsoft.com/office/drawing/2014/main" id="{B927584A-D0D4-4878-AEA9-7654A4D66576}"/>
            </a:ext>
          </a:extLst>
        </xdr:cNvPr>
        <xdr:cNvSpPr txBox="1"/>
      </xdr:nvSpPr>
      <xdr:spPr>
        <a:xfrm>
          <a:off x="2324744" y="6376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4" name="正方形/長方形 93">
          <a:extLst>
            <a:ext uri="{FF2B5EF4-FFF2-40B4-BE49-F238E27FC236}">
              <a16:creationId xmlns:a16="http://schemas.microsoft.com/office/drawing/2014/main" id="{FC745D4A-7CA8-4A6C-8E4C-3DC4BE1956E7}"/>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5" name="正方形/長方形 94">
          <a:extLst>
            <a:ext uri="{FF2B5EF4-FFF2-40B4-BE49-F238E27FC236}">
              <a16:creationId xmlns:a16="http://schemas.microsoft.com/office/drawing/2014/main" id="{98E83A6E-14CA-4555-8275-A7160D9A2FDD}"/>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6" name="正方形/長方形 95">
          <a:extLst>
            <a:ext uri="{FF2B5EF4-FFF2-40B4-BE49-F238E27FC236}">
              <a16:creationId xmlns:a16="http://schemas.microsoft.com/office/drawing/2014/main" id="{CF845173-D1A5-4BC3-A21F-C6C1951BE56A}"/>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[ 748.0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7" name="正方形/長方形 96">
          <a:extLst>
            <a:ext uri="{FF2B5EF4-FFF2-40B4-BE49-F238E27FC236}">
              <a16:creationId xmlns:a16="http://schemas.microsoft.com/office/drawing/2014/main" id="{F159F840-607A-4BDA-AF22-512C12CA2B6D}"/>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8" name="正方形/長方形 97">
          <a:extLst>
            <a:ext uri="{FF2B5EF4-FFF2-40B4-BE49-F238E27FC236}">
              <a16:creationId xmlns:a16="http://schemas.microsoft.com/office/drawing/2014/main" id="{60863C29-4E42-403D-A7EE-72B7F69D8B4E}"/>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9" name="正方形/長方形 98">
          <a:extLst>
            <a:ext uri="{FF2B5EF4-FFF2-40B4-BE49-F238E27FC236}">
              <a16:creationId xmlns:a16="http://schemas.microsoft.com/office/drawing/2014/main" id="{85D006E4-9328-4B86-BE34-AD79A7EF9A05}"/>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0" name="正方形/長方形 99">
          <a:extLst>
            <a:ext uri="{FF2B5EF4-FFF2-40B4-BE49-F238E27FC236}">
              <a16:creationId xmlns:a16="http://schemas.microsoft.com/office/drawing/2014/main" id="{A36FDAF5-4F42-4921-87C3-12A2F2B4605F}"/>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1" name="正方形/長方形 100">
          <a:extLst>
            <a:ext uri="{FF2B5EF4-FFF2-40B4-BE49-F238E27FC236}">
              <a16:creationId xmlns:a16="http://schemas.microsoft.com/office/drawing/2014/main" id="{BBF8DCF4-DAE5-4A5A-8BB1-27F817D8DDDC}"/>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2" name="正方形/長方形 101">
          <a:extLst>
            <a:ext uri="{FF2B5EF4-FFF2-40B4-BE49-F238E27FC236}">
              <a16:creationId xmlns:a16="http://schemas.microsoft.com/office/drawing/2014/main" id="{054D60BD-17ED-41F8-95DE-B47292153BD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3" name="正方形/長方形 102">
          <a:extLst>
            <a:ext uri="{FF2B5EF4-FFF2-40B4-BE49-F238E27FC236}">
              <a16:creationId xmlns:a16="http://schemas.microsoft.com/office/drawing/2014/main" id="{BFEA7F54-F4F1-49AA-83D2-14C956B578FD}"/>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4" name="正方形/長方形 103">
          <a:extLst>
            <a:ext uri="{FF2B5EF4-FFF2-40B4-BE49-F238E27FC236}">
              <a16:creationId xmlns:a16="http://schemas.microsoft.com/office/drawing/2014/main" id="{893F92FD-53EC-4A21-A15A-B3F1458ABBE6}"/>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5" name="正方形/長方形 104">
          <a:extLst>
            <a:ext uri="{FF2B5EF4-FFF2-40B4-BE49-F238E27FC236}">
              <a16:creationId xmlns:a16="http://schemas.microsoft.com/office/drawing/2014/main" id="{9D806976-602E-4A1F-AE63-9738C7E5D56B}"/>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6" name="テキスト ボックス 105">
          <a:extLst>
            <a:ext uri="{FF2B5EF4-FFF2-40B4-BE49-F238E27FC236}">
              <a16:creationId xmlns:a16="http://schemas.microsoft.com/office/drawing/2014/main" id="{54FCA248-C76D-4A07-969E-F7A6C69C0E33}"/>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全国平均を上回るものの、兵庫県平均</a:t>
          </a:r>
          <a:r>
            <a:rPr kumimoji="1" lang="ja-JP" altLang="en-US" sz="1100">
              <a:solidFill>
                <a:schemeClr val="dk1"/>
              </a:solidFill>
              <a:effectLst/>
              <a:latin typeface="+mn-lt"/>
              <a:ea typeface="+mn-ea"/>
              <a:cs typeface="+mn-cs"/>
            </a:rPr>
            <a:t>とおおよそ同程度であり</a:t>
          </a:r>
          <a:r>
            <a:rPr kumimoji="1" lang="ja-JP" altLang="ja-JP" sz="1100">
              <a:solidFill>
                <a:schemeClr val="dk1"/>
              </a:solidFill>
              <a:effectLst/>
              <a:latin typeface="+mn-lt"/>
              <a:ea typeface="+mn-ea"/>
              <a:cs typeface="+mn-cs"/>
            </a:rPr>
            <a:t>、類似団体内でもおおむね平均的な数値となっている。</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07" name="テキスト ボックス 106">
          <a:extLst>
            <a:ext uri="{FF2B5EF4-FFF2-40B4-BE49-F238E27FC236}">
              <a16:creationId xmlns:a16="http://schemas.microsoft.com/office/drawing/2014/main" id="{27096BDF-992D-478F-91D9-80C6A3E37BCD}"/>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8" name="直線コネクタ 107">
          <a:extLst>
            <a:ext uri="{FF2B5EF4-FFF2-40B4-BE49-F238E27FC236}">
              <a16:creationId xmlns:a16="http://schemas.microsoft.com/office/drawing/2014/main" id="{BA3B0CEA-4222-4B0A-A23A-32AF14B41811}"/>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09" name="テキスト ボックス 108">
          <a:extLst>
            <a:ext uri="{FF2B5EF4-FFF2-40B4-BE49-F238E27FC236}">
              <a16:creationId xmlns:a16="http://schemas.microsoft.com/office/drawing/2014/main" id="{0777FFDA-82B6-4763-837C-4854F4BA5937}"/>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0" name="直線コネクタ 109">
          <a:extLst>
            <a:ext uri="{FF2B5EF4-FFF2-40B4-BE49-F238E27FC236}">
              <a16:creationId xmlns:a16="http://schemas.microsoft.com/office/drawing/2014/main" id="{DDFB8C95-C74B-4D46-A9D7-C3420F16E982}"/>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1" name="テキスト ボックス 110">
          <a:extLst>
            <a:ext uri="{FF2B5EF4-FFF2-40B4-BE49-F238E27FC236}">
              <a16:creationId xmlns:a16="http://schemas.microsoft.com/office/drawing/2014/main" id="{8F052AAC-9AAC-4175-816D-C2E7D002F70D}"/>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2" name="直線コネクタ 111">
          <a:extLst>
            <a:ext uri="{FF2B5EF4-FFF2-40B4-BE49-F238E27FC236}">
              <a16:creationId xmlns:a16="http://schemas.microsoft.com/office/drawing/2014/main" id="{CEA1C599-36C4-4007-93AC-0BC4FE643CE2}"/>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13" name="テキスト ボックス 112">
          <a:extLst>
            <a:ext uri="{FF2B5EF4-FFF2-40B4-BE49-F238E27FC236}">
              <a16:creationId xmlns:a16="http://schemas.microsoft.com/office/drawing/2014/main" id="{60EA71D6-0A91-4C0D-A2AD-8F366B705018}"/>
            </a:ext>
          </a:extLst>
        </xdr:cNvPr>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4" name="直線コネクタ 113">
          <a:extLst>
            <a:ext uri="{FF2B5EF4-FFF2-40B4-BE49-F238E27FC236}">
              <a16:creationId xmlns:a16="http://schemas.microsoft.com/office/drawing/2014/main" id="{C92C8C83-6A46-45BF-9A74-3BD8FC72A90B}"/>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5" name="テキスト ボックス 114">
          <a:extLst>
            <a:ext uri="{FF2B5EF4-FFF2-40B4-BE49-F238E27FC236}">
              <a16:creationId xmlns:a16="http://schemas.microsoft.com/office/drawing/2014/main" id="{5905F75D-9405-4E86-BDE9-9615E4F292EE}"/>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6" name="直線コネクタ 115">
          <a:extLst>
            <a:ext uri="{FF2B5EF4-FFF2-40B4-BE49-F238E27FC236}">
              <a16:creationId xmlns:a16="http://schemas.microsoft.com/office/drawing/2014/main" id="{0A7CCF7B-27F7-441A-8AF6-B0782C11395A}"/>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17" name="テキスト ボックス 116">
          <a:extLst>
            <a:ext uri="{FF2B5EF4-FFF2-40B4-BE49-F238E27FC236}">
              <a16:creationId xmlns:a16="http://schemas.microsoft.com/office/drawing/2014/main" id="{34B4C2AB-268D-46B0-B13D-FCDAB22A58B7}"/>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8" name="直線コネクタ 117">
          <a:extLst>
            <a:ext uri="{FF2B5EF4-FFF2-40B4-BE49-F238E27FC236}">
              <a16:creationId xmlns:a16="http://schemas.microsoft.com/office/drawing/2014/main" id="{BF4FCEBD-B757-4272-87D8-EDA13074500E}"/>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19" name="テキスト ボックス 118">
          <a:extLst>
            <a:ext uri="{FF2B5EF4-FFF2-40B4-BE49-F238E27FC236}">
              <a16:creationId xmlns:a16="http://schemas.microsoft.com/office/drawing/2014/main" id="{91295EC5-C5F1-4DB5-961E-79437E7118AA}"/>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0" name="直線コネクタ 119">
          <a:extLst>
            <a:ext uri="{FF2B5EF4-FFF2-40B4-BE49-F238E27FC236}">
              <a16:creationId xmlns:a16="http://schemas.microsoft.com/office/drawing/2014/main" id="{D9430151-517B-443F-960E-CBC985154F4E}"/>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25</xdr:row>
      <xdr:rowOff>109852</xdr:rowOff>
    </xdr:from>
    <xdr:ext cx="410689" cy="225703"/>
    <xdr:sp macro="" textlink="">
      <xdr:nvSpPr>
        <xdr:cNvPr id="121" name="テキスト ボックス 120">
          <a:extLst>
            <a:ext uri="{FF2B5EF4-FFF2-40B4-BE49-F238E27FC236}">
              <a16:creationId xmlns:a16="http://schemas.microsoft.com/office/drawing/2014/main" id="{4C72181D-C990-41C9-AF65-9B4E4443D905}"/>
            </a:ext>
          </a:extLst>
        </xdr:cNvPr>
        <xdr:cNvSpPr txBox="1"/>
      </xdr:nvSpPr>
      <xdr:spPr>
        <a:xfrm>
          <a:off x="10828811" y="516762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2" name="直線コネクタ 121">
          <a:extLst>
            <a:ext uri="{FF2B5EF4-FFF2-40B4-BE49-F238E27FC236}">
              <a16:creationId xmlns:a16="http://schemas.microsoft.com/office/drawing/2014/main" id="{AD41F828-469F-47A2-A43E-E2FB0C287DEF}"/>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23</xdr:row>
      <xdr:rowOff>144324</xdr:rowOff>
    </xdr:from>
    <xdr:ext cx="308097" cy="225703"/>
    <xdr:sp macro="" textlink="">
      <xdr:nvSpPr>
        <xdr:cNvPr id="123" name="テキスト ボックス 122">
          <a:extLst>
            <a:ext uri="{FF2B5EF4-FFF2-40B4-BE49-F238E27FC236}">
              <a16:creationId xmlns:a16="http://schemas.microsoft.com/office/drawing/2014/main" id="{FCF0548E-3C1C-44CB-9061-4E134D647760}"/>
            </a:ext>
          </a:extLst>
        </xdr:cNvPr>
        <xdr:cNvSpPr txBox="1"/>
      </xdr:nvSpPr>
      <xdr:spPr>
        <a:xfrm>
          <a:off x="10931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4" name="債務償還比率グラフ枠">
          <a:extLst>
            <a:ext uri="{FF2B5EF4-FFF2-40B4-BE49-F238E27FC236}">
              <a16:creationId xmlns:a16="http://schemas.microsoft.com/office/drawing/2014/main" id="{B4B6A037-D5A9-4515-B478-CF47838A86C3}"/>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43770</xdr:rowOff>
    </xdr:from>
    <xdr:to>
      <xdr:col>76</xdr:col>
      <xdr:colOff>21589</xdr:colOff>
      <xdr:row>34</xdr:row>
      <xdr:rowOff>26942</xdr:rowOff>
    </xdr:to>
    <xdr:cxnSp macro="">
      <xdr:nvCxnSpPr>
        <xdr:cNvPr id="125" name="直線コネクタ 124">
          <a:extLst>
            <a:ext uri="{FF2B5EF4-FFF2-40B4-BE49-F238E27FC236}">
              <a16:creationId xmlns:a16="http://schemas.microsoft.com/office/drawing/2014/main" id="{ECA1423D-3235-4460-8417-1944E98D7999}"/>
            </a:ext>
          </a:extLst>
        </xdr:cNvPr>
        <xdr:cNvCxnSpPr/>
      </xdr:nvCxnSpPr>
      <xdr:spPr>
        <a:xfrm flipV="1">
          <a:off x="14793595" y="5272995"/>
          <a:ext cx="1269" cy="13547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30769</xdr:rowOff>
    </xdr:from>
    <xdr:ext cx="560923" cy="259045"/>
    <xdr:sp macro="" textlink="">
      <xdr:nvSpPr>
        <xdr:cNvPr id="126" name="債務償還比率最小値テキスト">
          <a:extLst>
            <a:ext uri="{FF2B5EF4-FFF2-40B4-BE49-F238E27FC236}">
              <a16:creationId xmlns:a16="http://schemas.microsoft.com/office/drawing/2014/main" id="{E9CCBB11-61A7-4FC1-AA70-8893B9F95F5A}"/>
            </a:ext>
          </a:extLst>
        </xdr:cNvPr>
        <xdr:cNvSpPr txBox="1"/>
      </xdr:nvSpPr>
      <xdr:spPr>
        <a:xfrm>
          <a:off x="14846300" y="663159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26942</xdr:rowOff>
    </xdr:from>
    <xdr:to>
      <xdr:col>76</xdr:col>
      <xdr:colOff>111125</xdr:colOff>
      <xdr:row>34</xdr:row>
      <xdr:rowOff>26942</xdr:rowOff>
    </xdr:to>
    <xdr:cxnSp macro="">
      <xdr:nvCxnSpPr>
        <xdr:cNvPr id="127" name="直線コネクタ 126">
          <a:extLst>
            <a:ext uri="{FF2B5EF4-FFF2-40B4-BE49-F238E27FC236}">
              <a16:creationId xmlns:a16="http://schemas.microsoft.com/office/drawing/2014/main" id="{BA4921EB-1B52-436E-B160-F609ADB77C37}"/>
            </a:ext>
          </a:extLst>
        </xdr:cNvPr>
        <xdr:cNvCxnSpPr/>
      </xdr:nvCxnSpPr>
      <xdr:spPr>
        <a:xfrm>
          <a:off x="14706600" y="6627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161897</xdr:rowOff>
    </xdr:from>
    <xdr:ext cx="469744" cy="259045"/>
    <xdr:sp macro="" textlink="">
      <xdr:nvSpPr>
        <xdr:cNvPr id="128" name="債務償還比率最大値テキスト">
          <a:extLst>
            <a:ext uri="{FF2B5EF4-FFF2-40B4-BE49-F238E27FC236}">
              <a16:creationId xmlns:a16="http://schemas.microsoft.com/office/drawing/2014/main" id="{2B972C3F-78B4-4571-9800-D39DC672063A}"/>
            </a:ext>
          </a:extLst>
        </xdr:cNvPr>
        <xdr:cNvSpPr txBox="1"/>
      </xdr:nvSpPr>
      <xdr:spPr>
        <a:xfrm>
          <a:off x="14846300" y="5048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43770</xdr:rowOff>
    </xdr:from>
    <xdr:to>
      <xdr:col>76</xdr:col>
      <xdr:colOff>111125</xdr:colOff>
      <xdr:row>26</xdr:row>
      <xdr:rowOff>43770</xdr:rowOff>
    </xdr:to>
    <xdr:cxnSp macro="">
      <xdr:nvCxnSpPr>
        <xdr:cNvPr id="129" name="直線コネクタ 128">
          <a:extLst>
            <a:ext uri="{FF2B5EF4-FFF2-40B4-BE49-F238E27FC236}">
              <a16:creationId xmlns:a16="http://schemas.microsoft.com/office/drawing/2014/main" id="{69A1EF5A-7D60-486D-9D53-8E816E954A9D}"/>
            </a:ext>
          </a:extLst>
        </xdr:cNvPr>
        <xdr:cNvCxnSpPr/>
      </xdr:nvCxnSpPr>
      <xdr:spPr>
        <a:xfrm>
          <a:off x="14706600" y="5272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111414</xdr:rowOff>
    </xdr:from>
    <xdr:ext cx="469744" cy="259045"/>
    <xdr:sp macro="" textlink="">
      <xdr:nvSpPr>
        <xdr:cNvPr id="130" name="債務償還比率平均値テキスト">
          <a:extLst>
            <a:ext uri="{FF2B5EF4-FFF2-40B4-BE49-F238E27FC236}">
              <a16:creationId xmlns:a16="http://schemas.microsoft.com/office/drawing/2014/main" id="{D2922F41-A275-4086-A5C5-88568E2990C4}"/>
            </a:ext>
          </a:extLst>
        </xdr:cNvPr>
        <xdr:cNvSpPr txBox="1"/>
      </xdr:nvSpPr>
      <xdr:spPr>
        <a:xfrm>
          <a:off x="14846300" y="56835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88537</xdr:rowOff>
    </xdr:from>
    <xdr:to>
      <xdr:col>76</xdr:col>
      <xdr:colOff>73025</xdr:colOff>
      <xdr:row>30</xdr:row>
      <xdr:rowOff>18687</xdr:rowOff>
    </xdr:to>
    <xdr:sp macro="" textlink="">
      <xdr:nvSpPr>
        <xdr:cNvPr id="131" name="フローチャート: 判断 130">
          <a:extLst>
            <a:ext uri="{FF2B5EF4-FFF2-40B4-BE49-F238E27FC236}">
              <a16:creationId xmlns:a16="http://schemas.microsoft.com/office/drawing/2014/main" id="{8371A920-5403-4BF5-97E6-92746074BE0A}"/>
            </a:ext>
          </a:extLst>
        </xdr:cNvPr>
        <xdr:cNvSpPr/>
      </xdr:nvSpPr>
      <xdr:spPr>
        <a:xfrm>
          <a:off x="14744700" y="583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94397</xdr:rowOff>
    </xdr:from>
    <xdr:to>
      <xdr:col>72</xdr:col>
      <xdr:colOff>123825</xdr:colOff>
      <xdr:row>30</xdr:row>
      <xdr:rowOff>24547</xdr:rowOff>
    </xdr:to>
    <xdr:sp macro="" textlink="">
      <xdr:nvSpPr>
        <xdr:cNvPr id="132" name="フローチャート: 判断 131">
          <a:extLst>
            <a:ext uri="{FF2B5EF4-FFF2-40B4-BE49-F238E27FC236}">
              <a16:creationId xmlns:a16="http://schemas.microsoft.com/office/drawing/2014/main" id="{B6F00A3A-97B2-443E-9166-911EDF6C1471}"/>
            </a:ext>
          </a:extLst>
        </xdr:cNvPr>
        <xdr:cNvSpPr/>
      </xdr:nvSpPr>
      <xdr:spPr>
        <a:xfrm>
          <a:off x="14033500" y="583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139428</xdr:rowOff>
    </xdr:from>
    <xdr:to>
      <xdr:col>68</xdr:col>
      <xdr:colOff>123825</xdr:colOff>
      <xdr:row>30</xdr:row>
      <xdr:rowOff>69578</xdr:rowOff>
    </xdr:to>
    <xdr:sp macro="" textlink="">
      <xdr:nvSpPr>
        <xdr:cNvPr id="133" name="フローチャート: 判断 132">
          <a:extLst>
            <a:ext uri="{FF2B5EF4-FFF2-40B4-BE49-F238E27FC236}">
              <a16:creationId xmlns:a16="http://schemas.microsoft.com/office/drawing/2014/main" id="{B0757D16-1356-4488-80E7-4E18BF74347F}"/>
            </a:ext>
          </a:extLst>
        </xdr:cNvPr>
        <xdr:cNvSpPr/>
      </xdr:nvSpPr>
      <xdr:spPr>
        <a:xfrm>
          <a:off x="13271500" y="5883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168420</xdr:rowOff>
    </xdr:from>
    <xdr:to>
      <xdr:col>64</xdr:col>
      <xdr:colOff>123825</xdr:colOff>
      <xdr:row>30</xdr:row>
      <xdr:rowOff>98570</xdr:rowOff>
    </xdr:to>
    <xdr:sp macro="" textlink="">
      <xdr:nvSpPr>
        <xdr:cNvPr id="134" name="フローチャート: 判断 133">
          <a:extLst>
            <a:ext uri="{FF2B5EF4-FFF2-40B4-BE49-F238E27FC236}">
              <a16:creationId xmlns:a16="http://schemas.microsoft.com/office/drawing/2014/main" id="{89D839B8-47FC-4140-9DED-46147B76F33E}"/>
            </a:ext>
          </a:extLst>
        </xdr:cNvPr>
        <xdr:cNvSpPr/>
      </xdr:nvSpPr>
      <xdr:spPr>
        <a:xfrm>
          <a:off x="12509500" y="5911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96865</xdr:rowOff>
    </xdr:from>
    <xdr:to>
      <xdr:col>60</xdr:col>
      <xdr:colOff>123825</xdr:colOff>
      <xdr:row>30</xdr:row>
      <xdr:rowOff>27015</xdr:rowOff>
    </xdr:to>
    <xdr:sp macro="" textlink="">
      <xdr:nvSpPr>
        <xdr:cNvPr id="135" name="フローチャート: 判断 134">
          <a:extLst>
            <a:ext uri="{FF2B5EF4-FFF2-40B4-BE49-F238E27FC236}">
              <a16:creationId xmlns:a16="http://schemas.microsoft.com/office/drawing/2014/main" id="{B7C76A6A-33CA-457F-8141-B3D0152B3FCD}"/>
            </a:ext>
          </a:extLst>
        </xdr:cNvPr>
        <xdr:cNvSpPr/>
      </xdr:nvSpPr>
      <xdr:spPr>
        <a:xfrm>
          <a:off x="11747500" y="5840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6" name="テキスト ボックス 135">
          <a:extLst>
            <a:ext uri="{FF2B5EF4-FFF2-40B4-BE49-F238E27FC236}">
              <a16:creationId xmlns:a16="http://schemas.microsoft.com/office/drawing/2014/main" id="{392B1F30-2152-4369-B5F7-3657189D6278}"/>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7" name="テキスト ボックス 136">
          <a:extLst>
            <a:ext uri="{FF2B5EF4-FFF2-40B4-BE49-F238E27FC236}">
              <a16:creationId xmlns:a16="http://schemas.microsoft.com/office/drawing/2014/main" id="{852F7FDC-964F-42E3-A9B2-6AB8D2D1E8A8}"/>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0E127B5F-258D-43BE-934D-954A22CE4EEA}"/>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72BC1D86-8FB9-434C-93CE-1A4D55019BD9}"/>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2253AD93-503C-4FC0-8CE1-CF79E776F9F2}"/>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140698</xdr:rowOff>
    </xdr:from>
    <xdr:to>
      <xdr:col>76</xdr:col>
      <xdr:colOff>73025</xdr:colOff>
      <xdr:row>31</xdr:row>
      <xdr:rowOff>70848</xdr:rowOff>
    </xdr:to>
    <xdr:sp macro="" textlink="">
      <xdr:nvSpPr>
        <xdr:cNvPr id="141" name="楕円 140">
          <a:extLst>
            <a:ext uri="{FF2B5EF4-FFF2-40B4-BE49-F238E27FC236}">
              <a16:creationId xmlns:a16="http://schemas.microsoft.com/office/drawing/2014/main" id="{1B89C426-E85B-42C2-BDFB-E4F25A07B9DE}"/>
            </a:ext>
          </a:extLst>
        </xdr:cNvPr>
        <xdr:cNvSpPr/>
      </xdr:nvSpPr>
      <xdr:spPr>
        <a:xfrm>
          <a:off x="14744700" y="605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119125</xdr:rowOff>
    </xdr:from>
    <xdr:ext cx="469744" cy="259045"/>
    <xdr:sp macro="" textlink="">
      <xdr:nvSpPr>
        <xdr:cNvPr id="142" name="債務償還比率該当値テキスト">
          <a:extLst>
            <a:ext uri="{FF2B5EF4-FFF2-40B4-BE49-F238E27FC236}">
              <a16:creationId xmlns:a16="http://schemas.microsoft.com/office/drawing/2014/main" id="{DBEB71C0-3307-423B-ACE4-C717835E9155}"/>
            </a:ext>
          </a:extLst>
        </xdr:cNvPr>
        <xdr:cNvSpPr txBox="1"/>
      </xdr:nvSpPr>
      <xdr:spPr>
        <a:xfrm>
          <a:off x="14846300" y="6034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74694</xdr:rowOff>
    </xdr:from>
    <xdr:to>
      <xdr:col>72</xdr:col>
      <xdr:colOff>123825</xdr:colOff>
      <xdr:row>31</xdr:row>
      <xdr:rowOff>4844</xdr:rowOff>
    </xdr:to>
    <xdr:sp macro="" textlink="">
      <xdr:nvSpPr>
        <xdr:cNvPr id="143" name="楕円 142">
          <a:extLst>
            <a:ext uri="{FF2B5EF4-FFF2-40B4-BE49-F238E27FC236}">
              <a16:creationId xmlns:a16="http://schemas.microsoft.com/office/drawing/2014/main" id="{8BE9735C-F2E6-4475-94F8-94BFCE590CDB}"/>
            </a:ext>
          </a:extLst>
        </xdr:cNvPr>
        <xdr:cNvSpPr/>
      </xdr:nvSpPr>
      <xdr:spPr>
        <a:xfrm>
          <a:off x="14033500" y="5989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125494</xdr:rowOff>
    </xdr:from>
    <xdr:to>
      <xdr:col>76</xdr:col>
      <xdr:colOff>22225</xdr:colOff>
      <xdr:row>31</xdr:row>
      <xdr:rowOff>20048</xdr:rowOff>
    </xdr:to>
    <xdr:cxnSp macro="">
      <xdr:nvCxnSpPr>
        <xdr:cNvPr id="144" name="直線コネクタ 143">
          <a:extLst>
            <a:ext uri="{FF2B5EF4-FFF2-40B4-BE49-F238E27FC236}">
              <a16:creationId xmlns:a16="http://schemas.microsoft.com/office/drawing/2014/main" id="{FCFE101C-EF89-46EE-8DC7-2FEE05183A49}"/>
            </a:ext>
          </a:extLst>
        </xdr:cNvPr>
        <xdr:cNvCxnSpPr/>
      </xdr:nvCxnSpPr>
      <xdr:spPr>
        <a:xfrm>
          <a:off x="14084300" y="6040519"/>
          <a:ext cx="711200" cy="66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97055</xdr:rowOff>
    </xdr:from>
    <xdr:to>
      <xdr:col>68</xdr:col>
      <xdr:colOff>123825</xdr:colOff>
      <xdr:row>31</xdr:row>
      <xdr:rowOff>27205</xdr:rowOff>
    </xdr:to>
    <xdr:sp macro="" textlink="">
      <xdr:nvSpPr>
        <xdr:cNvPr id="145" name="楕円 144">
          <a:extLst>
            <a:ext uri="{FF2B5EF4-FFF2-40B4-BE49-F238E27FC236}">
              <a16:creationId xmlns:a16="http://schemas.microsoft.com/office/drawing/2014/main" id="{B5F52250-5825-476A-BBB3-D4F6F4FEB4D1}"/>
            </a:ext>
          </a:extLst>
        </xdr:cNvPr>
        <xdr:cNvSpPr/>
      </xdr:nvSpPr>
      <xdr:spPr>
        <a:xfrm>
          <a:off x="13271500" y="601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125494</xdr:rowOff>
    </xdr:from>
    <xdr:to>
      <xdr:col>72</xdr:col>
      <xdr:colOff>73025</xdr:colOff>
      <xdr:row>30</xdr:row>
      <xdr:rowOff>147855</xdr:rowOff>
    </xdr:to>
    <xdr:cxnSp macro="">
      <xdr:nvCxnSpPr>
        <xdr:cNvPr id="146" name="直線コネクタ 145">
          <a:extLst>
            <a:ext uri="{FF2B5EF4-FFF2-40B4-BE49-F238E27FC236}">
              <a16:creationId xmlns:a16="http://schemas.microsoft.com/office/drawing/2014/main" id="{30DA9C50-ECD4-468B-A0C5-919BD43F2AC3}"/>
            </a:ext>
          </a:extLst>
        </xdr:cNvPr>
        <xdr:cNvCxnSpPr/>
      </xdr:nvCxnSpPr>
      <xdr:spPr>
        <a:xfrm flipV="1">
          <a:off x="13322300" y="6040519"/>
          <a:ext cx="762000" cy="22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9960</xdr:rowOff>
    </xdr:from>
    <xdr:to>
      <xdr:col>64</xdr:col>
      <xdr:colOff>123825</xdr:colOff>
      <xdr:row>31</xdr:row>
      <xdr:rowOff>111560</xdr:rowOff>
    </xdr:to>
    <xdr:sp macro="" textlink="">
      <xdr:nvSpPr>
        <xdr:cNvPr id="147" name="楕円 146">
          <a:extLst>
            <a:ext uri="{FF2B5EF4-FFF2-40B4-BE49-F238E27FC236}">
              <a16:creationId xmlns:a16="http://schemas.microsoft.com/office/drawing/2014/main" id="{6BFCF0E0-B2BC-4508-B8C8-08BF74E5ED4B}"/>
            </a:ext>
          </a:extLst>
        </xdr:cNvPr>
        <xdr:cNvSpPr/>
      </xdr:nvSpPr>
      <xdr:spPr>
        <a:xfrm>
          <a:off x="12509500" y="6096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147855</xdr:rowOff>
    </xdr:from>
    <xdr:to>
      <xdr:col>68</xdr:col>
      <xdr:colOff>73025</xdr:colOff>
      <xdr:row>31</xdr:row>
      <xdr:rowOff>60760</xdr:rowOff>
    </xdr:to>
    <xdr:cxnSp macro="">
      <xdr:nvCxnSpPr>
        <xdr:cNvPr id="148" name="直線コネクタ 147">
          <a:extLst>
            <a:ext uri="{FF2B5EF4-FFF2-40B4-BE49-F238E27FC236}">
              <a16:creationId xmlns:a16="http://schemas.microsoft.com/office/drawing/2014/main" id="{42371E0C-F5C2-4036-BD2C-1FD22B6FEA0B}"/>
            </a:ext>
          </a:extLst>
        </xdr:cNvPr>
        <xdr:cNvCxnSpPr/>
      </xdr:nvCxnSpPr>
      <xdr:spPr>
        <a:xfrm flipV="1">
          <a:off x="12560300" y="6062880"/>
          <a:ext cx="762000" cy="84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157507</xdr:rowOff>
    </xdr:from>
    <xdr:to>
      <xdr:col>60</xdr:col>
      <xdr:colOff>123825</xdr:colOff>
      <xdr:row>31</xdr:row>
      <xdr:rowOff>87657</xdr:rowOff>
    </xdr:to>
    <xdr:sp macro="" textlink="">
      <xdr:nvSpPr>
        <xdr:cNvPr id="149" name="楕円 148">
          <a:extLst>
            <a:ext uri="{FF2B5EF4-FFF2-40B4-BE49-F238E27FC236}">
              <a16:creationId xmlns:a16="http://schemas.microsoft.com/office/drawing/2014/main" id="{6E5B81E7-F222-489D-9845-1AB171D7FE78}"/>
            </a:ext>
          </a:extLst>
        </xdr:cNvPr>
        <xdr:cNvSpPr/>
      </xdr:nvSpPr>
      <xdr:spPr>
        <a:xfrm>
          <a:off x="11747500" y="6072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36857</xdr:rowOff>
    </xdr:from>
    <xdr:to>
      <xdr:col>64</xdr:col>
      <xdr:colOff>73025</xdr:colOff>
      <xdr:row>31</xdr:row>
      <xdr:rowOff>60760</xdr:rowOff>
    </xdr:to>
    <xdr:cxnSp macro="">
      <xdr:nvCxnSpPr>
        <xdr:cNvPr id="150" name="直線コネクタ 149">
          <a:extLst>
            <a:ext uri="{FF2B5EF4-FFF2-40B4-BE49-F238E27FC236}">
              <a16:creationId xmlns:a16="http://schemas.microsoft.com/office/drawing/2014/main" id="{01699CB4-28A0-48C2-A205-46A2448F512D}"/>
            </a:ext>
          </a:extLst>
        </xdr:cNvPr>
        <xdr:cNvCxnSpPr/>
      </xdr:nvCxnSpPr>
      <xdr:spPr>
        <a:xfrm>
          <a:off x="11798300" y="6123332"/>
          <a:ext cx="762000" cy="23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41074</xdr:rowOff>
    </xdr:from>
    <xdr:ext cx="469744" cy="259045"/>
    <xdr:sp macro="" textlink="">
      <xdr:nvSpPr>
        <xdr:cNvPr id="151" name="n_1aveValue債務償還比率">
          <a:extLst>
            <a:ext uri="{FF2B5EF4-FFF2-40B4-BE49-F238E27FC236}">
              <a16:creationId xmlns:a16="http://schemas.microsoft.com/office/drawing/2014/main" id="{8356879C-0DFE-4B14-8FFE-874ABF6C26DE}"/>
            </a:ext>
          </a:extLst>
        </xdr:cNvPr>
        <xdr:cNvSpPr txBox="1"/>
      </xdr:nvSpPr>
      <xdr:spPr>
        <a:xfrm>
          <a:off x="13836727" y="5613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86105</xdr:rowOff>
    </xdr:from>
    <xdr:ext cx="469744" cy="259045"/>
    <xdr:sp macro="" textlink="">
      <xdr:nvSpPr>
        <xdr:cNvPr id="152" name="n_2aveValue債務償還比率">
          <a:extLst>
            <a:ext uri="{FF2B5EF4-FFF2-40B4-BE49-F238E27FC236}">
              <a16:creationId xmlns:a16="http://schemas.microsoft.com/office/drawing/2014/main" id="{9F077E4F-9F59-4A0B-BB51-6780D8DCF120}"/>
            </a:ext>
          </a:extLst>
        </xdr:cNvPr>
        <xdr:cNvSpPr txBox="1"/>
      </xdr:nvSpPr>
      <xdr:spPr>
        <a:xfrm>
          <a:off x="13087427" y="5658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115097</xdr:rowOff>
    </xdr:from>
    <xdr:ext cx="469744" cy="259045"/>
    <xdr:sp macro="" textlink="">
      <xdr:nvSpPr>
        <xdr:cNvPr id="153" name="n_3aveValue債務償還比率">
          <a:extLst>
            <a:ext uri="{FF2B5EF4-FFF2-40B4-BE49-F238E27FC236}">
              <a16:creationId xmlns:a16="http://schemas.microsoft.com/office/drawing/2014/main" id="{222C707A-4479-4BA0-8EDB-2F1F8E13257B}"/>
            </a:ext>
          </a:extLst>
        </xdr:cNvPr>
        <xdr:cNvSpPr txBox="1"/>
      </xdr:nvSpPr>
      <xdr:spPr>
        <a:xfrm>
          <a:off x="12325427" y="5687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43542</xdr:rowOff>
    </xdr:from>
    <xdr:ext cx="469744" cy="259045"/>
    <xdr:sp macro="" textlink="">
      <xdr:nvSpPr>
        <xdr:cNvPr id="154" name="n_4aveValue債務償還比率">
          <a:extLst>
            <a:ext uri="{FF2B5EF4-FFF2-40B4-BE49-F238E27FC236}">
              <a16:creationId xmlns:a16="http://schemas.microsoft.com/office/drawing/2014/main" id="{14953654-AF8B-43AB-8E1C-64AB1E2A1A23}"/>
            </a:ext>
          </a:extLst>
        </xdr:cNvPr>
        <xdr:cNvSpPr txBox="1"/>
      </xdr:nvSpPr>
      <xdr:spPr>
        <a:xfrm>
          <a:off x="11563427" y="5615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167421</xdr:rowOff>
    </xdr:from>
    <xdr:ext cx="469744" cy="259045"/>
    <xdr:sp macro="" textlink="">
      <xdr:nvSpPr>
        <xdr:cNvPr id="155" name="n_1mainValue債務償還比率">
          <a:extLst>
            <a:ext uri="{FF2B5EF4-FFF2-40B4-BE49-F238E27FC236}">
              <a16:creationId xmlns:a16="http://schemas.microsoft.com/office/drawing/2014/main" id="{A4858B53-B90D-4D84-A004-6123A810A93C}"/>
            </a:ext>
          </a:extLst>
        </xdr:cNvPr>
        <xdr:cNvSpPr txBox="1"/>
      </xdr:nvSpPr>
      <xdr:spPr>
        <a:xfrm>
          <a:off x="13836727" y="6082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18332</xdr:rowOff>
    </xdr:from>
    <xdr:ext cx="469744" cy="259045"/>
    <xdr:sp macro="" textlink="">
      <xdr:nvSpPr>
        <xdr:cNvPr id="156" name="n_2mainValue債務償還比率">
          <a:extLst>
            <a:ext uri="{FF2B5EF4-FFF2-40B4-BE49-F238E27FC236}">
              <a16:creationId xmlns:a16="http://schemas.microsoft.com/office/drawing/2014/main" id="{B4462A9B-A702-42F9-8D7F-1DCB0F508D80}"/>
            </a:ext>
          </a:extLst>
        </xdr:cNvPr>
        <xdr:cNvSpPr txBox="1"/>
      </xdr:nvSpPr>
      <xdr:spPr>
        <a:xfrm>
          <a:off x="13087427" y="610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102687</xdr:rowOff>
    </xdr:from>
    <xdr:ext cx="469744" cy="259045"/>
    <xdr:sp macro="" textlink="">
      <xdr:nvSpPr>
        <xdr:cNvPr id="157" name="n_3mainValue債務償還比率">
          <a:extLst>
            <a:ext uri="{FF2B5EF4-FFF2-40B4-BE49-F238E27FC236}">
              <a16:creationId xmlns:a16="http://schemas.microsoft.com/office/drawing/2014/main" id="{15F4B373-EDB8-40F7-A885-C61397007BE4}"/>
            </a:ext>
          </a:extLst>
        </xdr:cNvPr>
        <xdr:cNvSpPr txBox="1"/>
      </xdr:nvSpPr>
      <xdr:spPr>
        <a:xfrm>
          <a:off x="12325427" y="6189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78784</xdr:rowOff>
    </xdr:from>
    <xdr:ext cx="469744" cy="259045"/>
    <xdr:sp macro="" textlink="">
      <xdr:nvSpPr>
        <xdr:cNvPr id="158" name="n_4mainValue債務償還比率">
          <a:extLst>
            <a:ext uri="{FF2B5EF4-FFF2-40B4-BE49-F238E27FC236}">
              <a16:creationId xmlns:a16="http://schemas.microsoft.com/office/drawing/2014/main" id="{2A4E2F88-6669-42BF-BB9F-DEB770CA4D23}"/>
            </a:ext>
          </a:extLst>
        </xdr:cNvPr>
        <xdr:cNvSpPr txBox="1"/>
      </xdr:nvSpPr>
      <xdr:spPr>
        <a:xfrm>
          <a:off x="11563427" y="6165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9" name="正方形/長方形 158">
          <a:extLst>
            <a:ext uri="{FF2B5EF4-FFF2-40B4-BE49-F238E27FC236}">
              <a16:creationId xmlns:a16="http://schemas.microsoft.com/office/drawing/2014/main" id="{DB8AB103-2308-49E0-903F-56AB0D3BBCB6}"/>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0" name="正方形/長方形 159">
          <a:extLst>
            <a:ext uri="{FF2B5EF4-FFF2-40B4-BE49-F238E27FC236}">
              <a16:creationId xmlns:a16="http://schemas.microsoft.com/office/drawing/2014/main" id="{A84EFBD3-E3DF-490A-9D05-7D82C2377F4F}"/>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1" name="テキスト ボックス 160">
          <a:extLst>
            <a:ext uri="{FF2B5EF4-FFF2-40B4-BE49-F238E27FC236}">
              <a16:creationId xmlns:a16="http://schemas.microsoft.com/office/drawing/2014/main" id="{96FECE0B-371F-41F8-823A-26E71136E77F}"/>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2" name="テキスト ボックス 161">
          <a:extLst>
            <a:ext uri="{FF2B5EF4-FFF2-40B4-BE49-F238E27FC236}">
              <a16:creationId xmlns:a16="http://schemas.microsoft.com/office/drawing/2014/main" id="{B5E1CE57-DFB9-429A-AAA9-6941FE6D4B98}"/>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3" name="テキスト ボックス 162">
          <a:extLst>
            <a:ext uri="{FF2B5EF4-FFF2-40B4-BE49-F238E27FC236}">
              <a16:creationId xmlns:a16="http://schemas.microsoft.com/office/drawing/2014/main" id="{27CFD878-8BB1-4569-9F3F-E645D5F5B60F}"/>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4" name="テキスト ボックス 163">
          <a:extLst>
            <a:ext uri="{FF2B5EF4-FFF2-40B4-BE49-F238E27FC236}">
              <a16:creationId xmlns:a16="http://schemas.microsoft.com/office/drawing/2014/main" id="{CFAA16B6-1789-44D8-92BA-EB121F3F23F3}"/>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778F843-58E3-459C-B689-203EF2BBE2A2}"/>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F9B17C96-F8AE-4454-BAEF-061CD4AB4465}"/>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C9C5FA3-FBD8-4DF8-A5D5-65787EEF3A7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5B396F9E-C56C-422A-A26E-883714F1511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兵庫県宝塚市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30A340A3-92A2-4336-B0CC-1E6321F50651}"/>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6B63281C-3BAF-40DD-B6FB-67328F4464F8}"/>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9DB2F4EC-5E8F-4A71-9CCF-9C38BBEA4201}"/>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57B6E3C6-9987-4FAD-BFB0-0C8FFBACE437}"/>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BCE5EF6B-9D86-4F7E-8BF3-3EF8721E648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B9D0058F-6E0A-47CB-B2AA-C6C3F361F959}"/>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234,044
230,881
101.80
79,404,306
78,313,220
499,102
44,106,083
72,956,043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EF3D3A94-A660-488F-8A0A-4EF49655F6EE}"/>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E3C94AB6-06CC-423C-AAD3-C82A341DF09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5592E95D-505F-4084-A65A-9903302571F2}"/>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3.6
22.6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230A56CB-32D0-4A22-AA11-DA98A355D02B}"/>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2615C272-ADD1-4330-9A66-194FD6CA1FF7}"/>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201757CB-91B7-47AA-89C7-758B9A059285}"/>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3F9D897F-EFC1-4E0F-8C6B-BB5E65E0619A}"/>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30B355E-F0CE-41AD-84AA-4C24E4A78294}"/>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744007F-F611-46B3-AE92-1ECC9CA6DA55}"/>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B7FCD7A8-76EA-44B8-9A9E-44829DFFE38C}"/>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B3322A56-BA65-4476-81C2-6DFE9CDD67C8}"/>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4295B761-40CA-49CF-BE8D-D28320BE0A0F}"/>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8A923984-7488-4C40-9F58-9549207628FA}"/>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9D08DA0-4DDE-41ED-8792-2CC9E80312A2}"/>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F8B7D43A-B233-49AD-919D-0DBAB817048F}"/>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9D305A1D-2AAF-444B-8E92-F84DE78B6EA8}"/>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802E624-00F3-4993-B11F-A5A660591D8C}"/>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B3D99F33-0C4F-4987-848E-F6D926E41D39}"/>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78751DFE-A099-4BFA-908F-E0D2800E9EB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1596DEE5-0B3A-4155-B291-792F5E4B8FF8}"/>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121C3657-8D10-43F4-BDCB-B446C5E06189}"/>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C22C2434-B0B8-4A48-B176-60D00FBFC924}"/>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4B001FA9-4C38-43EF-B8CB-B6A53863DF27}"/>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DD6C3CD0-173B-46C1-86FD-865C26F7F76B}"/>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DE2328EE-D669-4D23-9B9A-E7F5FD2A0FC2}"/>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65CC2AD9-93E1-4847-8361-F846C0850F6C}"/>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713D8430-497C-4E7E-9D3C-D8329600BA24}"/>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E69FCE0B-652F-45B9-B70F-963BA2AC808E}"/>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A9AAA777-5114-4903-850D-3C133A4A031C}"/>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DB634109-3F0E-423E-A3CD-5646F9D440ED}"/>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C72E019F-AF3B-4DCB-A493-04A93110B9CD}"/>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A0313E23-CCA5-411A-834E-C4AA0244589A}"/>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E16CC36C-F536-495D-9B91-F97C65C86ED5}"/>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5B46AD47-4BEC-4CE5-9642-D41806C0521F}"/>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CC37D566-03DA-4A99-8F75-0EB9B6863489}"/>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783F30BF-1947-428C-918B-07C08491F80B}"/>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5C22C5B-FAE3-49FE-8574-DFE0ED8E66FC}"/>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252FA890-BBFA-4B00-AB71-71A79C124E8A}"/>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69989F47-C632-4CCE-8072-F5ECB6C3C052}"/>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2226EAF5-253B-4F22-B2E3-A6564CC7E9B1}"/>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448F86F6-607C-4814-85EA-8DFF129C508F}"/>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152C543D-6B67-4947-AC1B-516518735F7E}"/>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F9104F43-7743-4AB8-9C71-626BF500CC8B}"/>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9D0A01BC-9CAB-4CAC-BD0F-CD97DAF6ECE6}"/>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CE53705E-A853-4700-84B7-B371D2C15029}"/>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156210</xdr:rowOff>
    </xdr:from>
    <xdr:to>
      <xdr:col>24</xdr:col>
      <xdr:colOff>62865</xdr:colOff>
      <xdr:row>41</xdr:row>
      <xdr:rowOff>116205</xdr:rowOff>
    </xdr:to>
    <xdr:cxnSp macro="">
      <xdr:nvCxnSpPr>
        <xdr:cNvPr id="57" name="直線コネクタ 56">
          <a:extLst>
            <a:ext uri="{FF2B5EF4-FFF2-40B4-BE49-F238E27FC236}">
              <a16:creationId xmlns:a16="http://schemas.microsoft.com/office/drawing/2014/main" id="{5FBB3998-35EE-4667-A334-844201F9B7B5}"/>
            </a:ext>
          </a:extLst>
        </xdr:cNvPr>
        <xdr:cNvCxnSpPr/>
      </xdr:nvCxnSpPr>
      <xdr:spPr>
        <a:xfrm flipV="1">
          <a:off x="4634865" y="5814060"/>
          <a:ext cx="0" cy="1331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120032</xdr:rowOff>
    </xdr:from>
    <xdr:ext cx="405111" cy="259045"/>
    <xdr:sp macro="" textlink="">
      <xdr:nvSpPr>
        <xdr:cNvPr id="58" name="【道路】&#10;有形固定資産減価償却率最小値テキスト">
          <a:extLst>
            <a:ext uri="{FF2B5EF4-FFF2-40B4-BE49-F238E27FC236}">
              <a16:creationId xmlns:a16="http://schemas.microsoft.com/office/drawing/2014/main" id="{B3F35454-ABE3-4167-9EA1-4A507E85F25E}"/>
            </a:ext>
          </a:extLst>
        </xdr:cNvPr>
        <xdr:cNvSpPr txBox="1"/>
      </xdr:nvSpPr>
      <xdr:spPr>
        <a:xfrm>
          <a:off x="4673600" y="7149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116205</xdr:rowOff>
    </xdr:from>
    <xdr:to>
      <xdr:col>24</xdr:col>
      <xdr:colOff>152400</xdr:colOff>
      <xdr:row>41</xdr:row>
      <xdr:rowOff>116205</xdr:rowOff>
    </xdr:to>
    <xdr:cxnSp macro="">
      <xdr:nvCxnSpPr>
        <xdr:cNvPr id="59" name="直線コネクタ 58">
          <a:extLst>
            <a:ext uri="{FF2B5EF4-FFF2-40B4-BE49-F238E27FC236}">
              <a16:creationId xmlns:a16="http://schemas.microsoft.com/office/drawing/2014/main" id="{D6A94FCB-80BA-4A0C-BAE0-8D12FB785299}"/>
            </a:ext>
          </a:extLst>
        </xdr:cNvPr>
        <xdr:cNvCxnSpPr/>
      </xdr:nvCxnSpPr>
      <xdr:spPr>
        <a:xfrm>
          <a:off x="4546600" y="7145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102887</xdr:rowOff>
    </xdr:from>
    <xdr:ext cx="405111" cy="259045"/>
    <xdr:sp macro="" textlink="">
      <xdr:nvSpPr>
        <xdr:cNvPr id="60" name="【道路】&#10;有形固定資産減価償却率最大値テキスト">
          <a:extLst>
            <a:ext uri="{FF2B5EF4-FFF2-40B4-BE49-F238E27FC236}">
              <a16:creationId xmlns:a16="http://schemas.microsoft.com/office/drawing/2014/main" id="{329A84C2-D31B-456F-8294-EFE4B23E13AE}"/>
            </a:ext>
          </a:extLst>
        </xdr:cNvPr>
        <xdr:cNvSpPr txBox="1"/>
      </xdr:nvSpPr>
      <xdr:spPr>
        <a:xfrm>
          <a:off x="4673600" y="5589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156210</xdr:rowOff>
    </xdr:from>
    <xdr:to>
      <xdr:col>24</xdr:col>
      <xdr:colOff>152400</xdr:colOff>
      <xdr:row>33</xdr:row>
      <xdr:rowOff>156210</xdr:rowOff>
    </xdr:to>
    <xdr:cxnSp macro="">
      <xdr:nvCxnSpPr>
        <xdr:cNvPr id="61" name="直線コネクタ 60">
          <a:extLst>
            <a:ext uri="{FF2B5EF4-FFF2-40B4-BE49-F238E27FC236}">
              <a16:creationId xmlns:a16="http://schemas.microsoft.com/office/drawing/2014/main" id="{569173FE-6196-47DA-AFE3-D7E913965F13}"/>
            </a:ext>
          </a:extLst>
        </xdr:cNvPr>
        <xdr:cNvCxnSpPr/>
      </xdr:nvCxnSpPr>
      <xdr:spPr>
        <a:xfrm>
          <a:off x="4546600" y="581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164482</xdr:rowOff>
    </xdr:from>
    <xdr:ext cx="405111" cy="259045"/>
    <xdr:sp macro="" textlink="">
      <xdr:nvSpPr>
        <xdr:cNvPr id="62" name="【道路】&#10;有形固定資産減価償却率平均値テキスト">
          <a:extLst>
            <a:ext uri="{FF2B5EF4-FFF2-40B4-BE49-F238E27FC236}">
              <a16:creationId xmlns:a16="http://schemas.microsoft.com/office/drawing/2014/main" id="{F9A1AF20-E7F8-432F-B7A6-FF9A8A3E3F84}"/>
            </a:ext>
          </a:extLst>
        </xdr:cNvPr>
        <xdr:cNvSpPr txBox="1"/>
      </xdr:nvSpPr>
      <xdr:spPr>
        <a:xfrm>
          <a:off x="4673600" y="63366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141605</xdr:rowOff>
    </xdr:from>
    <xdr:to>
      <xdr:col>24</xdr:col>
      <xdr:colOff>114300</xdr:colOff>
      <xdr:row>38</xdr:row>
      <xdr:rowOff>71755</xdr:rowOff>
    </xdr:to>
    <xdr:sp macro="" textlink="">
      <xdr:nvSpPr>
        <xdr:cNvPr id="63" name="フローチャート: 判断 62">
          <a:extLst>
            <a:ext uri="{FF2B5EF4-FFF2-40B4-BE49-F238E27FC236}">
              <a16:creationId xmlns:a16="http://schemas.microsoft.com/office/drawing/2014/main" id="{9D16B39A-D45F-4266-824C-2CED71933497}"/>
            </a:ext>
          </a:extLst>
        </xdr:cNvPr>
        <xdr:cNvSpPr/>
      </xdr:nvSpPr>
      <xdr:spPr>
        <a:xfrm>
          <a:off x="4584700" y="648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114935</xdr:rowOff>
    </xdr:from>
    <xdr:to>
      <xdr:col>20</xdr:col>
      <xdr:colOff>38100</xdr:colOff>
      <xdr:row>38</xdr:row>
      <xdr:rowOff>45085</xdr:rowOff>
    </xdr:to>
    <xdr:sp macro="" textlink="">
      <xdr:nvSpPr>
        <xdr:cNvPr id="64" name="フローチャート: 判断 63">
          <a:extLst>
            <a:ext uri="{FF2B5EF4-FFF2-40B4-BE49-F238E27FC236}">
              <a16:creationId xmlns:a16="http://schemas.microsoft.com/office/drawing/2014/main" id="{EE9C2593-D875-44EE-91CB-3A044F7C3490}"/>
            </a:ext>
          </a:extLst>
        </xdr:cNvPr>
        <xdr:cNvSpPr/>
      </xdr:nvSpPr>
      <xdr:spPr>
        <a:xfrm>
          <a:off x="3746500" y="645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80645</xdr:rowOff>
    </xdr:from>
    <xdr:to>
      <xdr:col>15</xdr:col>
      <xdr:colOff>101600</xdr:colOff>
      <xdr:row>38</xdr:row>
      <xdr:rowOff>10795</xdr:rowOff>
    </xdr:to>
    <xdr:sp macro="" textlink="">
      <xdr:nvSpPr>
        <xdr:cNvPr id="65" name="フローチャート: 判断 64">
          <a:extLst>
            <a:ext uri="{FF2B5EF4-FFF2-40B4-BE49-F238E27FC236}">
              <a16:creationId xmlns:a16="http://schemas.microsoft.com/office/drawing/2014/main" id="{C887E69B-962F-4F0C-B3CA-DFE9107ADF3F}"/>
            </a:ext>
          </a:extLst>
        </xdr:cNvPr>
        <xdr:cNvSpPr/>
      </xdr:nvSpPr>
      <xdr:spPr>
        <a:xfrm>
          <a:off x="28575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34925</xdr:rowOff>
    </xdr:from>
    <xdr:to>
      <xdr:col>10</xdr:col>
      <xdr:colOff>165100</xdr:colOff>
      <xdr:row>37</xdr:row>
      <xdr:rowOff>136525</xdr:rowOff>
    </xdr:to>
    <xdr:sp macro="" textlink="">
      <xdr:nvSpPr>
        <xdr:cNvPr id="66" name="フローチャート: 判断 65">
          <a:extLst>
            <a:ext uri="{FF2B5EF4-FFF2-40B4-BE49-F238E27FC236}">
              <a16:creationId xmlns:a16="http://schemas.microsoft.com/office/drawing/2014/main" id="{D7E54356-340A-4396-96CD-9FF459E376BB}"/>
            </a:ext>
          </a:extLst>
        </xdr:cNvPr>
        <xdr:cNvSpPr/>
      </xdr:nvSpPr>
      <xdr:spPr>
        <a:xfrm>
          <a:off x="1968500" y="637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151130</xdr:rowOff>
    </xdr:from>
    <xdr:to>
      <xdr:col>6</xdr:col>
      <xdr:colOff>38100</xdr:colOff>
      <xdr:row>37</xdr:row>
      <xdr:rowOff>81280</xdr:rowOff>
    </xdr:to>
    <xdr:sp macro="" textlink="">
      <xdr:nvSpPr>
        <xdr:cNvPr id="67" name="フローチャート: 判断 66">
          <a:extLst>
            <a:ext uri="{FF2B5EF4-FFF2-40B4-BE49-F238E27FC236}">
              <a16:creationId xmlns:a16="http://schemas.microsoft.com/office/drawing/2014/main" id="{BADC3C8A-8DC2-4319-BB9F-F3915AABA7B4}"/>
            </a:ext>
          </a:extLst>
        </xdr:cNvPr>
        <xdr:cNvSpPr/>
      </xdr:nvSpPr>
      <xdr:spPr>
        <a:xfrm>
          <a:off x="1079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77304A84-FBB8-4901-9E10-80D3B7BFE05C}"/>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48108307-048C-4D9A-BCD4-367CCA09B9B9}"/>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CD301876-E83E-4CC3-9DDE-341ADF2E359C}"/>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6DCDBF97-BA04-4998-88DD-61EDB274900B}"/>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27C73B39-8114-4DF2-804D-65FE8CD6B6E8}"/>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41</xdr:row>
      <xdr:rowOff>65405</xdr:rowOff>
    </xdr:from>
    <xdr:to>
      <xdr:col>24</xdr:col>
      <xdr:colOff>114300</xdr:colOff>
      <xdr:row>41</xdr:row>
      <xdr:rowOff>167005</xdr:rowOff>
    </xdr:to>
    <xdr:sp macro="" textlink="">
      <xdr:nvSpPr>
        <xdr:cNvPr id="73" name="楕円 72">
          <a:extLst>
            <a:ext uri="{FF2B5EF4-FFF2-40B4-BE49-F238E27FC236}">
              <a16:creationId xmlns:a16="http://schemas.microsoft.com/office/drawing/2014/main" id="{EA9F89E1-4CA3-4954-9882-A842FC277270}"/>
            </a:ext>
          </a:extLst>
        </xdr:cNvPr>
        <xdr:cNvSpPr/>
      </xdr:nvSpPr>
      <xdr:spPr>
        <a:xfrm>
          <a:off x="4584700" y="7094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151782</xdr:rowOff>
    </xdr:from>
    <xdr:ext cx="405111" cy="259045"/>
    <xdr:sp macro="" textlink="">
      <xdr:nvSpPr>
        <xdr:cNvPr id="74" name="【道路】&#10;有形固定資産減価償却率該当値テキスト">
          <a:extLst>
            <a:ext uri="{FF2B5EF4-FFF2-40B4-BE49-F238E27FC236}">
              <a16:creationId xmlns:a16="http://schemas.microsoft.com/office/drawing/2014/main" id="{9BCA707F-43A7-4A03-B056-9A7BD114ABE7}"/>
            </a:ext>
          </a:extLst>
        </xdr:cNvPr>
        <xdr:cNvSpPr txBox="1"/>
      </xdr:nvSpPr>
      <xdr:spPr>
        <a:xfrm>
          <a:off x="4673600" y="7009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41</xdr:row>
      <xdr:rowOff>69215</xdr:rowOff>
    </xdr:from>
    <xdr:to>
      <xdr:col>20</xdr:col>
      <xdr:colOff>38100</xdr:colOff>
      <xdr:row>41</xdr:row>
      <xdr:rowOff>170815</xdr:rowOff>
    </xdr:to>
    <xdr:sp macro="" textlink="">
      <xdr:nvSpPr>
        <xdr:cNvPr id="75" name="楕円 74">
          <a:extLst>
            <a:ext uri="{FF2B5EF4-FFF2-40B4-BE49-F238E27FC236}">
              <a16:creationId xmlns:a16="http://schemas.microsoft.com/office/drawing/2014/main" id="{77018586-4F63-46F5-BCC5-A7818555680F}"/>
            </a:ext>
          </a:extLst>
        </xdr:cNvPr>
        <xdr:cNvSpPr/>
      </xdr:nvSpPr>
      <xdr:spPr>
        <a:xfrm>
          <a:off x="3746500" y="7098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41</xdr:row>
      <xdr:rowOff>116205</xdr:rowOff>
    </xdr:from>
    <xdr:to>
      <xdr:col>24</xdr:col>
      <xdr:colOff>63500</xdr:colOff>
      <xdr:row>41</xdr:row>
      <xdr:rowOff>120015</xdr:rowOff>
    </xdr:to>
    <xdr:cxnSp macro="">
      <xdr:nvCxnSpPr>
        <xdr:cNvPr id="76" name="直線コネクタ 75">
          <a:extLst>
            <a:ext uri="{FF2B5EF4-FFF2-40B4-BE49-F238E27FC236}">
              <a16:creationId xmlns:a16="http://schemas.microsoft.com/office/drawing/2014/main" id="{54CAA063-1E66-4AD5-A34E-883BF9719DAC}"/>
            </a:ext>
          </a:extLst>
        </xdr:cNvPr>
        <xdr:cNvCxnSpPr/>
      </xdr:nvCxnSpPr>
      <xdr:spPr>
        <a:xfrm flipV="1">
          <a:off x="3797300" y="7145655"/>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41</xdr:row>
      <xdr:rowOff>69215</xdr:rowOff>
    </xdr:from>
    <xdr:to>
      <xdr:col>15</xdr:col>
      <xdr:colOff>101600</xdr:colOff>
      <xdr:row>41</xdr:row>
      <xdr:rowOff>170815</xdr:rowOff>
    </xdr:to>
    <xdr:sp macro="" textlink="">
      <xdr:nvSpPr>
        <xdr:cNvPr id="77" name="楕円 76">
          <a:extLst>
            <a:ext uri="{FF2B5EF4-FFF2-40B4-BE49-F238E27FC236}">
              <a16:creationId xmlns:a16="http://schemas.microsoft.com/office/drawing/2014/main" id="{3767A761-0027-49A2-AEB9-38E7AD9E0593}"/>
            </a:ext>
          </a:extLst>
        </xdr:cNvPr>
        <xdr:cNvSpPr/>
      </xdr:nvSpPr>
      <xdr:spPr>
        <a:xfrm>
          <a:off x="2857500" y="7098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41</xdr:row>
      <xdr:rowOff>120015</xdr:rowOff>
    </xdr:from>
    <xdr:to>
      <xdr:col>19</xdr:col>
      <xdr:colOff>177800</xdr:colOff>
      <xdr:row>41</xdr:row>
      <xdr:rowOff>120015</xdr:rowOff>
    </xdr:to>
    <xdr:cxnSp macro="">
      <xdr:nvCxnSpPr>
        <xdr:cNvPr id="78" name="直線コネクタ 77">
          <a:extLst>
            <a:ext uri="{FF2B5EF4-FFF2-40B4-BE49-F238E27FC236}">
              <a16:creationId xmlns:a16="http://schemas.microsoft.com/office/drawing/2014/main" id="{483C62CC-6CD0-4920-AF94-4A484F69BF0F}"/>
            </a:ext>
          </a:extLst>
        </xdr:cNvPr>
        <xdr:cNvCxnSpPr/>
      </xdr:nvCxnSpPr>
      <xdr:spPr>
        <a:xfrm>
          <a:off x="2908300" y="714946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41</xdr:row>
      <xdr:rowOff>78740</xdr:rowOff>
    </xdr:from>
    <xdr:to>
      <xdr:col>10</xdr:col>
      <xdr:colOff>165100</xdr:colOff>
      <xdr:row>42</xdr:row>
      <xdr:rowOff>8890</xdr:rowOff>
    </xdr:to>
    <xdr:sp macro="" textlink="">
      <xdr:nvSpPr>
        <xdr:cNvPr id="79" name="楕円 78">
          <a:extLst>
            <a:ext uri="{FF2B5EF4-FFF2-40B4-BE49-F238E27FC236}">
              <a16:creationId xmlns:a16="http://schemas.microsoft.com/office/drawing/2014/main" id="{8D8012AD-FEFC-404D-9AE1-0D35B2EC5640}"/>
            </a:ext>
          </a:extLst>
        </xdr:cNvPr>
        <xdr:cNvSpPr/>
      </xdr:nvSpPr>
      <xdr:spPr>
        <a:xfrm>
          <a:off x="1968500" y="7108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41</xdr:row>
      <xdr:rowOff>120015</xdr:rowOff>
    </xdr:from>
    <xdr:to>
      <xdr:col>15</xdr:col>
      <xdr:colOff>50800</xdr:colOff>
      <xdr:row>41</xdr:row>
      <xdr:rowOff>129540</xdr:rowOff>
    </xdr:to>
    <xdr:cxnSp macro="">
      <xdr:nvCxnSpPr>
        <xdr:cNvPr id="80" name="直線コネクタ 79">
          <a:extLst>
            <a:ext uri="{FF2B5EF4-FFF2-40B4-BE49-F238E27FC236}">
              <a16:creationId xmlns:a16="http://schemas.microsoft.com/office/drawing/2014/main" id="{FD79F924-8808-4665-A1C9-74A3B6100D2E}"/>
            </a:ext>
          </a:extLst>
        </xdr:cNvPr>
        <xdr:cNvCxnSpPr/>
      </xdr:nvCxnSpPr>
      <xdr:spPr>
        <a:xfrm flipV="1">
          <a:off x="2019300" y="714946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61612</xdr:rowOff>
    </xdr:from>
    <xdr:ext cx="405111" cy="259045"/>
    <xdr:sp macro="" textlink="">
      <xdr:nvSpPr>
        <xdr:cNvPr id="81" name="n_1aveValue【道路】&#10;有形固定資産減価償却率">
          <a:extLst>
            <a:ext uri="{FF2B5EF4-FFF2-40B4-BE49-F238E27FC236}">
              <a16:creationId xmlns:a16="http://schemas.microsoft.com/office/drawing/2014/main" id="{40CBC65B-BD1E-4578-BD1A-8A0D951B8A13}"/>
            </a:ext>
          </a:extLst>
        </xdr:cNvPr>
        <xdr:cNvSpPr txBox="1"/>
      </xdr:nvSpPr>
      <xdr:spPr>
        <a:xfrm>
          <a:off x="3582044" y="6233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27322</xdr:rowOff>
    </xdr:from>
    <xdr:ext cx="405111" cy="259045"/>
    <xdr:sp macro="" textlink="">
      <xdr:nvSpPr>
        <xdr:cNvPr id="82" name="n_2aveValue【道路】&#10;有形固定資産減価償却率">
          <a:extLst>
            <a:ext uri="{FF2B5EF4-FFF2-40B4-BE49-F238E27FC236}">
              <a16:creationId xmlns:a16="http://schemas.microsoft.com/office/drawing/2014/main" id="{E2744417-15A9-4558-A66A-B96CB71EFE8C}"/>
            </a:ext>
          </a:extLst>
        </xdr:cNvPr>
        <xdr:cNvSpPr txBox="1"/>
      </xdr:nvSpPr>
      <xdr:spPr>
        <a:xfrm>
          <a:off x="2705744" y="619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153052</xdr:rowOff>
    </xdr:from>
    <xdr:ext cx="405111" cy="259045"/>
    <xdr:sp macro="" textlink="">
      <xdr:nvSpPr>
        <xdr:cNvPr id="83" name="n_3aveValue【道路】&#10;有形固定資産減価償却率">
          <a:extLst>
            <a:ext uri="{FF2B5EF4-FFF2-40B4-BE49-F238E27FC236}">
              <a16:creationId xmlns:a16="http://schemas.microsoft.com/office/drawing/2014/main" id="{0DEF9C26-4FDB-4994-A9CD-350E5EA6D60B}"/>
            </a:ext>
          </a:extLst>
        </xdr:cNvPr>
        <xdr:cNvSpPr txBox="1"/>
      </xdr:nvSpPr>
      <xdr:spPr>
        <a:xfrm>
          <a:off x="1816744" y="615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97807</xdr:rowOff>
    </xdr:from>
    <xdr:ext cx="405111" cy="259045"/>
    <xdr:sp macro="" textlink="">
      <xdr:nvSpPr>
        <xdr:cNvPr id="84" name="n_4aveValue【道路】&#10;有形固定資産減価償却率">
          <a:extLst>
            <a:ext uri="{FF2B5EF4-FFF2-40B4-BE49-F238E27FC236}">
              <a16:creationId xmlns:a16="http://schemas.microsoft.com/office/drawing/2014/main" id="{CB50CE1B-72C8-48E7-9A2E-423CA3F7CC3F}"/>
            </a:ext>
          </a:extLst>
        </xdr:cNvPr>
        <xdr:cNvSpPr txBox="1"/>
      </xdr:nvSpPr>
      <xdr:spPr>
        <a:xfrm>
          <a:off x="927744" y="609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161942</xdr:rowOff>
    </xdr:from>
    <xdr:ext cx="405111" cy="259045"/>
    <xdr:sp macro="" textlink="">
      <xdr:nvSpPr>
        <xdr:cNvPr id="85" name="n_1mainValue【道路】&#10;有形固定資産減価償却率">
          <a:extLst>
            <a:ext uri="{FF2B5EF4-FFF2-40B4-BE49-F238E27FC236}">
              <a16:creationId xmlns:a16="http://schemas.microsoft.com/office/drawing/2014/main" id="{38565256-7BDF-4D75-8C61-895A2F9142BE}"/>
            </a:ext>
          </a:extLst>
        </xdr:cNvPr>
        <xdr:cNvSpPr txBox="1"/>
      </xdr:nvSpPr>
      <xdr:spPr>
        <a:xfrm>
          <a:off x="3582044" y="719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41</xdr:row>
      <xdr:rowOff>161942</xdr:rowOff>
    </xdr:from>
    <xdr:ext cx="405111" cy="259045"/>
    <xdr:sp macro="" textlink="">
      <xdr:nvSpPr>
        <xdr:cNvPr id="86" name="n_2mainValue【道路】&#10;有形固定資産減価償却率">
          <a:extLst>
            <a:ext uri="{FF2B5EF4-FFF2-40B4-BE49-F238E27FC236}">
              <a16:creationId xmlns:a16="http://schemas.microsoft.com/office/drawing/2014/main" id="{C09491F4-D369-4C94-8233-3797FF3C840E}"/>
            </a:ext>
          </a:extLst>
        </xdr:cNvPr>
        <xdr:cNvSpPr txBox="1"/>
      </xdr:nvSpPr>
      <xdr:spPr>
        <a:xfrm>
          <a:off x="2705744" y="719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42</xdr:row>
      <xdr:rowOff>17</xdr:rowOff>
    </xdr:from>
    <xdr:ext cx="405111" cy="259045"/>
    <xdr:sp macro="" textlink="">
      <xdr:nvSpPr>
        <xdr:cNvPr id="87" name="n_3mainValue【道路】&#10;有形固定資産減価償却率">
          <a:extLst>
            <a:ext uri="{FF2B5EF4-FFF2-40B4-BE49-F238E27FC236}">
              <a16:creationId xmlns:a16="http://schemas.microsoft.com/office/drawing/2014/main" id="{CA351BAC-CEEE-41B0-AA90-2D0217C1DD8A}"/>
            </a:ext>
          </a:extLst>
        </xdr:cNvPr>
        <xdr:cNvSpPr txBox="1"/>
      </xdr:nvSpPr>
      <xdr:spPr>
        <a:xfrm>
          <a:off x="1816744" y="720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8" name="正方形/長方形 87">
          <a:extLst>
            <a:ext uri="{FF2B5EF4-FFF2-40B4-BE49-F238E27FC236}">
              <a16:creationId xmlns:a16="http://schemas.microsoft.com/office/drawing/2014/main" id="{B3EFC85D-8C77-4FD5-BD68-4EF241E6F921}"/>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9" name="正方形/長方形 88">
          <a:extLst>
            <a:ext uri="{FF2B5EF4-FFF2-40B4-BE49-F238E27FC236}">
              <a16:creationId xmlns:a16="http://schemas.microsoft.com/office/drawing/2014/main" id="{BC304DC5-BCDE-4B6F-B7D1-8336DB749E8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0" name="正方形/長方形 89">
          <a:extLst>
            <a:ext uri="{FF2B5EF4-FFF2-40B4-BE49-F238E27FC236}">
              <a16:creationId xmlns:a16="http://schemas.microsoft.com/office/drawing/2014/main" id="{4DAF3047-A56B-44BB-921B-964F739CE3F2}"/>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1" name="正方形/長方形 90">
          <a:extLst>
            <a:ext uri="{FF2B5EF4-FFF2-40B4-BE49-F238E27FC236}">
              <a16:creationId xmlns:a16="http://schemas.microsoft.com/office/drawing/2014/main" id="{A53D2089-FFFB-4ADE-810D-C9FA178C6CF3}"/>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2" name="正方形/長方形 91">
          <a:extLst>
            <a:ext uri="{FF2B5EF4-FFF2-40B4-BE49-F238E27FC236}">
              <a16:creationId xmlns:a16="http://schemas.microsoft.com/office/drawing/2014/main" id="{C76659F4-169C-4652-90C6-4B5E12DB7C71}"/>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3" name="正方形/長方形 92">
          <a:extLst>
            <a:ext uri="{FF2B5EF4-FFF2-40B4-BE49-F238E27FC236}">
              <a16:creationId xmlns:a16="http://schemas.microsoft.com/office/drawing/2014/main" id="{883C4C7A-1B45-495C-AF04-A3ACBF76D554}"/>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4" name="正方形/長方形 93">
          <a:extLst>
            <a:ext uri="{FF2B5EF4-FFF2-40B4-BE49-F238E27FC236}">
              <a16:creationId xmlns:a16="http://schemas.microsoft.com/office/drawing/2014/main" id="{FDF07D82-071E-4ACB-8105-682622EBC5DE}"/>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5" name="正方形/長方形 94">
          <a:extLst>
            <a:ext uri="{FF2B5EF4-FFF2-40B4-BE49-F238E27FC236}">
              <a16:creationId xmlns:a16="http://schemas.microsoft.com/office/drawing/2014/main" id="{6CCBE8C1-7A2C-4C3A-BC9A-99B614BE7F81}"/>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6" name="テキスト ボックス 95">
          <a:extLst>
            <a:ext uri="{FF2B5EF4-FFF2-40B4-BE49-F238E27FC236}">
              <a16:creationId xmlns:a16="http://schemas.microsoft.com/office/drawing/2014/main" id="{F5384BDA-2092-4B79-A079-E1F2136F60D8}"/>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7" name="直線コネクタ 96">
          <a:extLst>
            <a:ext uri="{FF2B5EF4-FFF2-40B4-BE49-F238E27FC236}">
              <a16:creationId xmlns:a16="http://schemas.microsoft.com/office/drawing/2014/main" id="{942C95B8-DCA0-4594-A71C-26BB6F5CB007}"/>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8" name="直線コネクタ 97">
          <a:extLst>
            <a:ext uri="{FF2B5EF4-FFF2-40B4-BE49-F238E27FC236}">
              <a16:creationId xmlns:a16="http://schemas.microsoft.com/office/drawing/2014/main" id="{95C1DDEE-AE97-4B6B-9552-FB0403A53148}"/>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9" name="テキスト ボックス 98">
          <a:extLst>
            <a:ext uri="{FF2B5EF4-FFF2-40B4-BE49-F238E27FC236}">
              <a16:creationId xmlns:a16="http://schemas.microsoft.com/office/drawing/2014/main" id="{CA4454D8-FD40-439F-A838-63136B9EC1DE}"/>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0" name="直線コネクタ 99">
          <a:extLst>
            <a:ext uri="{FF2B5EF4-FFF2-40B4-BE49-F238E27FC236}">
              <a16:creationId xmlns:a16="http://schemas.microsoft.com/office/drawing/2014/main" id="{45A2CC0C-E235-47EE-A95F-BA2C207B25BC}"/>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1" name="テキスト ボックス 100">
          <a:extLst>
            <a:ext uri="{FF2B5EF4-FFF2-40B4-BE49-F238E27FC236}">
              <a16:creationId xmlns:a16="http://schemas.microsoft.com/office/drawing/2014/main" id="{7073B173-48E7-469E-AB1B-373FB688BD69}"/>
            </a:ext>
          </a:extLst>
        </xdr:cNvPr>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2" name="直線コネクタ 101">
          <a:extLst>
            <a:ext uri="{FF2B5EF4-FFF2-40B4-BE49-F238E27FC236}">
              <a16:creationId xmlns:a16="http://schemas.microsoft.com/office/drawing/2014/main" id="{C38A6D77-FABE-44A7-AAD3-2B342CBBEC4F}"/>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103" name="テキスト ボックス 102">
          <a:extLst>
            <a:ext uri="{FF2B5EF4-FFF2-40B4-BE49-F238E27FC236}">
              <a16:creationId xmlns:a16="http://schemas.microsoft.com/office/drawing/2014/main" id="{90E9F0DD-7D43-4099-9F83-52EF7BC736B1}"/>
            </a:ext>
          </a:extLst>
        </xdr:cNvPr>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4" name="直線コネクタ 103">
          <a:extLst>
            <a:ext uri="{FF2B5EF4-FFF2-40B4-BE49-F238E27FC236}">
              <a16:creationId xmlns:a16="http://schemas.microsoft.com/office/drawing/2014/main" id="{E43500B0-B904-42FC-9ED1-6AD46598EF6A}"/>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105" name="テキスト ボックス 104">
          <a:extLst>
            <a:ext uri="{FF2B5EF4-FFF2-40B4-BE49-F238E27FC236}">
              <a16:creationId xmlns:a16="http://schemas.microsoft.com/office/drawing/2014/main" id="{4E985720-B3DE-4FE8-8723-81745FDEC5A7}"/>
            </a:ext>
          </a:extLst>
        </xdr:cNvPr>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a:extLst>
            <a:ext uri="{FF2B5EF4-FFF2-40B4-BE49-F238E27FC236}">
              <a16:creationId xmlns:a16="http://schemas.microsoft.com/office/drawing/2014/main" id="{5B6B987E-4C7B-48CC-B68E-7988A058F5F1}"/>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7" name="テキスト ボックス 106">
          <a:extLst>
            <a:ext uri="{FF2B5EF4-FFF2-40B4-BE49-F238E27FC236}">
              <a16:creationId xmlns:a16="http://schemas.microsoft.com/office/drawing/2014/main" id="{EFAA1AE3-4D71-4DF4-AF61-0FC462C04913}"/>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道路】&#10;一人当たり延長グラフ枠">
          <a:extLst>
            <a:ext uri="{FF2B5EF4-FFF2-40B4-BE49-F238E27FC236}">
              <a16:creationId xmlns:a16="http://schemas.microsoft.com/office/drawing/2014/main" id="{29A5A580-F991-4181-AB30-9356737BC8F6}"/>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142494</xdr:rowOff>
    </xdr:from>
    <xdr:to>
      <xdr:col>54</xdr:col>
      <xdr:colOff>189865</xdr:colOff>
      <xdr:row>41</xdr:row>
      <xdr:rowOff>67879</xdr:rowOff>
    </xdr:to>
    <xdr:cxnSp macro="">
      <xdr:nvCxnSpPr>
        <xdr:cNvPr id="109" name="直線コネクタ 108">
          <a:extLst>
            <a:ext uri="{FF2B5EF4-FFF2-40B4-BE49-F238E27FC236}">
              <a16:creationId xmlns:a16="http://schemas.microsoft.com/office/drawing/2014/main" id="{D5382A4B-3AF1-4A34-9C88-74D6806B77B0}"/>
            </a:ext>
          </a:extLst>
        </xdr:cNvPr>
        <xdr:cNvCxnSpPr/>
      </xdr:nvCxnSpPr>
      <xdr:spPr>
        <a:xfrm flipV="1">
          <a:off x="10476865" y="5800344"/>
          <a:ext cx="0" cy="12969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71706</xdr:rowOff>
    </xdr:from>
    <xdr:ext cx="469744" cy="259045"/>
    <xdr:sp macro="" textlink="">
      <xdr:nvSpPr>
        <xdr:cNvPr id="110" name="【道路】&#10;一人当たり延長最小値テキスト">
          <a:extLst>
            <a:ext uri="{FF2B5EF4-FFF2-40B4-BE49-F238E27FC236}">
              <a16:creationId xmlns:a16="http://schemas.microsoft.com/office/drawing/2014/main" id="{2F9F116E-B3C2-4FD1-A80C-977DF1FE8AD2}"/>
            </a:ext>
          </a:extLst>
        </xdr:cNvPr>
        <xdr:cNvSpPr txBox="1"/>
      </xdr:nvSpPr>
      <xdr:spPr>
        <a:xfrm>
          <a:off x="10515600" y="7101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67879</xdr:rowOff>
    </xdr:from>
    <xdr:to>
      <xdr:col>55</xdr:col>
      <xdr:colOff>88900</xdr:colOff>
      <xdr:row>41</xdr:row>
      <xdr:rowOff>67879</xdr:rowOff>
    </xdr:to>
    <xdr:cxnSp macro="">
      <xdr:nvCxnSpPr>
        <xdr:cNvPr id="111" name="直線コネクタ 110">
          <a:extLst>
            <a:ext uri="{FF2B5EF4-FFF2-40B4-BE49-F238E27FC236}">
              <a16:creationId xmlns:a16="http://schemas.microsoft.com/office/drawing/2014/main" id="{8359134A-9F4C-4A43-A664-106DD44F5627}"/>
            </a:ext>
          </a:extLst>
        </xdr:cNvPr>
        <xdr:cNvCxnSpPr/>
      </xdr:nvCxnSpPr>
      <xdr:spPr>
        <a:xfrm>
          <a:off x="10388600" y="7097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89171</xdr:rowOff>
    </xdr:from>
    <xdr:ext cx="534377" cy="259045"/>
    <xdr:sp macro="" textlink="">
      <xdr:nvSpPr>
        <xdr:cNvPr id="112" name="【道路】&#10;一人当たり延長最大値テキスト">
          <a:extLst>
            <a:ext uri="{FF2B5EF4-FFF2-40B4-BE49-F238E27FC236}">
              <a16:creationId xmlns:a16="http://schemas.microsoft.com/office/drawing/2014/main" id="{BB327B69-CFDC-4288-B0D8-CB869BB8E9F9}"/>
            </a:ext>
          </a:extLst>
        </xdr:cNvPr>
        <xdr:cNvSpPr txBox="1"/>
      </xdr:nvSpPr>
      <xdr:spPr>
        <a:xfrm>
          <a:off x="10515600" y="5575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142494</xdr:rowOff>
    </xdr:from>
    <xdr:to>
      <xdr:col>55</xdr:col>
      <xdr:colOff>88900</xdr:colOff>
      <xdr:row>33</xdr:row>
      <xdr:rowOff>142494</xdr:rowOff>
    </xdr:to>
    <xdr:cxnSp macro="">
      <xdr:nvCxnSpPr>
        <xdr:cNvPr id="113" name="直線コネクタ 112">
          <a:extLst>
            <a:ext uri="{FF2B5EF4-FFF2-40B4-BE49-F238E27FC236}">
              <a16:creationId xmlns:a16="http://schemas.microsoft.com/office/drawing/2014/main" id="{C073FC6C-5044-48B9-8150-B6B4422BBD36}"/>
            </a:ext>
          </a:extLst>
        </xdr:cNvPr>
        <xdr:cNvCxnSpPr/>
      </xdr:nvCxnSpPr>
      <xdr:spPr>
        <a:xfrm>
          <a:off x="10388600" y="5800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149227</xdr:rowOff>
    </xdr:from>
    <xdr:ext cx="469744" cy="259045"/>
    <xdr:sp macro="" textlink="">
      <xdr:nvSpPr>
        <xdr:cNvPr id="114" name="【道路】&#10;一人当たり延長平均値テキスト">
          <a:extLst>
            <a:ext uri="{FF2B5EF4-FFF2-40B4-BE49-F238E27FC236}">
              <a16:creationId xmlns:a16="http://schemas.microsoft.com/office/drawing/2014/main" id="{FED4E848-D89E-4C6B-892D-9CF78D132FC3}"/>
            </a:ext>
          </a:extLst>
        </xdr:cNvPr>
        <xdr:cNvSpPr txBox="1"/>
      </xdr:nvSpPr>
      <xdr:spPr>
        <a:xfrm>
          <a:off x="10515600" y="6664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126350</xdr:rowOff>
    </xdr:from>
    <xdr:to>
      <xdr:col>55</xdr:col>
      <xdr:colOff>50800</xdr:colOff>
      <xdr:row>40</xdr:row>
      <xdr:rowOff>56500</xdr:rowOff>
    </xdr:to>
    <xdr:sp macro="" textlink="">
      <xdr:nvSpPr>
        <xdr:cNvPr id="115" name="フローチャート: 判断 114">
          <a:extLst>
            <a:ext uri="{FF2B5EF4-FFF2-40B4-BE49-F238E27FC236}">
              <a16:creationId xmlns:a16="http://schemas.microsoft.com/office/drawing/2014/main" id="{892A581F-A9CF-48CE-A57F-5FDBA2344E73}"/>
            </a:ext>
          </a:extLst>
        </xdr:cNvPr>
        <xdr:cNvSpPr/>
      </xdr:nvSpPr>
      <xdr:spPr>
        <a:xfrm>
          <a:off x="10426700" y="68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126578</xdr:rowOff>
    </xdr:from>
    <xdr:to>
      <xdr:col>50</xdr:col>
      <xdr:colOff>165100</xdr:colOff>
      <xdr:row>40</xdr:row>
      <xdr:rowOff>56728</xdr:rowOff>
    </xdr:to>
    <xdr:sp macro="" textlink="">
      <xdr:nvSpPr>
        <xdr:cNvPr id="116" name="フローチャート: 判断 115">
          <a:extLst>
            <a:ext uri="{FF2B5EF4-FFF2-40B4-BE49-F238E27FC236}">
              <a16:creationId xmlns:a16="http://schemas.microsoft.com/office/drawing/2014/main" id="{79710FEA-8291-415C-A4D5-017C91DDB663}"/>
            </a:ext>
          </a:extLst>
        </xdr:cNvPr>
        <xdr:cNvSpPr/>
      </xdr:nvSpPr>
      <xdr:spPr>
        <a:xfrm>
          <a:off x="9588500" y="6813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142855</xdr:rowOff>
    </xdr:from>
    <xdr:to>
      <xdr:col>46</xdr:col>
      <xdr:colOff>38100</xdr:colOff>
      <xdr:row>40</xdr:row>
      <xdr:rowOff>73005</xdr:rowOff>
    </xdr:to>
    <xdr:sp macro="" textlink="">
      <xdr:nvSpPr>
        <xdr:cNvPr id="117" name="フローチャート: 判断 116">
          <a:extLst>
            <a:ext uri="{FF2B5EF4-FFF2-40B4-BE49-F238E27FC236}">
              <a16:creationId xmlns:a16="http://schemas.microsoft.com/office/drawing/2014/main" id="{A3AE2541-3B30-462C-801B-A87B3EEBF2FB}"/>
            </a:ext>
          </a:extLst>
        </xdr:cNvPr>
        <xdr:cNvSpPr/>
      </xdr:nvSpPr>
      <xdr:spPr>
        <a:xfrm>
          <a:off x="8699500" y="6829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165440</xdr:rowOff>
    </xdr:from>
    <xdr:to>
      <xdr:col>41</xdr:col>
      <xdr:colOff>101600</xdr:colOff>
      <xdr:row>40</xdr:row>
      <xdr:rowOff>95590</xdr:rowOff>
    </xdr:to>
    <xdr:sp macro="" textlink="">
      <xdr:nvSpPr>
        <xdr:cNvPr id="118" name="フローチャート: 判断 117">
          <a:extLst>
            <a:ext uri="{FF2B5EF4-FFF2-40B4-BE49-F238E27FC236}">
              <a16:creationId xmlns:a16="http://schemas.microsoft.com/office/drawing/2014/main" id="{55C5A8CF-4C67-46A1-B804-F8B5817115CA}"/>
            </a:ext>
          </a:extLst>
        </xdr:cNvPr>
        <xdr:cNvSpPr/>
      </xdr:nvSpPr>
      <xdr:spPr>
        <a:xfrm>
          <a:off x="7810500" y="6851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2266</xdr:rowOff>
    </xdr:from>
    <xdr:to>
      <xdr:col>36</xdr:col>
      <xdr:colOff>165100</xdr:colOff>
      <xdr:row>40</xdr:row>
      <xdr:rowOff>103866</xdr:rowOff>
    </xdr:to>
    <xdr:sp macro="" textlink="">
      <xdr:nvSpPr>
        <xdr:cNvPr id="119" name="フローチャート: 判断 118">
          <a:extLst>
            <a:ext uri="{FF2B5EF4-FFF2-40B4-BE49-F238E27FC236}">
              <a16:creationId xmlns:a16="http://schemas.microsoft.com/office/drawing/2014/main" id="{5362144C-7712-4BC1-8415-46501BD9FFBA}"/>
            </a:ext>
          </a:extLst>
        </xdr:cNvPr>
        <xdr:cNvSpPr/>
      </xdr:nvSpPr>
      <xdr:spPr>
        <a:xfrm>
          <a:off x="6921500" y="6860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B99A0AA4-8640-4E6A-9E43-9EEE4A1AF7E5}"/>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F5985CC2-27FD-4F75-9331-CD2B5785971B}"/>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765B19AC-6060-4A45-81AB-42234AFCA457}"/>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40B19892-D937-4653-95C5-D8F2B6E79738}"/>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AA45743C-3AC6-4387-BD52-20989BDFA15C}"/>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92700</xdr:rowOff>
    </xdr:from>
    <xdr:to>
      <xdr:col>55</xdr:col>
      <xdr:colOff>50800</xdr:colOff>
      <xdr:row>41</xdr:row>
      <xdr:rowOff>22850</xdr:rowOff>
    </xdr:to>
    <xdr:sp macro="" textlink="">
      <xdr:nvSpPr>
        <xdr:cNvPr id="125" name="楕円 124">
          <a:extLst>
            <a:ext uri="{FF2B5EF4-FFF2-40B4-BE49-F238E27FC236}">
              <a16:creationId xmlns:a16="http://schemas.microsoft.com/office/drawing/2014/main" id="{A97FB860-3A36-47E7-86FE-9BC9BC5D07A7}"/>
            </a:ext>
          </a:extLst>
        </xdr:cNvPr>
        <xdr:cNvSpPr/>
      </xdr:nvSpPr>
      <xdr:spPr>
        <a:xfrm>
          <a:off x="10426700" y="695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7627</xdr:rowOff>
    </xdr:from>
    <xdr:ext cx="469744" cy="259045"/>
    <xdr:sp macro="" textlink="">
      <xdr:nvSpPr>
        <xdr:cNvPr id="126" name="【道路】&#10;一人当たり延長該当値テキスト">
          <a:extLst>
            <a:ext uri="{FF2B5EF4-FFF2-40B4-BE49-F238E27FC236}">
              <a16:creationId xmlns:a16="http://schemas.microsoft.com/office/drawing/2014/main" id="{E023F91B-1382-48A9-B191-E2ACE19C1C1A}"/>
            </a:ext>
          </a:extLst>
        </xdr:cNvPr>
        <xdr:cNvSpPr txBox="1"/>
      </xdr:nvSpPr>
      <xdr:spPr>
        <a:xfrm>
          <a:off x="10515600" y="686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90002</xdr:rowOff>
    </xdr:from>
    <xdr:to>
      <xdr:col>50</xdr:col>
      <xdr:colOff>165100</xdr:colOff>
      <xdr:row>41</xdr:row>
      <xdr:rowOff>20152</xdr:rowOff>
    </xdr:to>
    <xdr:sp macro="" textlink="">
      <xdr:nvSpPr>
        <xdr:cNvPr id="127" name="楕円 126">
          <a:extLst>
            <a:ext uri="{FF2B5EF4-FFF2-40B4-BE49-F238E27FC236}">
              <a16:creationId xmlns:a16="http://schemas.microsoft.com/office/drawing/2014/main" id="{F6D2FD85-5E0C-48AA-BBCE-F77517CF9E3F}"/>
            </a:ext>
          </a:extLst>
        </xdr:cNvPr>
        <xdr:cNvSpPr/>
      </xdr:nvSpPr>
      <xdr:spPr>
        <a:xfrm>
          <a:off x="9588500" y="6948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140802</xdr:rowOff>
    </xdr:from>
    <xdr:to>
      <xdr:col>55</xdr:col>
      <xdr:colOff>0</xdr:colOff>
      <xdr:row>40</xdr:row>
      <xdr:rowOff>143500</xdr:rowOff>
    </xdr:to>
    <xdr:cxnSp macro="">
      <xdr:nvCxnSpPr>
        <xdr:cNvPr id="128" name="直線コネクタ 127">
          <a:extLst>
            <a:ext uri="{FF2B5EF4-FFF2-40B4-BE49-F238E27FC236}">
              <a16:creationId xmlns:a16="http://schemas.microsoft.com/office/drawing/2014/main" id="{47FFFF23-D6A5-4EBB-A738-BFD15FC297D6}"/>
            </a:ext>
          </a:extLst>
        </xdr:cNvPr>
        <xdr:cNvCxnSpPr/>
      </xdr:nvCxnSpPr>
      <xdr:spPr>
        <a:xfrm>
          <a:off x="9639300" y="6998802"/>
          <a:ext cx="838200" cy="2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90505</xdr:rowOff>
    </xdr:from>
    <xdr:to>
      <xdr:col>46</xdr:col>
      <xdr:colOff>38100</xdr:colOff>
      <xdr:row>41</xdr:row>
      <xdr:rowOff>20655</xdr:rowOff>
    </xdr:to>
    <xdr:sp macro="" textlink="">
      <xdr:nvSpPr>
        <xdr:cNvPr id="129" name="楕円 128">
          <a:extLst>
            <a:ext uri="{FF2B5EF4-FFF2-40B4-BE49-F238E27FC236}">
              <a16:creationId xmlns:a16="http://schemas.microsoft.com/office/drawing/2014/main" id="{90A7A1A3-CDFC-49B7-8ACE-34682BB8858D}"/>
            </a:ext>
          </a:extLst>
        </xdr:cNvPr>
        <xdr:cNvSpPr/>
      </xdr:nvSpPr>
      <xdr:spPr>
        <a:xfrm>
          <a:off x="8699500" y="6948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140802</xdr:rowOff>
    </xdr:from>
    <xdr:to>
      <xdr:col>50</xdr:col>
      <xdr:colOff>114300</xdr:colOff>
      <xdr:row>40</xdr:row>
      <xdr:rowOff>141305</xdr:rowOff>
    </xdr:to>
    <xdr:cxnSp macro="">
      <xdr:nvCxnSpPr>
        <xdr:cNvPr id="130" name="直線コネクタ 129">
          <a:extLst>
            <a:ext uri="{FF2B5EF4-FFF2-40B4-BE49-F238E27FC236}">
              <a16:creationId xmlns:a16="http://schemas.microsoft.com/office/drawing/2014/main" id="{E09C44D4-14E1-4B54-9A43-841A7AC6F73E}"/>
            </a:ext>
          </a:extLst>
        </xdr:cNvPr>
        <xdr:cNvCxnSpPr/>
      </xdr:nvCxnSpPr>
      <xdr:spPr>
        <a:xfrm flipV="1">
          <a:off x="8750300" y="6998802"/>
          <a:ext cx="889000" cy="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90963</xdr:rowOff>
    </xdr:from>
    <xdr:to>
      <xdr:col>41</xdr:col>
      <xdr:colOff>101600</xdr:colOff>
      <xdr:row>41</xdr:row>
      <xdr:rowOff>21113</xdr:rowOff>
    </xdr:to>
    <xdr:sp macro="" textlink="">
      <xdr:nvSpPr>
        <xdr:cNvPr id="131" name="楕円 130">
          <a:extLst>
            <a:ext uri="{FF2B5EF4-FFF2-40B4-BE49-F238E27FC236}">
              <a16:creationId xmlns:a16="http://schemas.microsoft.com/office/drawing/2014/main" id="{424B9A81-6460-4E39-A327-97FEB8300498}"/>
            </a:ext>
          </a:extLst>
        </xdr:cNvPr>
        <xdr:cNvSpPr/>
      </xdr:nvSpPr>
      <xdr:spPr>
        <a:xfrm>
          <a:off x="7810500" y="6948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141305</xdr:rowOff>
    </xdr:from>
    <xdr:to>
      <xdr:col>45</xdr:col>
      <xdr:colOff>177800</xdr:colOff>
      <xdr:row>40</xdr:row>
      <xdr:rowOff>141763</xdr:rowOff>
    </xdr:to>
    <xdr:cxnSp macro="">
      <xdr:nvCxnSpPr>
        <xdr:cNvPr id="132" name="直線コネクタ 131">
          <a:extLst>
            <a:ext uri="{FF2B5EF4-FFF2-40B4-BE49-F238E27FC236}">
              <a16:creationId xmlns:a16="http://schemas.microsoft.com/office/drawing/2014/main" id="{5762DBC6-523B-40A1-8A56-E1DD13FE3A4B}"/>
            </a:ext>
          </a:extLst>
        </xdr:cNvPr>
        <xdr:cNvCxnSpPr/>
      </xdr:nvCxnSpPr>
      <xdr:spPr>
        <a:xfrm flipV="1">
          <a:off x="7861300" y="6999305"/>
          <a:ext cx="8890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73255</xdr:rowOff>
    </xdr:from>
    <xdr:ext cx="469744" cy="259045"/>
    <xdr:sp macro="" textlink="">
      <xdr:nvSpPr>
        <xdr:cNvPr id="133" name="n_1aveValue【道路】&#10;一人当たり延長">
          <a:extLst>
            <a:ext uri="{FF2B5EF4-FFF2-40B4-BE49-F238E27FC236}">
              <a16:creationId xmlns:a16="http://schemas.microsoft.com/office/drawing/2014/main" id="{CE38E8F6-F495-4DBD-8BC2-F86277F2BE0E}"/>
            </a:ext>
          </a:extLst>
        </xdr:cNvPr>
        <xdr:cNvSpPr txBox="1"/>
      </xdr:nvSpPr>
      <xdr:spPr>
        <a:xfrm>
          <a:off x="9391727" y="6588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89532</xdr:rowOff>
    </xdr:from>
    <xdr:ext cx="469744" cy="259045"/>
    <xdr:sp macro="" textlink="">
      <xdr:nvSpPr>
        <xdr:cNvPr id="134" name="n_2aveValue【道路】&#10;一人当たり延長">
          <a:extLst>
            <a:ext uri="{FF2B5EF4-FFF2-40B4-BE49-F238E27FC236}">
              <a16:creationId xmlns:a16="http://schemas.microsoft.com/office/drawing/2014/main" id="{F17E78FE-AA4F-44FB-9333-B2148776DFBB}"/>
            </a:ext>
          </a:extLst>
        </xdr:cNvPr>
        <xdr:cNvSpPr txBox="1"/>
      </xdr:nvSpPr>
      <xdr:spPr>
        <a:xfrm>
          <a:off x="8515427" y="6604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112117</xdr:rowOff>
    </xdr:from>
    <xdr:ext cx="469744" cy="259045"/>
    <xdr:sp macro="" textlink="">
      <xdr:nvSpPr>
        <xdr:cNvPr id="135" name="n_3aveValue【道路】&#10;一人当たり延長">
          <a:extLst>
            <a:ext uri="{FF2B5EF4-FFF2-40B4-BE49-F238E27FC236}">
              <a16:creationId xmlns:a16="http://schemas.microsoft.com/office/drawing/2014/main" id="{CD28B88D-C2FB-44A2-B7D5-D0A9FE4A18B0}"/>
            </a:ext>
          </a:extLst>
        </xdr:cNvPr>
        <xdr:cNvSpPr txBox="1"/>
      </xdr:nvSpPr>
      <xdr:spPr>
        <a:xfrm>
          <a:off x="7626427" y="6627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120393</xdr:rowOff>
    </xdr:from>
    <xdr:ext cx="469744" cy="259045"/>
    <xdr:sp macro="" textlink="">
      <xdr:nvSpPr>
        <xdr:cNvPr id="136" name="n_4aveValue【道路】&#10;一人当たり延長">
          <a:extLst>
            <a:ext uri="{FF2B5EF4-FFF2-40B4-BE49-F238E27FC236}">
              <a16:creationId xmlns:a16="http://schemas.microsoft.com/office/drawing/2014/main" id="{89BB886F-C2B0-4D5C-88B3-9D06C9452F36}"/>
            </a:ext>
          </a:extLst>
        </xdr:cNvPr>
        <xdr:cNvSpPr txBox="1"/>
      </xdr:nvSpPr>
      <xdr:spPr>
        <a:xfrm>
          <a:off x="6737427" y="6635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11279</xdr:rowOff>
    </xdr:from>
    <xdr:ext cx="469744" cy="259045"/>
    <xdr:sp macro="" textlink="">
      <xdr:nvSpPr>
        <xdr:cNvPr id="137" name="n_1mainValue【道路】&#10;一人当たり延長">
          <a:extLst>
            <a:ext uri="{FF2B5EF4-FFF2-40B4-BE49-F238E27FC236}">
              <a16:creationId xmlns:a16="http://schemas.microsoft.com/office/drawing/2014/main" id="{D9B26FE3-878D-4913-9207-4296FC3B67C1}"/>
            </a:ext>
          </a:extLst>
        </xdr:cNvPr>
        <xdr:cNvSpPr txBox="1"/>
      </xdr:nvSpPr>
      <xdr:spPr>
        <a:xfrm>
          <a:off x="9391727" y="7040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11782</xdr:rowOff>
    </xdr:from>
    <xdr:ext cx="469744" cy="259045"/>
    <xdr:sp macro="" textlink="">
      <xdr:nvSpPr>
        <xdr:cNvPr id="138" name="n_2mainValue【道路】&#10;一人当たり延長">
          <a:extLst>
            <a:ext uri="{FF2B5EF4-FFF2-40B4-BE49-F238E27FC236}">
              <a16:creationId xmlns:a16="http://schemas.microsoft.com/office/drawing/2014/main" id="{25E91A20-620E-44B4-A664-63199A68C334}"/>
            </a:ext>
          </a:extLst>
        </xdr:cNvPr>
        <xdr:cNvSpPr txBox="1"/>
      </xdr:nvSpPr>
      <xdr:spPr>
        <a:xfrm>
          <a:off x="8515427" y="7041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12240</xdr:rowOff>
    </xdr:from>
    <xdr:ext cx="469744" cy="259045"/>
    <xdr:sp macro="" textlink="">
      <xdr:nvSpPr>
        <xdr:cNvPr id="139" name="n_3mainValue【道路】&#10;一人当たり延長">
          <a:extLst>
            <a:ext uri="{FF2B5EF4-FFF2-40B4-BE49-F238E27FC236}">
              <a16:creationId xmlns:a16="http://schemas.microsoft.com/office/drawing/2014/main" id="{5C84EDE5-5F30-42B2-8277-854961899098}"/>
            </a:ext>
          </a:extLst>
        </xdr:cNvPr>
        <xdr:cNvSpPr txBox="1"/>
      </xdr:nvSpPr>
      <xdr:spPr>
        <a:xfrm>
          <a:off x="7626427" y="7041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0" name="正方形/長方形 139">
          <a:extLst>
            <a:ext uri="{FF2B5EF4-FFF2-40B4-BE49-F238E27FC236}">
              <a16:creationId xmlns:a16="http://schemas.microsoft.com/office/drawing/2014/main" id="{3F100280-02F7-4636-B508-D46AC5DBF68A}"/>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1" name="正方形/長方形 140">
          <a:extLst>
            <a:ext uri="{FF2B5EF4-FFF2-40B4-BE49-F238E27FC236}">
              <a16:creationId xmlns:a16="http://schemas.microsoft.com/office/drawing/2014/main" id="{A5F5733A-FB1B-42E6-86F5-8FEEA1EC6B8E}"/>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2" name="正方形/長方形 141">
          <a:extLst>
            <a:ext uri="{FF2B5EF4-FFF2-40B4-BE49-F238E27FC236}">
              <a16:creationId xmlns:a16="http://schemas.microsoft.com/office/drawing/2014/main" id="{906D9758-D75B-4F23-A876-C7B91E89CC17}"/>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3" name="正方形/長方形 142">
          <a:extLst>
            <a:ext uri="{FF2B5EF4-FFF2-40B4-BE49-F238E27FC236}">
              <a16:creationId xmlns:a16="http://schemas.microsoft.com/office/drawing/2014/main" id="{3A4F10AC-8E19-4E84-AFE3-937C45B3BF6C}"/>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4" name="正方形/長方形 143">
          <a:extLst>
            <a:ext uri="{FF2B5EF4-FFF2-40B4-BE49-F238E27FC236}">
              <a16:creationId xmlns:a16="http://schemas.microsoft.com/office/drawing/2014/main" id="{E8C3D423-66C9-4276-957C-6774DCB3B2C4}"/>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5" name="正方形/長方形 144">
          <a:extLst>
            <a:ext uri="{FF2B5EF4-FFF2-40B4-BE49-F238E27FC236}">
              <a16:creationId xmlns:a16="http://schemas.microsoft.com/office/drawing/2014/main" id="{1DECC684-EFC2-46B6-B94D-5E7E7E806AA6}"/>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6" name="正方形/長方形 145">
          <a:extLst>
            <a:ext uri="{FF2B5EF4-FFF2-40B4-BE49-F238E27FC236}">
              <a16:creationId xmlns:a16="http://schemas.microsoft.com/office/drawing/2014/main" id="{6E27842E-1CE2-4F4D-8211-42504F76CC5E}"/>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7" name="正方形/長方形 146">
          <a:extLst>
            <a:ext uri="{FF2B5EF4-FFF2-40B4-BE49-F238E27FC236}">
              <a16:creationId xmlns:a16="http://schemas.microsoft.com/office/drawing/2014/main" id="{D29BBAB0-3C1B-42A1-ABB5-2F08A6468368}"/>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8" name="テキスト ボックス 147">
          <a:extLst>
            <a:ext uri="{FF2B5EF4-FFF2-40B4-BE49-F238E27FC236}">
              <a16:creationId xmlns:a16="http://schemas.microsoft.com/office/drawing/2014/main" id="{E8D658C9-6563-4318-B2B9-825A80BA7DD7}"/>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9" name="直線コネクタ 148">
          <a:extLst>
            <a:ext uri="{FF2B5EF4-FFF2-40B4-BE49-F238E27FC236}">
              <a16:creationId xmlns:a16="http://schemas.microsoft.com/office/drawing/2014/main" id="{34560B35-BD98-4786-9C42-0D03F4347AEB}"/>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50" name="テキスト ボックス 149">
          <a:extLst>
            <a:ext uri="{FF2B5EF4-FFF2-40B4-BE49-F238E27FC236}">
              <a16:creationId xmlns:a16="http://schemas.microsoft.com/office/drawing/2014/main" id="{634C58D9-54F0-49B6-BBCA-6E9434DBBE60}"/>
            </a:ext>
          </a:extLst>
        </xdr:cNvPr>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1" name="直線コネクタ 150">
          <a:extLst>
            <a:ext uri="{FF2B5EF4-FFF2-40B4-BE49-F238E27FC236}">
              <a16:creationId xmlns:a16="http://schemas.microsoft.com/office/drawing/2014/main" id="{130E1638-7ED6-4FA6-BD54-C031D043DF62}"/>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52" name="テキスト ボックス 151">
          <a:extLst>
            <a:ext uri="{FF2B5EF4-FFF2-40B4-BE49-F238E27FC236}">
              <a16:creationId xmlns:a16="http://schemas.microsoft.com/office/drawing/2014/main" id="{BE804940-3166-45A1-812C-AF4F5465DE1C}"/>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3" name="直線コネクタ 152">
          <a:extLst>
            <a:ext uri="{FF2B5EF4-FFF2-40B4-BE49-F238E27FC236}">
              <a16:creationId xmlns:a16="http://schemas.microsoft.com/office/drawing/2014/main" id="{4D091F5C-75B8-4FCE-BBA1-4E14A8604B56}"/>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4" name="テキスト ボックス 153">
          <a:extLst>
            <a:ext uri="{FF2B5EF4-FFF2-40B4-BE49-F238E27FC236}">
              <a16:creationId xmlns:a16="http://schemas.microsoft.com/office/drawing/2014/main" id="{04B68037-3238-48D3-BC8D-F5D815581F5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5" name="直線コネクタ 154">
          <a:extLst>
            <a:ext uri="{FF2B5EF4-FFF2-40B4-BE49-F238E27FC236}">
              <a16:creationId xmlns:a16="http://schemas.microsoft.com/office/drawing/2014/main" id="{A24C24CB-674B-4F19-AD16-B7654AFBF015}"/>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6" name="テキスト ボックス 155">
          <a:extLst>
            <a:ext uri="{FF2B5EF4-FFF2-40B4-BE49-F238E27FC236}">
              <a16:creationId xmlns:a16="http://schemas.microsoft.com/office/drawing/2014/main" id="{370B9D7C-04EE-4F8E-80BB-F8525C76667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7" name="直線コネクタ 156">
          <a:extLst>
            <a:ext uri="{FF2B5EF4-FFF2-40B4-BE49-F238E27FC236}">
              <a16:creationId xmlns:a16="http://schemas.microsoft.com/office/drawing/2014/main" id="{7A40FA80-942E-4D5F-84C5-1DDD42F20723}"/>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8" name="テキスト ボックス 157">
          <a:extLst>
            <a:ext uri="{FF2B5EF4-FFF2-40B4-BE49-F238E27FC236}">
              <a16:creationId xmlns:a16="http://schemas.microsoft.com/office/drawing/2014/main" id="{A6805A40-2919-4199-A055-930099AEA431}"/>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9" name="直線コネクタ 158">
          <a:extLst>
            <a:ext uri="{FF2B5EF4-FFF2-40B4-BE49-F238E27FC236}">
              <a16:creationId xmlns:a16="http://schemas.microsoft.com/office/drawing/2014/main" id="{EE54B178-1DF1-42CF-8289-5A01EF18686B}"/>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0" name="テキスト ボックス 159">
          <a:extLst>
            <a:ext uri="{FF2B5EF4-FFF2-40B4-BE49-F238E27FC236}">
              <a16:creationId xmlns:a16="http://schemas.microsoft.com/office/drawing/2014/main" id="{92197738-8005-4466-A999-5C0074FD7F8D}"/>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1" name="直線コネクタ 160">
          <a:extLst>
            <a:ext uri="{FF2B5EF4-FFF2-40B4-BE49-F238E27FC236}">
              <a16:creationId xmlns:a16="http://schemas.microsoft.com/office/drawing/2014/main" id="{6BBDCC1F-4E74-4F9B-BED2-B1C9065AEE0E}"/>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62" name="テキスト ボックス 161">
          <a:extLst>
            <a:ext uri="{FF2B5EF4-FFF2-40B4-BE49-F238E27FC236}">
              <a16:creationId xmlns:a16="http://schemas.microsoft.com/office/drawing/2014/main" id="{FD908CB8-D34F-471E-A3DA-0FCAEB862705}"/>
            </a:ext>
          </a:extLst>
        </xdr:cNvPr>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3" name="【橋りょう・トンネル】&#10;有形固定資産減価償却率グラフ枠">
          <a:extLst>
            <a:ext uri="{FF2B5EF4-FFF2-40B4-BE49-F238E27FC236}">
              <a16:creationId xmlns:a16="http://schemas.microsoft.com/office/drawing/2014/main" id="{68D6DFCB-9608-40BF-AD0E-46B6FFE3E1D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57150</xdr:rowOff>
    </xdr:from>
    <xdr:to>
      <xdr:col>24</xdr:col>
      <xdr:colOff>62865</xdr:colOff>
      <xdr:row>64</xdr:row>
      <xdr:rowOff>118110</xdr:rowOff>
    </xdr:to>
    <xdr:cxnSp macro="">
      <xdr:nvCxnSpPr>
        <xdr:cNvPr id="164" name="直線コネクタ 163">
          <a:extLst>
            <a:ext uri="{FF2B5EF4-FFF2-40B4-BE49-F238E27FC236}">
              <a16:creationId xmlns:a16="http://schemas.microsoft.com/office/drawing/2014/main" id="{72197D88-A0A9-485F-B041-0173DBDCB024}"/>
            </a:ext>
          </a:extLst>
        </xdr:cNvPr>
        <xdr:cNvCxnSpPr/>
      </xdr:nvCxnSpPr>
      <xdr:spPr>
        <a:xfrm flipV="1">
          <a:off x="4634865" y="9658350"/>
          <a:ext cx="0"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121937</xdr:rowOff>
    </xdr:from>
    <xdr:ext cx="405111" cy="259045"/>
    <xdr:sp macro="" textlink="">
      <xdr:nvSpPr>
        <xdr:cNvPr id="165" name="【橋りょう・トンネル】&#10;有形固定資産減価償却率最小値テキスト">
          <a:extLst>
            <a:ext uri="{FF2B5EF4-FFF2-40B4-BE49-F238E27FC236}">
              <a16:creationId xmlns:a16="http://schemas.microsoft.com/office/drawing/2014/main" id="{7650AC81-1A81-436C-8EED-377F45014D51}"/>
            </a:ext>
          </a:extLst>
        </xdr:cNvPr>
        <xdr:cNvSpPr txBox="1"/>
      </xdr:nvSpPr>
      <xdr:spPr>
        <a:xfrm>
          <a:off x="4673600" y="11094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118110</xdr:rowOff>
    </xdr:from>
    <xdr:to>
      <xdr:col>24</xdr:col>
      <xdr:colOff>152400</xdr:colOff>
      <xdr:row>64</xdr:row>
      <xdr:rowOff>118110</xdr:rowOff>
    </xdr:to>
    <xdr:cxnSp macro="">
      <xdr:nvCxnSpPr>
        <xdr:cNvPr id="166" name="直線コネクタ 165">
          <a:extLst>
            <a:ext uri="{FF2B5EF4-FFF2-40B4-BE49-F238E27FC236}">
              <a16:creationId xmlns:a16="http://schemas.microsoft.com/office/drawing/2014/main" id="{FBBF3A37-0DD4-445F-965D-1239159CE0F8}"/>
            </a:ext>
          </a:extLst>
        </xdr:cNvPr>
        <xdr:cNvCxnSpPr/>
      </xdr:nvCxnSpPr>
      <xdr:spPr>
        <a:xfrm>
          <a:off x="4546600" y="11090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3827</xdr:rowOff>
    </xdr:from>
    <xdr:ext cx="405111" cy="259045"/>
    <xdr:sp macro="" textlink="">
      <xdr:nvSpPr>
        <xdr:cNvPr id="167" name="【橋りょう・トンネル】&#10;有形固定資産減価償却率最大値テキスト">
          <a:extLst>
            <a:ext uri="{FF2B5EF4-FFF2-40B4-BE49-F238E27FC236}">
              <a16:creationId xmlns:a16="http://schemas.microsoft.com/office/drawing/2014/main" id="{CC698638-1951-487E-8710-F0A54001617D}"/>
            </a:ext>
          </a:extLst>
        </xdr:cNvPr>
        <xdr:cNvSpPr txBox="1"/>
      </xdr:nvSpPr>
      <xdr:spPr>
        <a:xfrm>
          <a:off x="4673600" y="9433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57150</xdr:rowOff>
    </xdr:from>
    <xdr:to>
      <xdr:col>24</xdr:col>
      <xdr:colOff>152400</xdr:colOff>
      <xdr:row>56</xdr:row>
      <xdr:rowOff>57150</xdr:rowOff>
    </xdr:to>
    <xdr:cxnSp macro="">
      <xdr:nvCxnSpPr>
        <xdr:cNvPr id="168" name="直線コネクタ 167">
          <a:extLst>
            <a:ext uri="{FF2B5EF4-FFF2-40B4-BE49-F238E27FC236}">
              <a16:creationId xmlns:a16="http://schemas.microsoft.com/office/drawing/2014/main" id="{F25E95CF-8CD0-47C5-9DB7-BC693AE88087}"/>
            </a:ext>
          </a:extLst>
        </xdr:cNvPr>
        <xdr:cNvCxnSpPr/>
      </xdr:nvCxnSpPr>
      <xdr:spPr>
        <a:xfrm>
          <a:off x="4546600" y="965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124477</xdr:rowOff>
    </xdr:from>
    <xdr:ext cx="405111" cy="259045"/>
    <xdr:sp macro="" textlink="">
      <xdr:nvSpPr>
        <xdr:cNvPr id="169" name="【橋りょう・トンネル】&#10;有形固定資産減価償却率平均値テキスト">
          <a:extLst>
            <a:ext uri="{FF2B5EF4-FFF2-40B4-BE49-F238E27FC236}">
              <a16:creationId xmlns:a16="http://schemas.microsoft.com/office/drawing/2014/main" id="{5350F720-1128-472A-AA80-DDF025E66974}"/>
            </a:ext>
          </a:extLst>
        </xdr:cNvPr>
        <xdr:cNvSpPr txBox="1"/>
      </xdr:nvSpPr>
      <xdr:spPr>
        <a:xfrm>
          <a:off x="4673600" y="100685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101600</xdr:rowOff>
    </xdr:from>
    <xdr:to>
      <xdr:col>24</xdr:col>
      <xdr:colOff>114300</xdr:colOff>
      <xdr:row>60</xdr:row>
      <xdr:rowOff>31750</xdr:rowOff>
    </xdr:to>
    <xdr:sp macro="" textlink="">
      <xdr:nvSpPr>
        <xdr:cNvPr id="170" name="フローチャート: 判断 169">
          <a:extLst>
            <a:ext uri="{FF2B5EF4-FFF2-40B4-BE49-F238E27FC236}">
              <a16:creationId xmlns:a16="http://schemas.microsoft.com/office/drawing/2014/main" id="{4736CB87-2CC4-48D1-BCAF-262BEFF25216}"/>
            </a:ext>
          </a:extLst>
        </xdr:cNvPr>
        <xdr:cNvSpPr/>
      </xdr:nvSpPr>
      <xdr:spPr>
        <a:xfrm>
          <a:off x="4584700" y="1021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21590</xdr:rowOff>
    </xdr:from>
    <xdr:to>
      <xdr:col>20</xdr:col>
      <xdr:colOff>38100</xdr:colOff>
      <xdr:row>59</xdr:row>
      <xdr:rowOff>123190</xdr:rowOff>
    </xdr:to>
    <xdr:sp macro="" textlink="">
      <xdr:nvSpPr>
        <xdr:cNvPr id="171" name="フローチャート: 判断 170">
          <a:extLst>
            <a:ext uri="{FF2B5EF4-FFF2-40B4-BE49-F238E27FC236}">
              <a16:creationId xmlns:a16="http://schemas.microsoft.com/office/drawing/2014/main" id="{9A09C01C-D0F6-4AF9-ACEC-640D3EF3CC4A}"/>
            </a:ext>
          </a:extLst>
        </xdr:cNvPr>
        <xdr:cNvSpPr/>
      </xdr:nvSpPr>
      <xdr:spPr>
        <a:xfrm>
          <a:off x="3746500" y="1013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120650</xdr:rowOff>
    </xdr:from>
    <xdr:to>
      <xdr:col>15</xdr:col>
      <xdr:colOff>101600</xdr:colOff>
      <xdr:row>59</xdr:row>
      <xdr:rowOff>50800</xdr:rowOff>
    </xdr:to>
    <xdr:sp macro="" textlink="">
      <xdr:nvSpPr>
        <xdr:cNvPr id="172" name="フローチャート: 判断 171">
          <a:extLst>
            <a:ext uri="{FF2B5EF4-FFF2-40B4-BE49-F238E27FC236}">
              <a16:creationId xmlns:a16="http://schemas.microsoft.com/office/drawing/2014/main" id="{7E1474D4-8976-4A25-9834-08787A29118C}"/>
            </a:ext>
          </a:extLst>
        </xdr:cNvPr>
        <xdr:cNvSpPr/>
      </xdr:nvSpPr>
      <xdr:spPr>
        <a:xfrm>
          <a:off x="2857500" y="1006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52070</xdr:rowOff>
    </xdr:from>
    <xdr:to>
      <xdr:col>10</xdr:col>
      <xdr:colOff>165100</xdr:colOff>
      <xdr:row>58</xdr:row>
      <xdr:rowOff>153670</xdr:rowOff>
    </xdr:to>
    <xdr:sp macro="" textlink="">
      <xdr:nvSpPr>
        <xdr:cNvPr id="173" name="フローチャート: 判断 172">
          <a:extLst>
            <a:ext uri="{FF2B5EF4-FFF2-40B4-BE49-F238E27FC236}">
              <a16:creationId xmlns:a16="http://schemas.microsoft.com/office/drawing/2014/main" id="{4B265730-C1C0-464F-AEE8-6E0DF5903CA4}"/>
            </a:ext>
          </a:extLst>
        </xdr:cNvPr>
        <xdr:cNvSpPr/>
      </xdr:nvSpPr>
      <xdr:spPr>
        <a:xfrm>
          <a:off x="1968500" y="999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57</xdr:row>
      <xdr:rowOff>52070</xdr:rowOff>
    </xdr:from>
    <xdr:to>
      <xdr:col>6</xdr:col>
      <xdr:colOff>38100</xdr:colOff>
      <xdr:row>57</xdr:row>
      <xdr:rowOff>153670</xdr:rowOff>
    </xdr:to>
    <xdr:sp macro="" textlink="">
      <xdr:nvSpPr>
        <xdr:cNvPr id="174" name="フローチャート: 判断 173">
          <a:extLst>
            <a:ext uri="{FF2B5EF4-FFF2-40B4-BE49-F238E27FC236}">
              <a16:creationId xmlns:a16="http://schemas.microsoft.com/office/drawing/2014/main" id="{2FEBD313-8FDC-4C03-937B-E0B9A4944C05}"/>
            </a:ext>
          </a:extLst>
        </xdr:cNvPr>
        <xdr:cNvSpPr/>
      </xdr:nvSpPr>
      <xdr:spPr>
        <a:xfrm>
          <a:off x="1079500" y="9824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5" name="テキスト ボックス 174">
          <a:extLst>
            <a:ext uri="{FF2B5EF4-FFF2-40B4-BE49-F238E27FC236}">
              <a16:creationId xmlns:a16="http://schemas.microsoft.com/office/drawing/2014/main" id="{BECC7DFD-9E41-4892-8B9B-7BB4F1DD756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6" name="テキスト ボックス 175">
          <a:extLst>
            <a:ext uri="{FF2B5EF4-FFF2-40B4-BE49-F238E27FC236}">
              <a16:creationId xmlns:a16="http://schemas.microsoft.com/office/drawing/2014/main" id="{9885C77A-5482-4DC1-B851-B026051C4E79}"/>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7" name="テキスト ボックス 176">
          <a:extLst>
            <a:ext uri="{FF2B5EF4-FFF2-40B4-BE49-F238E27FC236}">
              <a16:creationId xmlns:a16="http://schemas.microsoft.com/office/drawing/2014/main" id="{1A915247-F618-426B-8443-2D7A7BE93C6F}"/>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8" name="テキスト ボックス 177">
          <a:extLst>
            <a:ext uri="{FF2B5EF4-FFF2-40B4-BE49-F238E27FC236}">
              <a16:creationId xmlns:a16="http://schemas.microsoft.com/office/drawing/2014/main" id="{6BE7DC27-708E-47C1-8529-8B894B4C61F4}"/>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9" name="テキスト ボックス 178">
          <a:extLst>
            <a:ext uri="{FF2B5EF4-FFF2-40B4-BE49-F238E27FC236}">
              <a16:creationId xmlns:a16="http://schemas.microsoft.com/office/drawing/2014/main" id="{81268779-4550-4E0E-BF74-DAF0D3811272}"/>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17780</xdr:rowOff>
    </xdr:from>
    <xdr:to>
      <xdr:col>24</xdr:col>
      <xdr:colOff>114300</xdr:colOff>
      <xdr:row>60</xdr:row>
      <xdr:rowOff>119380</xdr:rowOff>
    </xdr:to>
    <xdr:sp macro="" textlink="">
      <xdr:nvSpPr>
        <xdr:cNvPr id="180" name="楕円 179">
          <a:extLst>
            <a:ext uri="{FF2B5EF4-FFF2-40B4-BE49-F238E27FC236}">
              <a16:creationId xmlns:a16="http://schemas.microsoft.com/office/drawing/2014/main" id="{FD32DCB6-9362-4BE4-9072-EEB4B6E8EEA6}"/>
            </a:ext>
          </a:extLst>
        </xdr:cNvPr>
        <xdr:cNvSpPr/>
      </xdr:nvSpPr>
      <xdr:spPr>
        <a:xfrm>
          <a:off x="4584700" y="1030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167657</xdr:rowOff>
    </xdr:from>
    <xdr:ext cx="405111" cy="259045"/>
    <xdr:sp macro="" textlink="">
      <xdr:nvSpPr>
        <xdr:cNvPr id="181" name="【橋りょう・トンネル】&#10;有形固定資産減価償却率該当値テキスト">
          <a:extLst>
            <a:ext uri="{FF2B5EF4-FFF2-40B4-BE49-F238E27FC236}">
              <a16:creationId xmlns:a16="http://schemas.microsoft.com/office/drawing/2014/main" id="{7472771F-4478-4D51-AF9B-A39AC2868F2C}"/>
            </a:ext>
          </a:extLst>
        </xdr:cNvPr>
        <xdr:cNvSpPr txBox="1"/>
      </xdr:nvSpPr>
      <xdr:spPr>
        <a:xfrm>
          <a:off x="4673600" y="1028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71120</xdr:rowOff>
    </xdr:from>
    <xdr:to>
      <xdr:col>20</xdr:col>
      <xdr:colOff>38100</xdr:colOff>
      <xdr:row>60</xdr:row>
      <xdr:rowOff>1270</xdr:rowOff>
    </xdr:to>
    <xdr:sp macro="" textlink="">
      <xdr:nvSpPr>
        <xdr:cNvPr id="182" name="楕円 181">
          <a:extLst>
            <a:ext uri="{FF2B5EF4-FFF2-40B4-BE49-F238E27FC236}">
              <a16:creationId xmlns:a16="http://schemas.microsoft.com/office/drawing/2014/main" id="{5DC9278D-2033-42B7-9B08-86B93F24ECE2}"/>
            </a:ext>
          </a:extLst>
        </xdr:cNvPr>
        <xdr:cNvSpPr/>
      </xdr:nvSpPr>
      <xdr:spPr>
        <a:xfrm>
          <a:off x="3746500" y="1018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121920</xdr:rowOff>
    </xdr:from>
    <xdr:to>
      <xdr:col>24</xdr:col>
      <xdr:colOff>63500</xdr:colOff>
      <xdr:row>60</xdr:row>
      <xdr:rowOff>68580</xdr:rowOff>
    </xdr:to>
    <xdr:cxnSp macro="">
      <xdr:nvCxnSpPr>
        <xdr:cNvPr id="183" name="直線コネクタ 182">
          <a:extLst>
            <a:ext uri="{FF2B5EF4-FFF2-40B4-BE49-F238E27FC236}">
              <a16:creationId xmlns:a16="http://schemas.microsoft.com/office/drawing/2014/main" id="{5C48ADB7-FE5D-46BD-8EFC-F5CE027C25AC}"/>
            </a:ext>
          </a:extLst>
        </xdr:cNvPr>
        <xdr:cNvCxnSpPr/>
      </xdr:nvCxnSpPr>
      <xdr:spPr>
        <a:xfrm>
          <a:off x="3797300" y="10237470"/>
          <a:ext cx="838200" cy="118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13970</xdr:rowOff>
    </xdr:from>
    <xdr:to>
      <xdr:col>15</xdr:col>
      <xdr:colOff>101600</xdr:colOff>
      <xdr:row>59</xdr:row>
      <xdr:rowOff>115570</xdr:rowOff>
    </xdr:to>
    <xdr:sp macro="" textlink="">
      <xdr:nvSpPr>
        <xdr:cNvPr id="184" name="楕円 183">
          <a:extLst>
            <a:ext uri="{FF2B5EF4-FFF2-40B4-BE49-F238E27FC236}">
              <a16:creationId xmlns:a16="http://schemas.microsoft.com/office/drawing/2014/main" id="{858E3CD3-3A1E-4218-9FD2-AAA70F81EBBF}"/>
            </a:ext>
          </a:extLst>
        </xdr:cNvPr>
        <xdr:cNvSpPr/>
      </xdr:nvSpPr>
      <xdr:spPr>
        <a:xfrm>
          <a:off x="2857500" y="1012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64770</xdr:rowOff>
    </xdr:from>
    <xdr:to>
      <xdr:col>19</xdr:col>
      <xdr:colOff>177800</xdr:colOff>
      <xdr:row>59</xdr:row>
      <xdr:rowOff>121920</xdr:rowOff>
    </xdr:to>
    <xdr:cxnSp macro="">
      <xdr:nvCxnSpPr>
        <xdr:cNvPr id="185" name="直線コネクタ 184">
          <a:extLst>
            <a:ext uri="{FF2B5EF4-FFF2-40B4-BE49-F238E27FC236}">
              <a16:creationId xmlns:a16="http://schemas.microsoft.com/office/drawing/2014/main" id="{76C389B1-FBD2-4F7F-B5D9-085266AC91E4}"/>
            </a:ext>
          </a:extLst>
        </xdr:cNvPr>
        <xdr:cNvCxnSpPr/>
      </xdr:nvCxnSpPr>
      <xdr:spPr>
        <a:xfrm>
          <a:off x="2908300" y="1018032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124460</xdr:rowOff>
    </xdr:from>
    <xdr:to>
      <xdr:col>10</xdr:col>
      <xdr:colOff>165100</xdr:colOff>
      <xdr:row>59</xdr:row>
      <xdr:rowOff>54610</xdr:rowOff>
    </xdr:to>
    <xdr:sp macro="" textlink="">
      <xdr:nvSpPr>
        <xdr:cNvPr id="186" name="楕円 185">
          <a:extLst>
            <a:ext uri="{FF2B5EF4-FFF2-40B4-BE49-F238E27FC236}">
              <a16:creationId xmlns:a16="http://schemas.microsoft.com/office/drawing/2014/main" id="{22EB8B47-31A9-43E5-957A-65851BDEF44E}"/>
            </a:ext>
          </a:extLst>
        </xdr:cNvPr>
        <xdr:cNvSpPr/>
      </xdr:nvSpPr>
      <xdr:spPr>
        <a:xfrm>
          <a:off x="1968500" y="1006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3810</xdr:rowOff>
    </xdr:from>
    <xdr:to>
      <xdr:col>15</xdr:col>
      <xdr:colOff>50800</xdr:colOff>
      <xdr:row>59</xdr:row>
      <xdr:rowOff>64770</xdr:rowOff>
    </xdr:to>
    <xdr:cxnSp macro="">
      <xdr:nvCxnSpPr>
        <xdr:cNvPr id="187" name="直線コネクタ 186">
          <a:extLst>
            <a:ext uri="{FF2B5EF4-FFF2-40B4-BE49-F238E27FC236}">
              <a16:creationId xmlns:a16="http://schemas.microsoft.com/office/drawing/2014/main" id="{46B343F5-9C9E-4B21-9FC8-0D2BDE56494F}"/>
            </a:ext>
          </a:extLst>
        </xdr:cNvPr>
        <xdr:cNvCxnSpPr/>
      </xdr:nvCxnSpPr>
      <xdr:spPr>
        <a:xfrm>
          <a:off x="2019300" y="101193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139717</xdr:rowOff>
    </xdr:from>
    <xdr:ext cx="405111" cy="259045"/>
    <xdr:sp macro="" textlink="">
      <xdr:nvSpPr>
        <xdr:cNvPr id="188" name="n_1aveValue【橋りょう・トンネル】&#10;有形固定資産減価償却率">
          <a:extLst>
            <a:ext uri="{FF2B5EF4-FFF2-40B4-BE49-F238E27FC236}">
              <a16:creationId xmlns:a16="http://schemas.microsoft.com/office/drawing/2014/main" id="{FA21A05C-85FC-4582-9329-83D4BD604FFA}"/>
            </a:ext>
          </a:extLst>
        </xdr:cNvPr>
        <xdr:cNvSpPr txBox="1"/>
      </xdr:nvSpPr>
      <xdr:spPr>
        <a:xfrm>
          <a:off x="3582044" y="9912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67327</xdr:rowOff>
    </xdr:from>
    <xdr:ext cx="405111" cy="259045"/>
    <xdr:sp macro="" textlink="">
      <xdr:nvSpPr>
        <xdr:cNvPr id="189" name="n_2aveValue【橋りょう・トンネル】&#10;有形固定資産減価償却率">
          <a:extLst>
            <a:ext uri="{FF2B5EF4-FFF2-40B4-BE49-F238E27FC236}">
              <a16:creationId xmlns:a16="http://schemas.microsoft.com/office/drawing/2014/main" id="{D1119A1F-F959-4AA5-8C1A-DEB06771DBB5}"/>
            </a:ext>
          </a:extLst>
        </xdr:cNvPr>
        <xdr:cNvSpPr txBox="1"/>
      </xdr:nvSpPr>
      <xdr:spPr>
        <a:xfrm>
          <a:off x="2705744" y="983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170197</xdr:rowOff>
    </xdr:from>
    <xdr:ext cx="405111" cy="259045"/>
    <xdr:sp macro="" textlink="">
      <xdr:nvSpPr>
        <xdr:cNvPr id="190" name="n_3aveValue【橋りょう・トンネル】&#10;有形固定資産減価償却率">
          <a:extLst>
            <a:ext uri="{FF2B5EF4-FFF2-40B4-BE49-F238E27FC236}">
              <a16:creationId xmlns:a16="http://schemas.microsoft.com/office/drawing/2014/main" id="{2A845D5A-D0A5-4F7F-9040-7A9E30FCBA09}"/>
            </a:ext>
          </a:extLst>
        </xdr:cNvPr>
        <xdr:cNvSpPr txBox="1"/>
      </xdr:nvSpPr>
      <xdr:spPr>
        <a:xfrm>
          <a:off x="1816744" y="977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55</xdr:row>
      <xdr:rowOff>170197</xdr:rowOff>
    </xdr:from>
    <xdr:ext cx="405111" cy="259045"/>
    <xdr:sp macro="" textlink="">
      <xdr:nvSpPr>
        <xdr:cNvPr id="191" name="n_4aveValue【橋りょう・トンネル】&#10;有形固定資産減価償却率">
          <a:extLst>
            <a:ext uri="{FF2B5EF4-FFF2-40B4-BE49-F238E27FC236}">
              <a16:creationId xmlns:a16="http://schemas.microsoft.com/office/drawing/2014/main" id="{5CDD9A1E-D938-45CC-9B3E-0B0FBADECE60}"/>
            </a:ext>
          </a:extLst>
        </xdr:cNvPr>
        <xdr:cNvSpPr txBox="1"/>
      </xdr:nvSpPr>
      <xdr:spPr>
        <a:xfrm>
          <a:off x="927744" y="959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163847</xdr:rowOff>
    </xdr:from>
    <xdr:ext cx="405111" cy="259045"/>
    <xdr:sp macro="" textlink="">
      <xdr:nvSpPr>
        <xdr:cNvPr id="192" name="n_1mainValue【橋りょう・トンネル】&#10;有形固定資産減価償却率">
          <a:extLst>
            <a:ext uri="{FF2B5EF4-FFF2-40B4-BE49-F238E27FC236}">
              <a16:creationId xmlns:a16="http://schemas.microsoft.com/office/drawing/2014/main" id="{C166863C-0C0E-4EE3-8F55-AA9735DCACBE}"/>
            </a:ext>
          </a:extLst>
        </xdr:cNvPr>
        <xdr:cNvSpPr txBox="1"/>
      </xdr:nvSpPr>
      <xdr:spPr>
        <a:xfrm>
          <a:off x="3582044" y="10279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106697</xdr:rowOff>
    </xdr:from>
    <xdr:ext cx="405111" cy="259045"/>
    <xdr:sp macro="" textlink="">
      <xdr:nvSpPr>
        <xdr:cNvPr id="193" name="n_2mainValue【橋りょう・トンネル】&#10;有形固定資産減価償却率">
          <a:extLst>
            <a:ext uri="{FF2B5EF4-FFF2-40B4-BE49-F238E27FC236}">
              <a16:creationId xmlns:a16="http://schemas.microsoft.com/office/drawing/2014/main" id="{AEBDECAE-2B8F-475C-976F-D320AD6C953F}"/>
            </a:ext>
          </a:extLst>
        </xdr:cNvPr>
        <xdr:cNvSpPr txBox="1"/>
      </xdr:nvSpPr>
      <xdr:spPr>
        <a:xfrm>
          <a:off x="2705744" y="10222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45737</xdr:rowOff>
    </xdr:from>
    <xdr:ext cx="405111" cy="259045"/>
    <xdr:sp macro="" textlink="">
      <xdr:nvSpPr>
        <xdr:cNvPr id="194" name="n_3mainValue【橋りょう・トンネル】&#10;有形固定資産減価償却率">
          <a:extLst>
            <a:ext uri="{FF2B5EF4-FFF2-40B4-BE49-F238E27FC236}">
              <a16:creationId xmlns:a16="http://schemas.microsoft.com/office/drawing/2014/main" id="{2784B531-2DD6-4929-BDD2-B6BEA720981C}"/>
            </a:ext>
          </a:extLst>
        </xdr:cNvPr>
        <xdr:cNvSpPr txBox="1"/>
      </xdr:nvSpPr>
      <xdr:spPr>
        <a:xfrm>
          <a:off x="1816744" y="10161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5" name="正方形/長方形 194">
          <a:extLst>
            <a:ext uri="{FF2B5EF4-FFF2-40B4-BE49-F238E27FC236}">
              <a16:creationId xmlns:a16="http://schemas.microsoft.com/office/drawing/2014/main" id="{A67C8FA5-DA3B-44CE-B5A3-8CF11C99122E}"/>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6" name="正方形/長方形 195">
          <a:extLst>
            <a:ext uri="{FF2B5EF4-FFF2-40B4-BE49-F238E27FC236}">
              <a16:creationId xmlns:a16="http://schemas.microsoft.com/office/drawing/2014/main" id="{BF94E732-588D-4E9D-B710-D52D59B2347B}"/>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7" name="正方形/長方形 196">
          <a:extLst>
            <a:ext uri="{FF2B5EF4-FFF2-40B4-BE49-F238E27FC236}">
              <a16:creationId xmlns:a16="http://schemas.microsoft.com/office/drawing/2014/main" id="{C61F839E-E5D8-479D-949A-92AE052F607B}"/>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8" name="正方形/長方形 197">
          <a:extLst>
            <a:ext uri="{FF2B5EF4-FFF2-40B4-BE49-F238E27FC236}">
              <a16:creationId xmlns:a16="http://schemas.microsoft.com/office/drawing/2014/main" id="{86132792-E8BC-42D9-953D-D9B9CEEA3947}"/>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9" name="正方形/長方形 198">
          <a:extLst>
            <a:ext uri="{FF2B5EF4-FFF2-40B4-BE49-F238E27FC236}">
              <a16:creationId xmlns:a16="http://schemas.microsoft.com/office/drawing/2014/main" id="{97A5A0D4-874E-4CFD-97BE-E2D4455151A9}"/>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0" name="正方形/長方形 199">
          <a:extLst>
            <a:ext uri="{FF2B5EF4-FFF2-40B4-BE49-F238E27FC236}">
              <a16:creationId xmlns:a16="http://schemas.microsoft.com/office/drawing/2014/main" id="{B15CF8D3-01F9-4543-8ED9-F125FFA6B6AC}"/>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1" name="正方形/長方形 200">
          <a:extLst>
            <a:ext uri="{FF2B5EF4-FFF2-40B4-BE49-F238E27FC236}">
              <a16:creationId xmlns:a16="http://schemas.microsoft.com/office/drawing/2014/main" id="{37D00EF1-FD27-4B8B-B078-7DFF09BA2FA5}"/>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2" name="正方形/長方形 201">
          <a:extLst>
            <a:ext uri="{FF2B5EF4-FFF2-40B4-BE49-F238E27FC236}">
              <a16:creationId xmlns:a16="http://schemas.microsoft.com/office/drawing/2014/main" id="{A6C3367B-6A63-4A30-A703-531026899331}"/>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3" name="テキスト ボックス 202">
          <a:extLst>
            <a:ext uri="{FF2B5EF4-FFF2-40B4-BE49-F238E27FC236}">
              <a16:creationId xmlns:a16="http://schemas.microsoft.com/office/drawing/2014/main" id="{674E640B-C13D-475E-AFD3-46450F927B36}"/>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4" name="直線コネクタ 203">
          <a:extLst>
            <a:ext uri="{FF2B5EF4-FFF2-40B4-BE49-F238E27FC236}">
              <a16:creationId xmlns:a16="http://schemas.microsoft.com/office/drawing/2014/main" id="{5E1F7124-94F2-47E5-BCF3-1A3DD1CB12EE}"/>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205" name="直線コネクタ 204">
          <a:extLst>
            <a:ext uri="{FF2B5EF4-FFF2-40B4-BE49-F238E27FC236}">
              <a16:creationId xmlns:a16="http://schemas.microsoft.com/office/drawing/2014/main" id="{EA861C35-FD97-4BB4-9A91-5E9965437745}"/>
            </a:ext>
          </a:extLst>
        </xdr:cNvPr>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62</xdr:row>
      <xdr:rowOff>86377</xdr:rowOff>
    </xdr:from>
    <xdr:ext cx="248786" cy="259045"/>
    <xdr:sp macro="" textlink="">
      <xdr:nvSpPr>
        <xdr:cNvPr id="206" name="テキスト ボックス 205">
          <a:extLst>
            <a:ext uri="{FF2B5EF4-FFF2-40B4-BE49-F238E27FC236}">
              <a16:creationId xmlns:a16="http://schemas.microsoft.com/office/drawing/2014/main" id="{DC689873-2CB4-4945-8EC6-0861C9F943D0}"/>
            </a:ext>
          </a:extLst>
        </xdr:cNvPr>
        <xdr:cNvSpPr txBox="1"/>
      </xdr:nvSpPr>
      <xdr:spPr>
        <a:xfrm>
          <a:off x="6355214" y="1071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7" name="直線コネクタ 206">
          <a:extLst>
            <a:ext uri="{FF2B5EF4-FFF2-40B4-BE49-F238E27FC236}">
              <a16:creationId xmlns:a16="http://schemas.microsoft.com/office/drawing/2014/main" id="{14F57EF9-2367-4076-A8B5-DD7AE761E8C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08" name="テキスト ボックス 207">
          <a:extLst>
            <a:ext uri="{FF2B5EF4-FFF2-40B4-BE49-F238E27FC236}">
              <a16:creationId xmlns:a16="http://schemas.microsoft.com/office/drawing/2014/main" id="{081C0323-17D7-4750-A41A-6FA48E903D0A}"/>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209" name="直線コネクタ 208">
          <a:extLst>
            <a:ext uri="{FF2B5EF4-FFF2-40B4-BE49-F238E27FC236}">
              <a16:creationId xmlns:a16="http://schemas.microsoft.com/office/drawing/2014/main" id="{C1F77C89-59BF-46A3-A7E7-18B677BD5C99}"/>
            </a:ext>
          </a:extLst>
        </xdr:cNvPr>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143527</xdr:rowOff>
    </xdr:from>
    <xdr:ext cx="595419" cy="259045"/>
    <xdr:sp macro="" textlink="">
      <xdr:nvSpPr>
        <xdr:cNvPr id="210" name="テキスト ボックス 209">
          <a:extLst>
            <a:ext uri="{FF2B5EF4-FFF2-40B4-BE49-F238E27FC236}">
              <a16:creationId xmlns:a16="http://schemas.microsoft.com/office/drawing/2014/main" id="{02CE842A-3EC4-46E4-B312-1C150E427736}"/>
            </a:ext>
          </a:extLst>
        </xdr:cNvPr>
        <xdr:cNvSpPr txBox="1"/>
      </xdr:nvSpPr>
      <xdr:spPr>
        <a:xfrm>
          <a:off x="6008581" y="957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1" name="直線コネクタ 210">
          <a:extLst>
            <a:ext uri="{FF2B5EF4-FFF2-40B4-BE49-F238E27FC236}">
              <a16:creationId xmlns:a16="http://schemas.microsoft.com/office/drawing/2014/main" id="{B4AE0E51-B077-45F4-9B50-038215CC8D22}"/>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12" name="テキスト ボックス 211">
          <a:extLst>
            <a:ext uri="{FF2B5EF4-FFF2-40B4-BE49-F238E27FC236}">
              <a16:creationId xmlns:a16="http://schemas.microsoft.com/office/drawing/2014/main" id="{B71F65B3-5930-43C5-9A66-6CBA268A1D30}"/>
            </a:ext>
          </a:extLst>
        </xdr:cNvPr>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3" name="【橋りょう・トンネル】&#10;一人当たり有形固定資産（償却資産）額グラフ枠">
          <a:extLst>
            <a:ext uri="{FF2B5EF4-FFF2-40B4-BE49-F238E27FC236}">
              <a16:creationId xmlns:a16="http://schemas.microsoft.com/office/drawing/2014/main" id="{D63BFFCF-9618-4E79-977A-17C4F39B59D4}"/>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117935</xdr:rowOff>
    </xdr:from>
    <xdr:to>
      <xdr:col>54</xdr:col>
      <xdr:colOff>189865</xdr:colOff>
      <xdr:row>63</xdr:row>
      <xdr:rowOff>51487</xdr:rowOff>
    </xdr:to>
    <xdr:cxnSp macro="">
      <xdr:nvCxnSpPr>
        <xdr:cNvPr id="214" name="直線コネクタ 213">
          <a:extLst>
            <a:ext uri="{FF2B5EF4-FFF2-40B4-BE49-F238E27FC236}">
              <a16:creationId xmlns:a16="http://schemas.microsoft.com/office/drawing/2014/main" id="{1979846C-0B84-4C52-9B48-7EEDB0D3134E}"/>
            </a:ext>
          </a:extLst>
        </xdr:cNvPr>
        <xdr:cNvCxnSpPr/>
      </xdr:nvCxnSpPr>
      <xdr:spPr>
        <a:xfrm flipV="1">
          <a:off x="10476865" y="9547685"/>
          <a:ext cx="0" cy="1305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55314</xdr:rowOff>
    </xdr:from>
    <xdr:ext cx="378565" cy="259045"/>
    <xdr:sp macro="" textlink="">
      <xdr:nvSpPr>
        <xdr:cNvPr id="215" name="【橋りょう・トンネル】&#10;一人当たり有形固定資産（償却資産）額最小値テキスト">
          <a:extLst>
            <a:ext uri="{FF2B5EF4-FFF2-40B4-BE49-F238E27FC236}">
              <a16:creationId xmlns:a16="http://schemas.microsoft.com/office/drawing/2014/main" id="{1B51C116-6354-4BCF-9ACA-66763218F192}"/>
            </a:ext>
          </a:extLst>
        </xdr:cNvPr>
        <xdr:cNvSpPr txBox="1"/>
      </xdr:nvSpPr>
      <xdr:spPr>
        <a:xfrm>
          <a:off x="10515600" y="108566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51487</xdr:rowOff>
    </xdr:from>
    <xdr:to>
      <xdr:col>55</xdr:col>
      <xdr:colOff>88900</xdr:colOff>
      <xdr:row>63</xdr:row>
      <xdr:rowOff>51487</xdr:rowOff>
    </xdr:to>
    <xdr:cxnSp macro="">
      <xdr:nvCxnSpPr>
        <xdr:cNvPr id="216" name="直線コネクタ 215">
          <a:extLst>
            <a:ext uri="{FF2B5EF4-FFF2-40B4-BE49-F238E27FC236}">
              <a16:creationId xmlns:a16="http://schemas.microsoft.com/office/drawing/2014/main" id="{EDDCC342-224F-41A9-8EF6-200D69E31487}"/>
            </a:ext>
          </a:extLst>
        </xdr:cNvPr>
        <xdr:cNvCxnSpPr/>
      </xdr:nvCxnSpPr>
      <xdr:spPr>
        <a:xfrm>
          <a:off x="10388600" y="10852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64612</xdr:rowOff>
    </xdr:from>
    <xdr:ext cx="599010" cy="259045"/>
    <xdr:sp macro="" textlink="">
      <xdr:nvSpPr>
        <xdr:cNvPr id="217" name="【橋りょう・トンネル】&#10;一人当たり有形固定資産（償却資産）額最大値テキスト">
          <a:extLst>
            <a:ext uri="{FF2B5EF4-FFF2-40B4-BE49-F238E27FC236}">
              <a16:creationId xmlns:a16="http://schemas.microsoft.com/office/drawing/2014/main" id="{2A411207-C502-4EB7-A6DB-04B82CB74249}"/>
            </a:ext>
          </a:extLst>
        </xdr:cNvPr>
        <xdr:cNvSpPr txBox="1"/>
      </xdr:nvSpPr>
      <xdr:spPr>
        <a:xfrm>
          <a:off x="10515600" y="9322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117935</xdr:rowOff>
    </xdr:from>
    <xdr:to>
      <xdr:col>55</xdr:col>
      <xdr:colOff>88900</xdr:colOff>
      <xdr:row>55</xdr:row>
      <xdr:rowOff>117935</xdr:rowOff>
    </xdr:to>
    <xdr:cxnSp macro="">
      <xdr:nvCxnSpPr>
        <xdr:cNvPr id="218" name="直線コネクタ 217">
          <a:extLst>
            <a:ext uri="{FF2B5EF4-FFF2-40B4-BE49-F238E27FC236}">
              <a16:creationId xmlns:a16="http://schemas.microsoft.com/office/drawing/2014/main" id="{4BB80A5F-06B9-4F93-81AE-ECB2444CCA9A}"/>
            </a:ext>
          </a:extLst>
        </xdr:cNvPr>
        <xdr:cNvCxnSpPr/>
      </xdr:nvCxnSpPr>
      <xdr:spPr>
        <a:xfrm>
          <a:off x="10388600" y="9547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60895</xdr:rowOff>
    </xdr:from>
    <xdr:ext cx="534377" cy="259045"/>
    <xdr:sp macro="" textlink="">
      <xdr:nvSpPr>
        <xdr:cNvPr id="219" name="【橋りょう・トンネル】&#10;一人当たり有形固定資産（償却資産）額平均値テキスト">
          <a:extLst>
            <a:ext uri="{FF2B5EF4-FFF2-40B4-BE49-F238E27FC236}">
              <a16:creationId xmlns:a16="http://schemas.microsoft.com/office/drawing/2014/main" id="{9CA495E2-02CF-4E39-8815-5D28608EC5E6}"/>
            </a:ext>
          </a:extLst>
        </xdr:cNvPr>
        <xdr:cNvSpPr txBox="1"/>
      </xdr:nvSpPr>
      <xdr:spPr>
        <a:xfrm>
          <a:off x="10515600" y="103478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82468</xdr:rowOff>
    </xdr:from>
    <xdr:to>
      <xdr:col>55</xdr:col>
      <xdr:colOff>50800</xdr:colOff>
      <xdr:row>61</xdr:row>
      <xdr:rowOff>12618</xdr:rowOff>
    </xdr:to>
    <xdr:sp macro="" textlink="">
      <xdr:nvSpPr>
        <xdr:cNvPr id="220" name="フローチャート: 判断 219">
          <a:extLst>
            <a:ext uri="{FF2B5EF4-FFF2-40B4-BE49-F238E27FC236}">
              <a16:creationId xmlns:a16="http://schemas.microsoft.com/office/drawing/2014/main" id="{91F20CAC-4A52-4CF3-B3E7-53B5C1774FC8}"/>
            </a:ext>
          </a:extLst>
        </xdr:cNvPr>
        <xdr:cNvSpPr/>
      </xdr:nvSpPr>
      <xdr:spPr>
        <a:xfrm>
          <a:off x="10426700" y="10369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62751</xdr:rowOff>
    </xdr:from>
    <xdr:to>
      <xdr:col>50</xdr:col>
      <xdr:colOff>165100</xdr:colOff>
      <xdr:row>60</xdr:row>
      <xdr:rowOff>164351</xdr:rowOff>
    </xdr:to>
    <xdr:sp macro="" textlink="">
      <xdr:nvSpPr>
        <xdr:cNvPr id="221" name="フローチャート: 判断 220">
          <a:extLst>
            <a:ext uri="{FF2B5EF4-FFF2-40B4-BE49-F238E27FC236}">
              <a16:creationId xmlns:a16="http://schemas.microsoft.com/office/drawing/2014/main" id="{8AC5BF83-5113-4EAE-ABB7-8CAEFDE82C8B}"/>
            </a:ext>
          </a:extLst>
        </xdr:cNvPr>
        <xdr:cNvSpPr/>
      </xdr:nvSpPr>
      <xdr:spPr>
        <a:xfrm>
          <a:off x="9588500" y="10349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49904</xdr:rowOff>
    </xdr:from>
    <xdr:to>
      <xdr:col>46</xdr:col>
      <xdr:colOff>38100</xdr:colOff>
      <xdr:row>60</xdr:row>
      <xdr:rowOff>151504</xdr:rowOff>
    </xdr:to>
    <xdr:sp macro="" textlink="">
      <xdr:nvSpPr>
        <xdr:cNvPr id="222" name="フローチャート: 判断 221">
          <a:extLst>
            <a:ext uri="{FF2B5EF4-FFF2-40B4-BE49-F238E27FC236}">
              <a16:creationId xmlns:a16="http://schemas.microsoft.com/office/drawing/2014/main" id="{7EC2D892-2E78-4B5A-B9B0-662B8E82C2DB}"/>
            </a:ext>
          </a:extLst>
        </xdr:cNvPr>
        <xdr:cNvSpPr/>
      </xdr:nvSpPr>
      <xdr:spPr>
        <a:xfrm>
          <a:off x="8699500" y="10336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63529</xdr:rowOff>
    </xdr:from>
    <xdr:to>
      <xdr:col>41</xdr:col>
      <xdr:colOff>101600</xdr:colOff>
      <xdr:row>60</xdr:row>
      <xdr:rowOff>165129</xdr:rowOff>
    </xdr:to>
    <xdr:sp macro="" textlink="">
      <xdr:nvSpPr>
        <xdr:cNvPr id="223" name="フローチャート: 判断 222">
          <a:extLst>
            <a:ext uri="{FF2B5EF4-FFF2-40B4-BE49-F238E27FC236}">
              <a16:creationId xmlns:a16="http://schemas.microsoft.com/office/drawing/2014/main" id="{7A509C05-43A1-4B1C-A80F-24B27EBEDBBD}"/>
            </a:ext>
          </a:extLst>
        </xdr:cNvPr>
        <xdr:cNvSpPr/>
      </xdr:nvSpPr>
      <xdr:spPr>
        <a:xfrm>
          <a:off x="7810500" y="10350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60</xdr:row>
      <xdr:rowOff>125022</xdr:rowOff>
    </xdr:from>
    <xdr:to>
      <xdr:col>36</xdr:col>
      <xdr:colOff>165100</xdr:colOff>
      <xdr:row>61</xdr:row>
      <xdr:rowOff>55172</xdr:rowOff>
    </xdr:to>
    <xdr:sp macro="" textlink="">
      <xdr:nvSpPr>
        <xdr:cNvPr id="224" name="フローチャート: 判断 223">
          <a:extLst>
            <a:ext uri="{FF2B5EF4-FFF2-40B4-BE49-F238E27FC236}">
              <a16:creationId xmlns:a16="http://schemas.microsoft.com/office/drawing/2014/main" id="{6BC8899B-BEE8-41B0-891D-03A4E783530C}"/>
            </a:ext>
          </a:extLst>
        </xdr:cNvPr>
        <xdr:cNvSpPr/>
      </xdr:nvSpPr>
      <xdr:spPr>
        <a:xfrm>
          <a:off x="6921500" y="10412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5" name="テキスト ボックス 224">
          <a:extLst>
            <a:ext uri="{FF2B5EF4-FFF2-40B4-BE49-F238E27FC236}">
              <a16:creationId xmlns:a16="http://schemas.microsoft.com/office/drawing/2014/main" id="{F03C46BE-66F0-4D47-9EF6-35FE22B0BD07}"/>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6" name="テキスト ボックス 225">
          <a:extLst>
            <a:ext uri="{FF2B5EF4-FFF2-40B4-BE49-F238E27FC236}">
              <a16:creationId xmlns:a16="http://schemas.microsoft.com/office/drawing/2014/main" id="{0B99B1D0-7EA0-4B8C-8DB6-D8FA0A093591}"/>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7" name="テキスト ボックス 226">
          <a:extLst>
            <a:ext uri="{FF2B5EF4-FFF2-40B4-BE49-F238E27FC236}">
              <a16:creationId xmlns:a16="http://schemas.microsoft.com/office/drawing/2014/main" id="{C2CC29D0-82F2-4089-8668-41DA28DB75F1}"/>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8" name="テキスト ボックス 227">
          <a:extLst>
            <a:ext uri="{FF2B5EF4-FFF2-40B4-BE49-F238E27FC236}">
              <a16:creationId xmlns:a16="http://schemas.microsoft.com/office/drawing/2014/main" id="{FFEF2E9A-E409-44C6-AAA8-DD77C96AE129}"/>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9" name="テキスト ボックス 228">
          <a:extLst>
            <a:ext uri="{FF2B5EF4-FFF2-40B4-BE49-F238E27FC236}">
              <a16:creationId xmlns:a16="http://schemas.microsoft.com/office/drawing/2014/main" id="{31CAD31D-A6C0-4EA2-AB39-266CDB0FA87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13505</xdr:rowOff>
    </xdr:from>
    <xdr:to>
      <xdr:col>55</xdr:col>
      <xdr:colOff>50800</xdr:colOff>
      <xdr:row>60</xdr:row>
      <xdr:rowOff>115105</xdr:rowOff>
    </xdr:to>
    <xdr:sp macro="" textlink="">
      <xdr:nvSpPr>
        <xdr:cNvPr id="230" name="楕円 229">
          <a:extLst>
            <a:ext uri="{FF2B5EF4-FFF2-40B4-BE49-F238E27FC236}">
              <a16:creationId xmlns:a16="http://schemas.microsoft.com/office/drawing/2014/main" id="{74D2AD03-AF29-46E2-997D-741DBA3E6FF1}"/>
            </a:ext>
          </a:extLst>
        </xdr:cNvPr>
        <xdr:cNvSpPr/>
      </xdr:nvSpPr>
      <xdr:spPr>
        <a:xfrm>
          <a:off x="10426700" y="1030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36382</xdr:rowOff>
    </xdr:from>
    <xdr:ext cx="534377" cy="259045"/>
    <xdr:sp macro="" textlink="">
      <xdr:nvSpPr>
        <xdr:cNvPr id="231" name="【橋りょう・トンネル】&#10;一人当たり有形固定資産（償却資産）額該当値テキスト">
          <a:extLst>
            <a:ext uri="{FF2B5EF4-FFF2-40B4-BE49-F238E27FC236}">
              <a16:creationId xmlns:a16="http://schemas.microsoft.com/office/drawing/2014/main" id="{B7E6A21A-8713-44E1-A2BB-E687FCF83DF3}"/>
            </a:ext>
          </a:extLst>
        </xdr:cNvPr>
        <xdr:cNvSpPr txBox="1"/>
      </xdr:nvSpPr>
      <xdr:spPr>
        <a:xfrm>
          <a:off x="10515600" y="10151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13860</xdr:rowOff>
    </xdr:from>
    <xdr:to>
      <xdr:col>50</xdr:col>
      <xdr:colOff>165100</xdr:colOff>
      <xdr:row>60</xdr:row>
      <xdr:rowOff>115460</xdr:rowOff>
    </xdr:to>
    <xdr:sp macro="" textlink="">
      <xdr:nvSpPr>
        <xdr:cNvPr id="232" name="楕円 231">
          <a:extLst>
            <a:ext uri="{FF2B5EF4-FFF2-40B4-BE49-F238E27FC236}">
              <a16:creationId xmlns:a16="http://schemas.microsoft.com/office/drawing/2014/main" id="{8DB541B2-6CE2-4F7D-828F-51E058891792}"/>
            </a:ext>
          </a:extLst>
        </xdr:cNvPr>
        <xdr:cNvSpPr/>
      </xdr:nvSpPr>
      <xdr:spPr>
        <a:xfrm>
          <a:off x="9588500" y="1030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64305</xdr:rowOff>
    </xdr:from>
    <xdr:to>
      <xdr:col>55</xdr:col>
      <xdr:colOff>0</xdr:colOff>
      <xdr:row>60</xdr:row>
      <xdr:rowOff>64660</xdr:rowOff>
    </xdr:to>
    <xdr:cxnSp macro="">
      <xdr:nvCxnSpPr>
        <xdr:cNvPr id="233" name="直線コネクタ 232">
          <a:extLst>
            <a:ext uri="{FF2B5EF4-FFF2-40B4-BE49-F238E27FC236}">
              <a16:creationId xmlns:a16="http://schemas.microsoft.com/office/drawing/2014/main" id="{6CC1AE97-0B25-4DE3-8362-3D3CD76239D6}"/>
            </a:ext>
          </a:extLst>
        </xdr:cNvPr>
        <xdr:cNvCxnSpPr/>
      </xdr:nvCxnSpPr>
      <xdr:spPr>
        <a:xfrm flipV="1">
          <a:off x="9639300" y="10351305"/>
          <a:ext cx="838200" cy="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26015</xdr:rowOff>
    </xdr:from>
    <xdr:to>
      <xdr:col>46</xdr:col>
      <xdr:colOff>38100</xdr:colOff>
      <xdr:row>60</xdr:row>
      <xdr:rowOff>127615</xdr:rowOff>
    </xdr:to>
    <xdr:sp macro="" textlink="">
      <xdr:nvSpPr>
        <xdr:cNvPr id="234" name="楕円 233">
          <a:extLst>
            <a:ext uri="{FF2B5EF4-FFF2-40B4-BE49-F238E27FC236}">
              <a16:creationId xmlns:a16="http://schemas.microsoft.com/office/drawing/2014/main" id="{D686E374-B804-4465-9248-AAFF81A8F059}"/>
            </a:ext>
          </a:extLst>
        </xdr:cNvPr>
        <xdr:cNvSpPr/>
      </xdr:nvSpPr>
      <xdr:spPr>
        <a:xfrm>
          <a:off x="8699500" y="1031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64660</xdr:rowOff>
    </xdr:from>
    <xdr:to>
      <xdr:col>50</xdr:col>
      <xdr:colOff>114300</xdr:colOff>
      <xdr:row>60</xdr:row>
      <xdr:rowOff>76815</xdr:rowOff>
    </xdr:to>
    <xdr:cxnSp macro="">
      <xdr:nvCxnSpPr>
        <xdr:cNvPr id="235" name="直線コネクタ 234">
          <a:extLst>
            <a:ext uri="{FF2B5EF4-FFF2-40B4-BE49-F238E27FC236}">
              <a16:creationId xmlns:a16="http://schemas.microsoft.com/office/drawing/2014/main" id="{BD1581BD-8D74-431B-9BBF-FDBE183F8A95}"/>
            </a:ext>
          </a:extLst>
        </xdr:cNvPr>
        <xdr:cNvCxnSpPr/>
      </xdr:nvCxnSpPr>
      <xdr:spPr>
        <a:xfrm flipV="1">
          <a:off x="8750300" y="10351660"/>
          <a:ext cx="889000" cy="12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25353</xdr:rowOff>
    </xdr:from>
    <xdr:to>
      <xdr:col>41</xdr:col>
      <xdr:colOff>101600</xdr:colOff>
      <xdr:row>60</xdr:row>
      <xdr:rowOff>126953</xdr:rowOff>
    </xdr:to>
    <xdr:sp macro="" textlink="">
      <xdr:nvSpPr>
        <xdr:cNvPr id="236" name="楕円 235">
          <a:extLst>
            <a:ext uri="{FF2B5EF4-FFF2-40B4-BE49-F238E27FC236}">
              <a16:creationId xmlns:a16="http://schemas.microsoft.com/office/drawing/2014/main" id="{2B44CD24-F0DE-45B0-8E2C-B8632AD78EB8}"/>
            </a:ext>
          </a:extLst>
        </xdr:cNvPr>
        <xdr:cNvSpPr/>
      </xdr:nvSpPr>
      <xdr:spPr>
        <a:xfrm>
          <a:off x="7810500" y="10312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76153</xdr:rowOff>
    </xdr:from>
    <xdr:to>
      <xdr:col>45</xdr:col>
      <xdr:colOff>177800</xdr:colOff>
      <xdr:row>60</xdr:row>
      <xdr:rowOff>76815</xdr:rowOff>
    </xdr:to>
    <xdr:cxnSp macro="">
      <xdr:nvCxnSpPr>
        <xdr:cNvPr id="237" name="直線コネクタ 236">
          <a:extLst>
            <a:ext uri="{FF2B5EF4-FFF2-40B4-BE49-F238E27FC236}">
              <a16:creationId xmlns:a16="http://schemas.microsoft.com/office/drawing/2014/main" id="{DB19024D-BD33-4610-A2C8-A0333712C496}"/>
            </a:ext>
          </a:extLst>
        </xdr:cNvPr>
        <xdr:cNvCxnSpPr/>
      </xdr:nvCxnSpPr>
      <xdr:spPr>
        <a:xfrm>
          <a:off x="7861300" y="10363153"/>
          <a:ext cx="889000" cy="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60</xdr:row>
      <xdr:rowOff>155478</xdr:rowOff>
    </xdr:from>
    <xdr:ext cx="534377" cy="259045"/>
    <xdr:sp macro="" textlink="">
      <xdr:nvSpPr>
        <xdr:cNvPr id="238" name="n_1aveValue【橋りょう・トンネル】&#10;一人当たり有形固定資産（償却資産）額">
          <a:extLst>
            <a:ext uri="{FF2B5EF4-FFF2-40B4-BE49-F238E27FC236}">
              <a16:creationId xmlns:a16="http://schemas.microsoft.com/office/drawing/2014/main" id="{B36B65A7-B82F-4704-8979-CF5A215DAE56}"/>
            </a:ext>
          </a:extLst>
        </xdr:cNvPr>
        <xdr:cNvSpPr txBox="1"/>
      </xdr:nvSpPr>
      <xdr:spPr>
        <a:xfrm>
          <a:off x="9359411" y="10442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60</xdr:row>
      <xdr:rowOff>142631</xdr:rowOff>
    </xdr:from>
    <xdr:ext cx="534377" cy="259045"/>
    <xdr:sp macro="" textlink="">
      <xdr:nvSpPr>
        <xdr:cNvPr id="239" name="n_2aveValue【橋りょう・トンネル】&#10;一人当たり有形固定資産（償却資産）額">
          <a:extLst>
            <a:ext uri="{FF2B5EF4-FFF2-40B4-BE49-F238E27FC236}">
              <a16:creationId xmlns:a16="http://schemas.microsoft.com/office/drawing/2014/main" id="{D45AF10E-E66A-4200-B506-94F2FC9594F9}"/>
            </a:ext>
          </a:extLst>
        </xdr:cNvPr>
        <xdr:cNvSpPr txBox="1"/>
      </xdr:nvSpPr>
      <xdr:spPr>
        <a:xfrm>
          <a:off x="8483111" y="10429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60</xdr:row>
      <xdr:rowOff>156256</xdr:rowOff>
    </xdr:from>
    <xdr:ext cx="534377" cy="259045"/>
    <xdr:sp macro="" textlink="">
      <xdr:nvSpPr>
        <xdr:cNvPr id="240" name="n_3aveValue【橋りょう・トンネル】&#10;一人当たり有形固定資産（償却資産）額">
          <a:extLst>
            <a:ext uri="{FF2B5EF4-FFF2-40B4-BE49-F238E27FC236}">
              <a16:creationId xmlns:a16="http://schemas.microsoft.com/office/drawing/2014/main" id="{AD9ECFBB-C80F-4D81-AF23-CE72C9A29E36}"/>
            </a:ext>
          </a:extLst>
        </xdr:cNvPr>
        <xdr:cNvSpPr txBox="1"/>
      </xdr:nvSpPr>
      <xdr:spPr>
        <a:xfrm>
          <a:off x="7594111" y="10443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59</xdr:row>
      <xdr:rowOff>71699</xdr:rowOff>
    </xdr:from>
    <xdr:ext cx="534377" cy="259045"/>
    <xdr:sp macro="" textlink="">
      <xdr:nvSpPr>
        <xdr:cNvPr id="241" name="n_4aveValue【橋りょう・トンネル】&#10;一人当たり有形固定資産（償却資産）額">
          <a:extLst>
            <a:ext uri="{FF2B5EF4-FFF2-40B4-BE49-F238E27FC236}">
              <a16:creationId xmlns:a16="http://schemas.microsoft.com/office/drawing/2014/main" id="{E512FB49-589C-4E90-8079-D0C6E24DDAE5}"/>
            </a:ext>
          </a:extLst>
        </xdr:cNvPr>
        <xdr:cNvSpPr txBox="1"/>
      </xdr:nvSpPr>
      <xdr:spPr>
        <a:xfrm>
          <a:off x="6705111" y="10187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58</xdr:row>
      <xdr:rowOff>131987</xdr:rowOff>
    </xdr:from>
    <xdr:ext cx="534377" cy="259045"/>
    <xdr:sp macro="" textlink="">
      <xdr:nvSpPr>
        <xdr:cNvPr id="242" name="n_1mainValue【橋りょう・トンネル】&#10;一人当たり有形固定資産（償却資産）額">
          <a:extLst>
            <a:ext uri="{FF2B5EF4-FFF2-40B4-BE49-F238E27FC236}">
              <a16:creationId xmlns:a16="http://schemas.microsoft.com/office/drawing/2014/main" id="{7234A122-DA8B-485C-8DB5-6B169065EB96}"/>
            </a:ext>
          </a:extLst>
        </xdr:cNvPr>
        <xdr:cNvSpPr txBox="1"/>
      </xdr:nvSpPr>
      <xdr:spPr>
        <a:xfrm>
          <a:off x="9359411" y="10076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58</xdr:row>
      <xdr:rowOff>144142</xdr:rowOff>
    </xdr:from>
    <xdr:ext cx="534377" cy="259045"/>
    <xdr:sp macro="" textlink="">
      <xdr:nvSpPr>
        <xdr:cNvPr id="243" name="n_2mainValue【橋りょう・トンネル】&#10;一人当たり有形固定資産（償却資産）額">
          <a:extLst>
            <a:ext uri="{FF2B5EF4-FFF2-40B4-BE49-F238E27FC236}">
              <a16:creationId xmlns:a16="http://schemas.microsoft.com/office/drawing/2014/main" id="{67304329-98FA-4C11-AF51-7D087606A27D}"/>
            </a:ext>
          </a:extLst>
        </xdr:cNvPr>
        <xdr:cNvSpPr txBox="1"/>
      </xdr:nvSpPr>
      <xdr:spPr>
        <a:xfrm>
          <a:off x="8483111" y="10088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58</xdr:row>
      <xdr:rowOff>143480</xdr:rowOff>
    </xdr:from>
    <xdr:ext cx="534377" cy="259045"/>
    <xdr:sp macro="" textlink="">
      <xdr:nvSpPr>
        <xdr:cNvPr id="244" name="n_3mainValue【橋りょう・トンネル】&#10;一人当たり有形固定資産（償却資産）額">
          <a:extLst>
            <a:ext uri="{FF2B5EF4-FFF2-40B4-BE49-F238E27FC236}">
              <a16:creationId xmlns:a16="http://schemas.microsoft.com/office/drawing/2014/main" id="{BA04191C-9ED8-4908-8312-8B2A03FF1998}"/>
            </a:ext>
          </a:extLst>
        </xdr:cNvPr>
        <xdr:cNvSpPr txBox="1"/>
      </xdr:nvSpPr>
      <xdr:spPr>
        <a:xfrm>
          <a:off x="7594111" y="10087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5" name="正方形/長方形 244">
          <a:extLst>
            <a:ext uri="{FF2B5EF4-FFF2-40B4-BE49-F238E27FC236}">
              <a16:creationId xmlns:a16="http://schemas.microsoft.com/office/drawing/2014/main" id="{99ACD099-5B97-41E4-A620-76AAFAEC100A}"/>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6" name="正方形/長方形 245">
          <a:extLst>
            <a:ext uri="{FF2B5EF4-FFF2-40B4-BE49-F238E27FC236}">
              <a16:creationId xmlns:a16="http://schemas.microsoft.com/office/drawing/2014/main" id="{EFD85C8E-FF5C-4480-8A6D-91D2503D3B91}"/>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7" name="正方形/長方形 246">
          <a:extLst>
            <a:ext uri="{FF2B5EF4-FFF2-40B4-BE49-F238E27FC236}">
              <a16:creationId xmlns:a16="http://schemas.microsoft.com/office/drawing/2014/main" id="{872931C7-9DB6-4C05-9336-E924853A32A7}"/>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8" name="正方形/長方形 247">
          <a:extLst>
            <a:ext uri="{FF2B5EF4-FFF2-40B4-BE49-F238E27FC236}">
              <a16:creationId xmlns:a16="http://schemas.microsoft.com/office/drawing/2014/main" id="{4C9E8758-BF10-4CC0-BB4C-EC193852F29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9" name="正方形/長方形 248">
          <a:extLst>
            <a:ext uri="{FF2B5EF4-FFF2-40B4-BE49-F238E27FC236}">
              <a16:creationId xmlns:a16="http://schemas.microsoft.com/office/drawing/2014/main" id="{63EB8E37-F23E-45FB-8664-E7143D4909D7}"/>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0" name="正方形/長方形 249">
          <a:extLst>
            <a:ext uri="{FF2B5EF4-FFF2-40B4-BE49-F238E27FC236}">
              <a16:creationId xmlns:a16="http://schemas.microsoft.com/office/drawing/2014/main" id="{2FB145AF-3239-49ED-AE8D-234088F988CC}"/>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1" name="正方形/長方形 250">
          <a:extLst>
            <a:ext uri="{FF2B5EF4-FFF2-40B4-BE49-F238E27FC236}">
              <a16:creationId xmlns:a16="http://schemas.microsoft.com/office/drawing/2014/main" id="{791BA8BC-5B4A-43B4-8410-30E67E374DB3}"/>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2" name="正方形/長方形 251">
          <a:extLst>
            <a:ext uri="{FF2B5EF4-FFF2-40B4-BE49-F238E27FC236}">
              <a16:creationId xmlns:a16="http://schemas.microsoft.com/office/drawing/2014/main" id="{CEA17832-B607-4EB0-AD7F-6990E8E46B21}"/>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3" name="テキスト ボックス 252">
          <a:extLst>
            <a:ext uri="{FF2B5EF4-FFF2-40B4-BE49-F238E27FC236}">
              <a16:creationId xmlns:a16="http://schemas.microsoft.com/office/drawing/2014/main" id="{E78148D0-0327-44AD-914D-7A86A1C3EA4E}"/>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4" name="直線コネクタ 253">
          <a:extLst>
            <a:ext uri="{FF2B5EF4-FFF2-40B4-BE49-F238E27FC236}">
              <a16:creationId xmlns:a16="http://schemas.microsoft.com/office/drawing/2014/main" id="{35D202B4-F8F2-441A-A54D-77CF620CC301}"/>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55" name="テキスト ボックス 254">
          <a:extLst>
            <a:ext uri="{FF2B5EF4-FFF2-40B4-BE49-F238E27FC236}">
              <a16:creationId xmlns:a16="http://schemas.microsoft.com/office/drawing/2014/main" id="{CFA9D58A-A350-4511-BE09-D889E649608D}"/>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56" name="直線コネクタ 255">
          <a:extLst>
            <a:ext uri="{FF2B5EF4-FFF2-40B4-BE49-F238E27FC236}">
              <a16:creationId xmlns:a16="http://schemas.microsoft.com/office/drawing/2014/main" id="{A611250A-75C3-402C-8623-8EC458BCFE63}"/>
            </a:ext>
          </a:extLst>
        </xdr:cNvPr>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57" name="テキスト ボックス 256">
          <a:extLst>
            <a:ext uri="{FF2B5EF4-FFF2-40B4-BE49-F238E27FC236}">
              <a16:creationId xmlns:a16="http://schemas.microsoft.com/office/drawing/2014/main" id="{9A98AB83-9099-480D-9B60-34AB74748D96}"/>
            </a:ext>
          </a:extLst>
        </xdr:cNvPr>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58" name="直線コネクタ 257">
          <a:extLst>
            <a:ext uri="{FF2B5EF4-FFF2-40B4-BE49-F238E27FC236}">
              <a16:creationId xmlns:a16="http://schemas.microsoft.com/office/drawing/2014/main" id="{EE13239D-C331-41DB-BDA8-E8202C6173CB}"/>
            </a:ext>
          </a:extLst>
        </xdr:cNvPr>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59" name="テキスト ボックス 258">
          <a:extLst>
            <a:ext uri="{FF2B5EF4-FFF2-40B4-BE49-F238E27FC236}">
              <a16:creationId xmlns:a16="http://schemas.microsoft.com/office/drawing/2014/main" id="{54514196-8BA8-46D0-AEDA-37B294F94600}"/>
            </a:ext>
          </a:extLst>
        </xdr:cNvPr>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60" name="直線コネクタ 259">
          <a:extLst>
            <a:ext uri="{FF2B5EF4-FFF2-40B4-BE49-F238E27FC236}">
              <a16:creationId xmlns:a16="http://schemas.microsoft.com/office/drawing/2014/main" id="{D3F0D830-DAE6-4288-B8CA-0794BFC3AC44}"/>
            </a:ext>
          </a:extLst>
        </xdr:cNvPr>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61" name="テキスト ボックス 260">
          <a:extLst>
            <a:ext uri="{FF2B5EF4-FFF2-40B4-BE49-F238E27FC236}">
              <a16:creationId xmlns:a16="http://schemas.microsoft.com/office/drawing/2014/main" id="{D38EE7C5-F7BE-4C4E-8F75-96B4FC1CE833}"/>
            </a:ext>
          </a:extLst>
        </xdr:cNvPr>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62" name="直線コネクタ 261">
          <a:extLst>
            <a:ext uri="{FF2B5EF4-FFF2-40B4-BE49-F238E27FC236}">
              <a16:creationId xmlns:a16="http://schemas.microsoft.com/office/drawing/2014/main" id="{BB2B1E25-774B-49CA-B473-A174BFD79931}"/>
            </a:ext>
          </a:extLst>
        </xdr:cNvPr>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63" name="テキスト ボックス 262">
          <a:extLst>
            <a:ext uri="{FF2B5EF4-FFF2-40B4-BE49-F238E27FC236}">
              <a16:creationId xmlns:a16="http://schemas.microsoft.com/office/drawing/2014/main" id="{27B4F735-E2C7-4B93-8B54-822A1CBE27AD}"/>
            </a:ext>
          </a:extLst>
        </xdr:cNvPr>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4" name="直線コネクタ 263">
          <a:extLst>
            <a:ext uri="{FF2B5EF4-FFF2-40B4-BE49-F238E27FC236}">
              <a16:creationId xmlns:a16="http://schemas.microsoft.com/office/drawing/2014/main" id="{985F59A1-8F8E-467E-99F7-38B7685CF8B8}"/>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65" name="テキスト ボックス 264">
          <a:extLst>
            <a:ext uri="{FF2B5EF4-FFF2-40B4-BE49-F238E27FC236}">
              <a16:creationId xmlns:a16="http://schemas.microsoft.com/office/drawing/2014/main" id="{28ADAE04-96E7-4469-A115-E7AA021F81E3}"/>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6" name="【公営住宅】&#10;有形固定資産減価償却率グラフ枠">
          <a:extLst>
            <a:ext uri="{FF2B5EF4-FFF2-40B4-BE49-F238E27FC236}">
              <a16:creationId xmlns:a16="http://schemas.microsoft.com/office/drawing/2014/main" id="{36D14087-D984-40DF-AC6E-48F4CBAC89A8}"/>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138685</xdr:rowOff>
    </xdr:from>
    <xdr:to>
      <xdr:col>24</xdr:col>
      <xdr:colOff>62865</xdr:colOff>
      <xdr:row>86</xdr:row>
      <xdr:rowOff>28956</xdr:rowOff>
    </xdr:to>
    <xdr:cxnSp macro="">
      <xdr:nvCxnSpPr>
        <xdr:cNvPr id="267" name="直線コネクタ 266">
          <a:extLst>
            <a:ext uri="{FF2B5EF4-FFF2-40B4-BE49-F238E27FC236}">
              <a16:creationId xmlns:a16="http://schemas.microsoft.com/office/drawing/2014/main" id="{71F05ACF-0F1E-4DEF-BBC8-10232268AC1A}"/>
            </a:ext>
          </a:extLst>
        </xdr:cNvPr>
        <xdr:cNvCxnSpPr/>
      </xdr:nvCxnSpPr>
      <xdr:spPr>
        <a:xfrm flipV="1">
          <a:off x="4634865" y="13340335"/>
          <a:ext cx="0" cy="1433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32783</xdr:rowOff>
    </xdr:from>
    <xdr:ext cx="405111" cy="259045"/>
    <xdr:sp macro="" textlink="">
      <xdr:nvSpPr>
        <xdr:cNvPr id="268" name="【公営住宅】&#10;有形固定資産減価償却率最小値テキスト">
          <a:extLst>
            <a:ext uri="{FF2B5EF4-FFF2-40B4-BE49-F238E27FC236}">
              <a16:creationId xmlns:a16="http://schemas.microsoft.com/office/drawing/2014/main" id="{5C730AB3-77A0-4F52-BD8B-70C0A6462C4D}"/>
            </a:ext>
          </a:extLst>
        </xdr:cNvPr>
        <xdr:cNvSpPr txBox="1"/>
      </xdr:nvSpPr>
      <xdr:spPr>
        <a:xfrm>
          <a:off x="4673600" y="14777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28956</xdr:rowOff>
    </xdr:from>
    <xdr:to>
      <xdr:col>24</xdr:col>
      <xdr:colOff>152400</xdr:colOff>
      <xdr:row>86</xdr:row>
      <xdr:rowOff>28956</xdr:rowOff>
    </xdr:to>
    <xdr:cxnSp macro="">
      <xdr:nvCxnSpPr>
        <xdr:cNvPr id="269" name="直線コネクタ 268">
          <a:extLst>
            <a:ext uri="{FF2B5EF4-FFF2-40B4-BE49-F238E27FC236}">
              <a16:creationId xmlns:a16="http://schemas.microsoft.com/office/drawing/2014/main" id="{1AA59C02-AC4A-4865-B6B8-3BCB1F85D617}"/>
            </a:ext>
          </a:extLst>
        </xdr:cNvPr>
        <xdr:cNvCxnSpPr/>
      </xdr:nvCxnSpPr>
      <xdr:spPr>
        <a:xfrm>
          <a:off x="4546600" y="1477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85362</xdr:rowOff>
    </xdr:from>
    <xdr:ext cx="405111" cy="259045"/>
    <xdr:sp macro="" textlink="">
      <xdr:nvSpPr>
        <xdr:cNvPr id="270" name="【公営住宅】&#10;有形固定資産減価償却率最大値テキスト">
          <a:extLst>
            <a:ext uri="{FF2B5EF4-FFF2-40B4-BE49-F238E27FC236}">
              <a16:creationId xmlns:a16="http://schemas.microsoft.com/office/drawing/2014/main" id="{6D41D8A1-69A6-44EB-937D-BC9AF7057CAF}"/>
            </a:ext>
          </a:extLst>
        </xdr:cNvPr>
        <xdr:cNvSpPr txBox="1"/>
      </xdr:nvSpPr>
      <xdr:spPr>
        <a:xfrm>
          <a:off x="4673600" y="13115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138685</xdr:rowOff>
    </xdr:from>
    <xdr:to>
      <xdr:col>24</xdr:col>
      <xdr:colOff>152400</xdr:colOff>
      <xdr:row>77</xdr:row>
      <xdr:rowOff>138685</xdr:rowOff>
    </xdr:to>
    <xdr:cxnSp macro="">
      <xdr:nvCxnSpPr>
        <xdr:cNvPr id="271" name="直線コネクタ 270">
          <a:extLst>
            <a:ext uri="{FF2B5EF4-FFF2-40B4-BE49-F238E27FC236}">
              <a16:creationId xmlns:a16="http://schemas.microsoft.com/office/drawing/2014/main" id="{59F88001-023D-44A4-8000-12A433D1B877}"/>
            </a:ext>
          </a:extLst>
        </xdr:cNvPr>
        <xdr:cNvCxnSpPr/>
      </xdr:nvCxnSpPr>
      <xdr:spPr>
        <a:xfrm>
          <a:off x="4546600" y="13340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21607</xdr:rowOff>
    </xdr:from>
    <xdr:ext cx="405111" cy="259045"/>
    <xdr:sp macro="" textlink="">
      <xdr:nvSpPr>
        <xdr:cNvPr id="272" name="【公営住宅】&#10;有形固定資産減価償却率平均値テキスト">
          <a:extLst>
            <a:ext uri="{FF2B5EF4-FFF2-40B4-BE49-F238E27FC236}">
              <a16:creationId xmlns:a16="http://schemas.microsoft.com/office/drawing/2014/main" id="{FF0FD1C8-7732-485D-B694-9A24D2CF9A52}"/>
            </a:ext>
          </a:extLst>
        </xdr:cNvPr>
        <xdr:cNvSpPr txBox="1"/>
      </xdr:nvSpPr>
      <xdr:spPr>
        <a:xfrm>
          <a:off x="4673600" y="137376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170180</xdr:rowOff>
    </xdr:from>
    <xdr:to>
      <xdr:col>24</xdr:col>
      <xdr:colOff>114300</xdr:colOff>
      <xdr:row>81</xdr:row>
      <xdr:rowOff>100330</xdr:rowOff>
    </xdr:to>
    <xdr:sp macro="" textlink="">
      <xdr:nvSpPr>
        <xdr:cNvPr id="273" name="フローチャート: 判断 272">
          <a:extLst>
            <a:ext uri="{FF2B5EF4-FFF2-40B4-BE49-F238E27FC236}">
              <a16:creationId xmlns:a16="http://schemas.microsoft.com/office/drawing/2014/main" id="{C11509F6-21F1-4F65-B143-DE42993B1947}"/>
            </a:ext>
          </a:extLst>
        </xdr:cNvPr>
        <xdr:cNvSpPr/>
      </xdr:nvSpPr>
      <xdr:spPr>
        <a:xfrm>
          <a:off x="4584700" y="1388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138176</xdr:rowOff>
    </xdr:from>
    <xdr:to>
      <xdr:col>20</xdr:col>
      <xdr:colOff>38100</xdr:colOff>
      <xdr:row>81</xdr:row>
      <xdr:rowOff>68326</xdr:rowOff>
    </xdr:to>
    <xdr:sp macro="" textlink="">
      <xdr:nvSpPr>
        <xdr:cNvPr id="274" name="フローチャート: 判断 273">
          <a:extLst>
            <a:ext uri="{FF2B5EF4-FFF2-40B4-BE49-F238E27FC236}">
              <a16:creationId xmlns:a16="http://schemas.microsoft.com/office/drawing/2014/main" id="{49EF4728-49E7-4672-A27E-3DD5A7B1D3C6}"/>
            </a:ext>
          </a:extLst>
        </xdr:cNvPr>
        <xdr:cNvSpPr/>
      </xdr:nvSpPr>
      <xdr:spPr>
        <a:xfrm>
          <a:off x="3746500" y="1385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129032</xdr:rowOff>
    </xdr:from>
    <xdr:to>
      <xdr:col>15</xdr:col>
      <xdr:colOff>101600</xdr:colOff>
      <xdr:row>81</xdr:row>
      <xdr:rowOff>59182</xdr:rowOff>
    </xdr:to>
    <xdr:sp macro="" textlink="">
      <xdr:nvSpPr>
        <xdr:cNvPr id="275" name="フローチャート: 判断 274">
          <a:extLst>
            <a:ext uri="{FF2B5EF4-FFF2-40B4-BE49-F238E27FC236}">
              <a16:creationId xmlns:a16="http://schemas.microsoft.com/office/drawing/2014/main" id="{1083BA2C-09E9-41EA-AB6D-3BFA1413A734}"/>
            </a:ext>
          </a:extLst>
        </xdr:cNvPr>
        <xdr:cNvSpPr/>
      </xdr:nvSpPr>
      <xdr:spPr>
        <a:xfrm>
          <a:off x="2857500" y="13845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135889</xdr:rowOff>
    </xdr:from>
    <xdr:to>
      <xdr:col>10</xdr:col>
      <xdr:colOff>165100</xdr:colOff>
      <xdr:row>81</xdr:row>
      <xdr:rowOff>66039</xdr:rowOff>
    </xdr:to>
    <xdr:sp macro="" textlink="">
      <xdr:nvSpPr>
        <xdr:cNvPr id="276" name="フローチャート: 判断 275">
          <a:extLst>
            <a:ext uri="{FF2B5EF4-FFF2-40B4-BE49-F238E27FC236}">
              <a16:creationId xmlns:a16="http://schemas.microsoft.com/office/drawing/2014/main" id="{AC8B256B-B874-4AE4-B798-DE8C2E12648A}"/>
            </a:ext>
          </a:extLst>
        </xdr:cNvPr>
        <xdr:cNvSpPr/>
      </xdr:nvSpPr>
      <xdr:spPr>
        <a:xfrm>
          <a:off x="1968500" y="1385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55880</xdr:rowOff>
    </xdr:from>
    <xdr:to>
      <xdr:col>6</xdr:col>
      <xdr:colOff>38100</xdr:colOff>
      <xdr:row>80</xdr:row>
      <xdr:rowOff>157480</xdr:rowOff>
    </xdr:to>
    <xdr:sp macro="" textlink="">
      <xdr:nvSpPr>
        <xdr:cNvPr id="277" name="フローチャート: 判断 276">
          <a:extLst>
            <a:ext uri="{FF2B5EF4-FFF2-40B4-BE49-F238E27FC236}">
              <a16:creationId xmlns:a16="http://schemas.microsoft.com/office/drawing/2014/main" id="{41AE4F9C-1C19-4512-84EE-202831D278F0}"/>
            </a:ext>
          </a:extLst>
        </xdr:cNvPr>
        <xdr:cNvSpPr/>
      </xdr:nvSpPr>
      <xdr:spPr>
        <a:xfrm>
          <a:off x="1079500" y="1377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8" name="テキスト ボックス 277">
          <a:extLst>
            <a:ext uri="{FF2B5EF4-FFF2-40B4-BE49-F238E27FC236}">
              <a16:creationId xmlns:a16="http://schemas.microsoft.com/office/drawing/2014/main" id="{2055ED5C-78DC-4226-91F5-26064F70FABC}"/>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9" name="テキスト ボックス 278">
          <a:extLst>
            <a:ext uri="{FF2B5EF4-FFF2-40B4-BE49-F238E27FC236}">
              <a16:creationId xmlns:a16="http://schemas.microsoft.com/office/drawing/2014/main" id="{86446A73-20F8-4280-B9F8-751252B83A89}"/>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0" name="テキスト ボックス 279">
          <a:extLst>
            <a:ext uri="{FF2B5EF4-FFF2-40B4-BE49-F238E27FC236}">
              <a16:creationId xmlns:a16="http://schemas.microsoft.com/office/drawing/2014/main" id="{FD225C3A-4287-42C9-AD7A-6839B8918CF3}"/>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1" name="テキスト ボックス 280">
          <a:extLst>
            <a:ext uri="{FF2B5EF4-FFF2-40B4-BE49-F238E27FC236}">
              <a16:creationId xmlns:a16="http://schemas.microsoft.com/office/drawing/2014/main" id="{0158D27B-4B57-4DE6-9163-C4EABD677798}"/>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2" name="テキスト ボックス 281">
          <a:extLst>
            <a:ext uri="{FF2B5EF4-FFF2-40B4-BE49-F238E27FC236}">
              <a16:creationId xmlns:a16="http://schemas.microsoft.com/office/drawing/2014/main" id="{9E4D5D81-F2D9-4FB2-A3D2-EA275BFE6933}"/>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5587</xdr:rowOff>
    </xdr:from>
    <xdr:to>
      <xdr:col>24</xdr:col>
      <xdr:colOff>114300</xdr:colOff>
      <xdr:row>82</xdr:row>
      <xdr:rowOff>107187</xdr:rowOff>
    </xdr:to>
    <xdr:sp macro="" textlink="">
      <xdr:nvSpPr>
        <xdr:cNvPr id="283" name="楕円 282">
          <a:extLst>
            <a:ext uri="{FF2B5EF4-FFF2-40B4-BE49-F238E27FC236}">
              <a16:creationId xmlns:a16="http://schemas.microsoft.com/office/drawing/2014/main" id="{56FD45CF-B74C-4594-8968-2B612954E0AF}"/>
            </a:ext>
          </a:extLst>
        </xdr:cNvPr>
        <xdr:cNvSpPr/>
      </xdr:nvSpPr>
      <xdr:spPr>
        <a:xfrm>
          <a:off x="4584700" y="14064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155464</xdr:rowOff>
    </xdr:from>
    <xdr:ext cx="405111" cy="259045"/>
    <xdr:sp macro="" textlink="">
      <xdr:nvSpPr>
        <xdr:cNvPr id="284" name="【公営住宅】&#10;有形固定資産減価償却率該当値テキスト">
          <a:extLst>
            <a:ext uri="{FF2B5EF4-FFF2-40B4-BE49-F238E27FC236}">
              <a16:creationId xmlns:a16="http://schemas.microsoft.com/office/drawing/2014/main" id="{32A86679-7F7D-4EEB-8C4A-06CF33EBEB36}"/>
            </a:ext>
          </a:extLst>
        </xdr:cNvPr>
        <xdr:cNvSpPr txBox="1"/>
      </xdr:nvSpPr>
      <xdr:spPr>
        <a:xfrm>
          <a:off x="4673600" y="14042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92456</xdr:rowOff>
    </xdr:from>
    <xdr:to>
      <xdr:col>20</xdr:col>
      <xdr:colOff>38100</xdr:colOff>
      <xdr:row>82</xdr:row>
      <xdr:rowOff>22606</xdr:rowOff>
    </xdr:to>
    <xdr:sp macro="" textlink="">
      <xdr:nvSpPr>
        <xdr:cNvPr id="285" name="楕円 284">
          <a:extLst>
            <a:ext uri="{FF2B5EF4-FFF2-40B4-BE49-F238E27FC236}">
              <a16:creationId xmlns:a16="http://schemas.microsoft.com/office/drawing/2014/main" id="{D64DA9F3-844D-42BD-A65B-ED19C4485E21}"/>
            </a:ext>
          </a:extLst>
        </xdr:cNvPr>
        <xdr:cNvSpPr/>
      </xdr:nvSpPr>
      <xdr:spPr>
        <a:xfrm>
          <a:off x="3746500" y="13979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143256</xdr:rowOff>
    </xdr:from>
    <xdr:to>
      <xdr:col>24</xdr:col>
      <xdr:colOff>63500</xdr:colOff>
      <xdr:row>82</xdr:row>
      <xdr:rowOff>56387</xdr:rowOff>
    </xdr:to>
    <xdr:cxnSp macro="">
      <xdr:nvCxnSpPr>
        <xdr:cNvPr id="286" name="直線コネクタ 285">
          <a:extLst>
            <a:ext uri="{FF2B5EF4-FFF2-40B4-BE49-F238E27FC236}">
              <a16:creationId xmlns:a16="http://schemas.microsoft.com/office/drawing/2014/main" id="{1D4C920C-4592-4880-80BD-AEE01F8CEC94}"/>
            </a:ext>
          </a:extLst>
        </xdr:cNvPr>
        <xdr:cNvCxnSpPr/>
      </xdr:nvCxnSpPr>
      <xdr:spPr>
        <a:xfrm>
          <a:off x="3797300" y="14030706"/>
          <a:ext cx="838200" cy="84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49022</xdr:rowOff>
    </xdr:from>
    <xdr:to>
      <xdr:col>15</xdr:col>
      <xdr:colOff>101600</xdr:colOff>
      <xdr:row>81</xdr:row>
      <xdr:rowOff>150622</xdr:rowOff>
    </xdr:to>
    <xdr:sp macro="" textlink="">
      <xdr:nvSpPr>
        <xdr:cNvPr id="287" name="楕円 286">
          <a:extLst>
            <a:ext uri="{FF2B5EF4-FFF2-40B4-BE49-F238E27FC236}">
              <a16:creationId xmlns:a16="http://schemas.microsoft.com/office/drawing/2014/main" id="{B1465C0A-9E7B-4E67-A932-4A0FAB287ED3}"/>
            </a:ext>
          </a:extLst>
        </xdr:cNvPr>
        <xdr:cNvSpPr/>
      </xdr:nvSpPr>
      <xdr:spPr>
        <a:xfrm>
          <a:off x="2857500" y="13936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99822</xdr:rowOff>
    </xdr:from>
    <xdr:to>
      <xdr:col>19</xdr:col>
      <xdr:colOff>177800</xdr:colOff>
      <xdr:row>81</xdr:row>
      <xdr:rowOff>143256</xdr:rowOff>
    </xdr:to>
    <xdr:cxnSp macro="">
      <xdr:nvCxnSpPr>
        <xdr:cNvPr id="288" name="直線コネクタ 287">
          <a:extLst>
            <a:ext uri="{FF2B5EF4-FFF2-40B4-BE49-F238E27FC236}">
              <a16:creationId xmlns:a16="http://schemas.microsoft.com/office/drawing/2014/main" id="{D76DC281-502D-4F74-9763-18C71E122729}"/>
            </a:ext>
          </a:extLst>
        </xdr:cNvPr>
        <xdr:cNvCxnSpPr/>
      </xdr:nvCxnSpPr>
      <xdr:spPr>
        <a:xfrm>
          <a:off x="2908300" y="13987272"/>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7874</xdr:rowOff>
    </xdr:from>
    <xdr:to>
      <xdr:col>10</xdr:col>
      <xdr:colOff>165100</xdr:colOff>
      <xdr:row>81</xdr:row>
      <xdr:rowOff>109474</xdr:rowOff>
    </xdr:to>
    <xdr:sp macro="" textlink="">
      <xdr:nvSpPr>
        <xdr:cNvPr id="289" name="楕円 288">
          <a:extLst>
            <a:ext uri="{FF2B5EF4-FFF2-40B4-BE49-F238E27FC236}">
              <a16:creationId xmlns:a16="http://schemas.microsoft.com/office/drawing/2014/main" id="{BD0A05FB-17B7-40C9-8E5F-814A870B51C1}"/>
            </a:ext>
          </a:extLst>
        </xdr:cNvPr>
        <xdr:cNvSpPr/>
      </xdr:nvSpPr>
      <xdr:spPr>
        <a:xfrm>
          <a:off x="1968500" y="13895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58674</xdr:rowOff>
    </xdr:from>
    <xdr:to>
      <xdr:col>15</xdr:col>
      <xdr:colOff>50800</xdr:colOff>
      <xdr:row>81</xdr:row>
      <xdr:rowOff>99822</xdr:rowOff>
    </xdr:to>
    <xdr:cxnSp macro="">
      <xdr:nvCxnSpPr>
        <xdr:cNvPr id="290" name="直線コネクタ 289">
          <a:extLst>
            <a:ext uri="{FF2B5EF4-FFF2-40B4-BE49-F238E27FC236}">
              <a16:creationId xmlns:a16="http://schemas.microsoft.com/office/drawing/2014/main" id="{3E0E9B57-2627-410D-A26E-5E18C804B28B}"/>
            </a:ext>
          </a:extLst>
        </xdr:cNvPr>
        <xdr:cNvCxnSpPr/>
      </xdr:nvCxnSpPr>
      <xdr:spPr>
        <a:xfrm>
          <a:off x="2019300" y="1394612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84853</xdr:rowOff>
    </xdr:from>
    <xdr:ext cx="405111" cy="259045"/>
    <xdr:sp macro="" textlink="">
      <xdr:nvSpPr>
        <xdr:cNvPr id="291" name="n_1aveValue【公営住宅】&#10;有形固定資産減価償却率">
          <a:extLst>
            <a:ext uri="{FF2B5EF4-FFF2-40B4-BE49-F238E27FC236}">
              <a16:creationId xmlns:a16="http://schemas.microsoft.com/office/drawing/2014/main" id="{ECC18A7A-C362-42C8-A0C6-BFC91AB94DED}"/>
            </a:ext>
          </a:extLst>
        </xdr:cNvPr>
        <xdr:cNvSpPr txBox="1"/>
      </xdr:nvSpPr>
      <xdr:spPr>
        <a:xfrm>
          <a:off x="3582044" y="13629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75709</xdr:rowOff>
    </xdr:from>
    <xdr:ext cx="405111" cy="259045"/>
    <xdr:sp macro="" textlink="">
      <xdr:nvSpPr>
        <xdr:cNvPr id="292" name="n_2aveValue【公営住宅】&#10;有形固定資産減価償却率">
          <a:extLst>
            <a:ext uri="{FF2B5EF4-FFF2-40B4-BE49-F238E27FC236}">
              <a16:creationId xmlns:a16="http://schemas.microsoft.com/office/drawing/2014/main" id="{3B76738D-359F-461C-8B2F-17338F7920C6}"/>
            </a:ext>
          </a:extLst>
        </xdr:cNvPr>
        <xdr:cNvSpPr txBox="1"/>
      </xdr:nvSpPr>
      <xdr:spPr>
        <a:xfrm>
          <a:off x="2705744" y="136202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82566</xdr:rowOff>
    </xdr:from>
    <xdr:ext cx="405111" cy="259045"/>
    <xdr:sp macro="" textlink="">
      <xdr:nvSpPr>
        <xdr:cNvPr id="293" name="n_3aveValue【公営住宅】&#10;有形固定資産減価償却率">
          <a:extLst>
            <a:ext uri="{FF2B5EF4-FFF2-40B4-BE49-F238E27FC236}">
              <a16:creationId xmlns:a16="http://schemas.microsoft.com/office/drawing/2014/main" id="{87C58459-F1F6-46C0-B9F1-BFF6709E66F6}"/>
            </a:ext>
          </a:extLst>
        </xdr:cNvPr>
        <xdr:cNvSpPr txBox="1"/>
      </xdr:nvSpPr>
      <xdr:spPr>
        <a:xfrm>
          <a:off x="1816744" y="13627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2557</xdr:rowOff>
    </xdr:from>
    <xdr:ext cx="405111" cy="259045"/>
    <xdr:sp macro="" textlink="">
      <xdr:nvSpPr>
        <xdr:cNvPr id="294" name="n_4aveValue【公営住宅】&#10;有形固定資産減価償却率">
          <a:extLst>
            <a:ext uri="{FF2B5EF4-FFF2-40B4-BE49-F238E27FC236}">
              <a16:creationId xmlns:a16="http://schemas.microsoft.com/office/drawing/2014/main" id="{7E10CAF8-C9DB-48C9-9958-38862CFB0F7D}"/>
            </a:ext>
          </a:extLst>
        </xdr:cNvPr>
        <xdr:cNvSpPr txBox="1"/>
      </xdr:nvSpPr>
      <xdr:spPr>
        <a:xfrm>
          <a:off x="927744" y="1354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13733</xdr:rowOff>
    </xdr:from>
    <xdr:ext cx="405111" cy="259045"/>
    <xdr:sp macro="" textlink="">
      <xdr:nvSpPr>
        <xdr:cNvPr id="295" name="n_1mainValue【公営住宅】&#10;有形固定資産減価償却率">
          <a:extLst>
            <a:ext uri="{FF2B5EF4-FFF2-40B4-BE49-F238E27FC236}">
              <a16:creationId xmlns:a16="http://schemas.microsoft.com/office/drawing/2014/main" id="{C0F7EB6C-6FA9-48C4-B992-2D091AD058A7}"/>
            </a:ext>
          </a:extLst>
        </xdr:cNvPr>
        <xdr:cNvSpPr txBox="1"/>
      </xdr:nvSpPr>
      <xdr:spPr>
        <a:xfrm>
          <a:off x="3582044" y="14072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141749</xdr:rowOff>
    </xdr:from>
    <xdr:ext cx="405111" cy="259045"/>
    <xdr:sp macro="" textlink="">
      <xdr:nvSpPr>
        <xdr:cNvPr id="296" name="n_2mainValue【公営住宅】&#10;有形固定資産減価償却率">
          <a:extLst>
            <a:ext uri="{FF2B5EF4-FFF2-40B4-BE49-F238E27FC236}">
              <a16:creationId xmlns:a16="http://schemas.microsoft.com/office/drawing/2014/main" id="{4A555B77-961B-436A-9CED-4FA563AB970D}"/>
            </a:ext>
          </a:extLst>
        </xdr:cNvPr>
        <xdr:cNvSpPr txBox="1"/>
      </xdr:nvSpPr>
      <xdr:spPr>
        <a:xfrm>
          <a:off x="2705744" y="14029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100601</xdr:rowOff>
    </xdr:from>
    <xdr:ext cx="405111" cy="259045"/>
    <xdr:sp macro="" textlink="">
      <xdr:nvSpPr>
        <xdr:cNvPr id="297" name="n_3mainValue【公営住宅】&#10;有形固定資産減価償却率">
          <a:extLst>
            <a:ext uri="{FF2B5EF4-FFF2-40B4-BE49-F238E27FC236}">
              <a16:creationId xmlns:a16="http://schemas.microsoft.com/office/drawing/2014/main" id="{BDC956CC-350D-455C-8D00-5F8D871A7A86}"/>
            </a:ext>
          </a:extLst>
        </xdr:cNvPr>
        <xdr:cNvSpPr txBox="1"/>
      </xdr:nvSpPr>
      <xdr:spPr>
        <a:xfrm>
          <a:off x="1816744" y="13988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8" name="正方形/長方形 297">
          <a:extLst>
            <a:ext uri="{FF2B5EF4-FFF2-40B4-BE49-F238E27FC236}">
              <a16:creationId xmlns:a16="http://schemas.microsoft.com/office/drawing/2014/main" id="{A6D634BF-AE2E-44D9-8694-670C21FA571E}"/>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9" name="正方形/長方形 298">
          <a:extLst>
            <a:ext uri="{FF2B5EF4-FFF2-40B4-BE49-F238E27FC236}">
              <a16:creationId xmlns:a16="http://schemas.microsoft.com/office/drawing/2014/main" id="{26CA5197-4DB8-4270-99A2-28C549B0B01B}"/>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0" name="正方形/長方形 299">
          <a:extLst>
            <a:ext uri="{FF2B5EF4-FFF2-40B4-BE49-F238E27FC236}">
              <a16:creationId xmlns:a16="http://schemas.microsoft.com/office/drawing/2014/main" id="{90FF9E52-BAE6-49B4-94FD-C70E89F4AE29}"/>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1" name="正方形/長方形 300">
          <a:extLst>
            <a:ext uri="{FF2B5EF4-FFF2-40B4-BE49-F238E27FC236}">
              <a16:creationId xmlns:a16="http://schemas.microsoft.com/office/drawing/2014/main" id="{24B3AC62-5148-4839-BBD5-322797F04A97}"/>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2" name="正方形/長方形 301">
          <a:extLst>
            <a:ext uri="{FF2B5EF4-FFF2-40B4-BE49-F238E27FC236}">
              <a16:creationId xmlns:a16="http://schemas.microsoft.com/office/drawing/2014/main" id="{2E2553F6-89A6-46AB-AE49-DF03EA555023}"/>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3" name="正方形/長方形 302">
          <a:extLst>
            <a:ext uri="{FF2B5EF4-FFF2-40B4-BE49-F238E27FC236}">
              <a16:creationId xmlns:a16="http://schemas.microsoft.com/office/drawing/2014/main" id="{CDE9919A-849A-40F3-8544-9DE57408FE28}"/>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4" name="正方形/長方形 303">
          <a:extLst>
            <a:ext uri="{FF2B5EF4-FFF2-40B4-BE49-F238E27FC236}">
              <a16:creationId xmlns:a16="http://schemas.microsoft.com/office/drawing/2014/main" id="{E5803B74-B035-48D0-8251-5EE113518735}"/>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5" name="正方形/長方形 304">
          <a:extLst>
            <a:ext uri="{FF2B5EF4-FFF2-40B4-BE49-F238E27FC236}">
              <a16:creationId xmlns:a16="http://schemas.microsoft.com/office/drawing/2014/main" id="{0C16AA2B-6670-4921-A222-975337817416}"/>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6" name="テキスト ボックス 305">
          <a:extLst>
            <a:ext uri="{FF2B5EF4-FFF2-40B4-BE49-F238E27FC236}">
              <a16:creationId xmlns:a16="http://schemas.microsoft.com/office/drawing/2014/main" id="{6AC03BAE-15CB-4E59-996E-0F185D9E86D2}"/>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7" name="直線コネクタ 306">
          <a:extLst>
            <a:ext uri="{FF2B5EF4-FFF2-40B4-BE49-F238E27FC236}">
              <a16:creationId xmlns:a16="http://schemas.microsoft.com/office/drawing/2014/main" id="{5564357F-2F0F-4093-B65E-D55CFB3BE55C}"/>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08" name="直線コネクタ 307">
          <a:extLst>
            <a:ext uri="{FF2B5EF4-FFF2-40B4-BE49-F238E27FC236}">
              <a16:creationId xmlns:a16="http://schemas.microsoft.com/office/drawing/2014/main" id="{CCED179A-7AC5-4F16-92ED-10EEAA3F7F1D}"/>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09" name="テキスト ボックス 308">
          <a:extLst>
            <a:ext uri="{FF2B5EF4-FFF2-40B4-BE49-F238E27FC236}">
              <a16:creationId xmlns:a16="http://schemas.microsoft.com/office/drawing/2014/main" id="{029C81F1-C571-417E-BCA2-FAA4866DB4A3}"/>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10" name="直線コネクタ 309">
          <a:extLst>
            <a:ext uri="{FF2B5EF4-FFF2-40B4-BE49-F238E27FC236}">
              <a16:creationId xmlns:a16="http://schemas.microsoft.com/office/drawing/2014/main" id="{D5930F50-6541-4681-B013-5F6D0D777A4F}"/>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11" name="テキスト ボックス 310">
          <a:extLst>
            <a:ext uri="{FF2B5EF4-FFF2-40B4-BE49-F238E27FC236}">
              <a16:creationId xmlns:a16="http://schemas.microsoft.com/office/drawing/2014/main" id="{5AE8A150-4F31-46AE-B1D9-CC5040FB708F}"/>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12" name="直線コネクタ 311">
          <a:extLst>
            <a:ext uri="{FF2B5EF4-FFF2-40B4-BE49-F238E27FC236}">
              <a16:creationId xmlns:a16="http://schemas.microsoft.com/office/drawing/2014/main" id="{08E2E3DE-D75F-4527-9130-83F43E07EA3B}"/>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13" name="テキスト ボックス 312">
          <a:extLst>
            <a:ext uri="{FF2B5EF4-FFF2-40B4-BE49-F238E27FC236}">
              <a16:creationId xmlns:a16="http://schemas.microsoft.com/office/drawing/2014/main" id="{4079A3AF-F9CF-46BB-8DB7-24E7BD3C696E}"/>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14" name="直線コネクタ 313">
          <a:extLst>
            <a:ext uri="{FF2B5EF4-FFF2-40B4-BE49-F238E27FC236}">
              <a16:creationId xmlns:a16="http://schemas.microsoft.com/office/drawing/2014/main" id="{9B724F29-D329-4E0C-93FC-FF5A29C31869}"/>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15" name="テキスト ボックス 314">
          <a:extLst>
            <a:ext uri="{FF2B5EF4-FFF2-40B4-BE49-F238E27FC236}">
              <a16:creationId xmlns:a16="http://schemas.microsoft.com/office/drawing/2014/main" id="{88DF4FAF-E11B-4E4C-A966-C638C1EF15BC}"/>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16" name="直線コネクタ 315">
          <a:extLst>
            <a:ext uri="{FF2B5EF4-FFF2-40B4-BE49-F238E27FC236}">
              <a16:creationId xmlns:a16="http://schemas.microsoft.com/office/drawing/2014/main" id="{10ACE03C-F2CB-4B1F-BDF7-B69FC6C156A4}"/>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17" name="テキスト ボックス 316">
          <a:extLst>
            <a:ext uri="{FF2B5EF4-FFF2-40B4-BE49-F238E27FC236}">
              <a16:creationId xmlns:a16="http://schemas.microsoft.com/office/drawing/2014/main" id="{D4E6F83C-B04A-4842-B001-3817910A0907}"/>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18" name="直線コネクタ 317">
          <a:extLst>
            <a:ext uri="{FF2B5EF4-FFF2-40B4-BE49-F238E27FC236}">
              <a16:creationId xmlns:a16="http://schemas.microsoft.com/office/drawing/2014/main" id="{E6413F7C-30B3-425B-9357-A003A29A5899}"/>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19" name="テキスト ボックス 318">
          <a:extLst>
            <a:ext uri="{FF2B5EF4-FFF2-40B4-BE49-F238E27FC236}">
              <a16:creationId xmlns:a16="http://schemas.microsoft.com/office/drawing/2014/main" id="{887E73C9-92F6-4D60-A538-325AE43B6A5E}"/>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0" name="直線コネクタ 319">
          <a:extLst>
            <a:ext uri="{FF2B5EF4-FFF2-40B4-BE49-F238E27FC236}">
              <a16:creationId xmlns:a16="http://schemas.microsoft.com/office/drawing/2014/main" id="{2067B2F8-6279-415E-88AB-A64612D98197}"/>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1" name="テキスト ボックス 320">
          <a:extLst>
            <a:ext uri="{FF2B5EF4-FFF2-40B4-BE49-F238E27FC236}">
              <a16:creationId xmlns:a16="http://schemas.microsoft.com/office/drawing/2014/main" id="{4451919F-F14E-4A96-B65E-D7973A6B9D04}"/>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2" name="【公営住宅】&#10;一人当たり面積グラフ枠">
          <a:extLst>
            <a:ext uri="{FF2B5EF4-FFF2-40B4-BE49-F238E27FC236}">
              <a16:creationId xmlns:a16="http://schemas.microsoft.com/office/drawing/2014/main" id="{ED48C71D-A4D8-4739-8CE3-49CB90832FD3}"/>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158931</xdr:rowOff>
    </xdr:from>
    <xdr:to>
      <xdr:col>54</xdr:col>
      <xdr:colOff>189865</xdr:colOff>
      <xdr:row>86</xdr:row>
      <xdr:rowOff>111579</xdr:rowOff>
    </xdr:to>
    <xdr:cxnSp macro="">
      <xdr:nvCxnSpPr>
        <xdr:cNvPr id="323" name="直線コネクタ 322">
          <a:extLst>
            <a:ext uri="{FF2B5EF4-FFF2-40B4-BE49-F238E27FC236}">
              <a16:creationId xmlns:a16="http://schemas.microsoft.com/office/drawing/2014/main" id="{0812FE9D-A29C-4D3A-88AE-44C26258AE97}"/>
            </a:ext>
          </a:extLst>
        </xdr:cNvPr>
        <xdr:cNvCxnSpPr/>
      </xdr:nvCxnSpPr>
      <xdr:spPr>
        <a:xfrm flipV="1">
          <a:off x="10476865" y="13360581"/>
          <a:ext cx="0" cy="1495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115406</xdr:rowOff>
    </xdr:from>
    <xdr:ext cx="469744" cy="259045"/>
    <xdr:sp macro="" textlink="">
      <xdr:nvSpPr>
        <xdr:cNvPr id="324" name="【公営住宅】&#10;一人当たり面積最小値テキスト">
          <a:extLst>
            <a:ext uri="{FF2B5EF4-FFF2-40B4-BE49-F238E27FC236}">
              <a16:creationId xmlns:a16="http://schemas.microsoft.com/office/drawing/2014/main" id="{D091CB1C-A281-4285-9478-CF2B71222F2B}"/>
            </a:ext>
          </a:extLst>
        </xdr:cNvPr>
        <xdr:cNvSpPr txBox="1"/>
      </xdr:nvSpPr>
      <xdr:spPr>
        <a:xfrm>
          <a:off x="10515600" y="14860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111579</xdr:rowOff>
    </xdr:from>
    <xdr:to>
      <xdr:col>55</xdr:col>
      <xdr:colOff>88900</xdr:colOff>
      <xdr:row>86</xdr:row>
      <xdr:rowOff>111579</xdr:rowOff>
    </xdr:to>
    <xdr:cxnSp macro="">
      <xdr:nvCxnSpPr>
        <xdr:cNvPr id="325" name="直線コネクタ 324">
          <a:extLst>
            <a:ext uri="{FF2B5EF4-FFF2-40B4-BE49-F238E27FC236}">
              <a16:creationId xmlns:a16="http://schemas.microsoft.com/office/drawing/2014/main" id="{CEC975D0-68F3-4523-9098-F5083FAC29EE}"/>
            </a:ext>
          </a:extLst>
        </xdr:cNvPr>
        <xdr:cNvCxnSpPr/>
      </xdr:nvCxnSpPr>
      <xdr:spPr>
        <a:xfrm>
          <a:off x="10388600" y="14856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105608</xdr:rowOff>
    </xdr:from>
    <xdr:ext cx="469744" cy="259045"/>
    <xdr:sp macro="" textlink="">
      <xdr:nvSpPr>
        <xdr:cNvPr id="326" name="【公営住宅】&#10;一人当たり面積最大値テキスト">
          <a:extLst>
            <a:ext uri="{FF2B5EF4-FFF2-40B4-BE49-F238E27FC236}">
              <a16:creationId xmlns:a16="http://schemas.microsoft.com/office/drawing/2014/main" id="{3441B056-6CD5-4ECC-9266-6998BDE6C859}"/>
            </a:ext>
          </a:extLst>
        </xdr:cNvPr>
        <xdr:cNvSpPr txBox="1"/>
      </xdr:nvSpPr>
      <xdr:spPr>
        <a:xfrm>
          <a:off x="10515600" y="13135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158931</xdr:rowOff>
    </xdr:from>
    <xdr:to>
      <xdr:col>55</xdr:col>
      <xdr:colOff>88900</xdr:colOff>
      <xdr:row>77</xdr:row>
      <xdr:rowOff>158931</xdr:rowOff>
    </xdr:to>
    <xdr:cxnSp macro="">
      <xdr:nvCxnSpPr>
        <xdr:cNvPr id="327" name="直線コネクタ 326">
          <a:extLst>
            <a:ext uri="{FF2B5EF4-FFF2-40B4-BE49-F238E27FC236}">
              <a16:creationId xmlns:a16="http://schemas.microsoft.com/office/drawing/2014/main" id="{3D2A395D-E9B4-42D8-B3E9-3EC94FDEF596}"/>
            </a:ext>
          </a:extLst>
        </xdr:cNvPr>
        <xdr:cNvCxnSpPr/>
      </xdr:nvCxnSpPr>
      <xdr:spPr>
        <a:xfrm>
          <a:off x="10388600" y="13360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44466</xdr:rowOff>
    </xdr:from>
    <xdr:ext cx="469744" cy="259045"/>
    <xdr:sp macro="" textlink="">
      <xdr:nvSpPr>
        <xdr:cNvPr id="328" name="【公営住宅】&#10;一人当たり面積平均値テキスト">
          <a:extLst>
            <a:ext uri="{FF2B5EF4-FFF2-40B4-BE49-F238E27FC236}">
              <a16:creationId xmlns:a16="http://schemas.microsoft.com/office/drawing/2014/main" id="{6A4CE258-C969-4751-99DC-A2172A538AAD}"/>
            </a:ext>
          </a:extLst>
        </xdr:cNvPr>
        <xdr:cNvSpPr txBox="1"/>
      </xdr:nvSpPr>
      <xdr:spPr>
        <a:xfrm>
          <a:off x="10515600" y="141033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21589</xdr:rowOff>
    </xdr:from>
    <xdr:to>
      <xdr:col>55</xdr:col>
      <xdr:colOff>50800</xdr:colOff>
      <xdr:row>83</xdr:row>
      <xdr:rowOff>123189</xdr:rowOff>
    </xdr:to>
    <xdr:sp macro="" textlink="">
      <xdr:nvSpPr>
        <xdr:cNvPr id="329" name="フローチャート: 判断 328">
          <a:extLst>
            <a:ext uri="{FF2B5EF4-FFF2-40B4-BE49-F238E27FC236}">
              <a16:creationId xmlns:a16="http://schemas.microsoft.com/office/drawing/2014/main" id="{9EE8064A-CD56-4093-BD9C-D54654D3C5CC}"/>
            </a:ext>
          </a:extLst>
        </xdr:cNvPr>
        <xdr:cNvSpPr/>
      </xdr:nvSpPr>
      <xdr:spPr>
        <a:xfrm>
          <a:off x="104267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16692</xdr:rowOff>
    </xdr:from>
    <xdr:to>
      <xdr:col>50</xdr:col>
      <xdr:colOff>165100</xdr:colOff>
      <xdr:row>83</xdr:row>
      <xdr:rowOff>118292</xdr:rowOff>
    </xdr:to>
    <xdr:sp macro="" textlink="">
      <xdr:nvSpPr>
        <xdr:cNvPr id="330" name="フローチャート: 判断 329">
          <a:extLst>
            <a:ext uri="{FF2B5EF4-FFF2-40B4-BE49-F238E27FC236}">
              <a16:creationId xmlns:a16="http://schemas.microsoft.com/office/drawing/2014/main" id="{C63F7778-3501-4B09-B566-6C821625DF66}"/>
            </a:ext>
          </a:extLst>
        </xdr:cNvPr>
        <xdr:cNvSpPr/>
      </xdr:nvSpPr>
      <xdr:spPr>
        <a:xfrm>
          <a:off x="9588500" y="14247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162016</xdr:rowOff>
    </xdr:from>
    <xdr:to>
      <xdr:col>46</xdr:col>
      <xdr:colOff>38100</xdr:colOff>
      <xdr:row>83</xdr:row>
      <xdr:rowOff>92166</xdr:rowOff>
    </xdr:to>
    <xdr:sp macro="" textlink="">
      <xdr:nvSpPr>
        <xdr:cNvPr id="331" name="フローチャート: 判断 330">
          <a:extLst>
            <a:ext uri="{FF2B5EF4-FFF2-40B4-BE49-F238E27FC236}">
              <a16:creationId xmlns:a16="http://schemas.microsoft.com/office/drawing/2014/main" id="{09A99C3B-47F0-4F2C-A896-750C204625A7}"/>
            </a:ext>
          </a:extLst>
        </xdr:cNvPr>
        <xdr:cNvSpPr/>
      </xdr:nvSpPr>
      <xdr:spPr>
        <a:xfrm>
          <a:off x="8699500" y="1422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168548</xdr:rowOff>
    </xdr:from>
    <xdr:to>
      <xdr:col>41</xdr:col>
      <xdr:colOff>101600</xdr:colOff>
      <xdr:row>83</xdr:row>
      <xdr:rowOff>98698</xdr:rowOff>
    </xdr:to>
    <xdr:sp macro="" textlink="">
      <xdr:nvSpPr>
        <xdr:cNvPr id="332" name="フローチャート: 判断 331">
          <a:extLst>
            <a:ext uri="{FF2B5EF4-FFF2-40B4-BE49-F238E27FC236}">
              <a16:creationId xmlns:a16="http://schemas.microsoft.com/office/drawing/2014/main" id="{A1E28490-53F3-49E2-A0DA-2A3081109D0E}"/>
            </a:ext>
          </a:extLst>
        </xdr:cNvPr>
        <xdr:cNvSpPr/>
      </xdr:nvSpPr>
      <xdr:spPr>
        <a:xfrm>
          <a:off x="7810500" y="14227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21589</xdr:rowOff>
    </xdr:from>
    <xdr:to>
      <xdr:col>36</xdr:col>
      <xdr:colOff>165100</xdr:colOff>
      <xdr:row>83</xdr:row>
      <xdr:rowOff>123189</xdr:rowOff>
    </xdr:to>
    <xdr:sp macro="" textlink="">
      <xdr:nvSpPr>
        <xdr:cNvPr id="333" name="フローチャート: 判断 332">
          <a:extLst>
            <a:ext uri="{FF2B5EF4-FFF2-40B4-BE49-F238E27FC236}">
              <a16:creationId xmlns:a16="http://schemas.microsoft.com/office/drawing/2014/main" id="{4E5899CE-0541-4571-8B79-9E20E849F746}"/>
            </a:ext>
          </a:extLst>
        </xdr:cNvPr>
        <xdr:cNvSpPr/>
      </xdr:nvSpPr>
      <xdr:spPr>
        <a:xfrm>
          <a:off x="69215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4" name="テキスト ボックス 333">
          <a:extLst>
            <a:ext uri="{FF2B5EF4-FFF2-40B4-BE49-F238E27FC236}">
              <a16:creationId xmlns:a16="http://schemas.microsoft.com/office/drawing/2014/main" id="{C964DCE8-851B-4DAB-A4A4-6D72B0C7EC3E}"/>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5" name="テキスト ボックス 334">
          <a:extLst>
            <a:ext uri="{FF2B5EF4-FFF2-40B4-BE49-F238E27FC236}">
              <a16:creationId xmlns:a16="http://schemas.microsoft.com/office/drawing/2014/main" id="{7E86A99C-FDCA-4E5B-973C-24874CFAE6E9}"/>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6" name="テキスト ボックス 335">
          <a:extLst>
            <a:ext uri="{FF2B5EF4-FFF2-40B4-BE49-F238E27FC236}">
              <a16:creationId xmlns:a16="http://schemas.microsoft.com/office/drawing/2014/main" id="{E212D597-2E40-46B9-84E8-F5A10B801FCF}"/>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7" name="テキスト ボックス 336">
          <a:extLst>
            <a:ext uri="{FF2B5EF4-FFF2-40B4-BE49-F238E27FC236}">
              <a16:creationId xmlns:a16="http://schemas.microsoft.com/office/drawing/2014/main" id="{CA4C55E0-1CF0-40F1-BCB6-1C77A7661E1C}"/>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8" name="テキスト ボックス 337">
          <a:extLst>
            <a:ext uri="{FF2B5EF4-FFF2-40B4-BE49-F238E27FC236}">
              <a16:creationId xmlns:a16="http://schemas.microsoft.com/office/drawing/2014/main" id="{7F44B0A6-ED62-4277-AFFD-109531AB4961}"/>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31387</xdr:rowOff>
    </xdr:from>
    <xdr:to>
      <xdr:col>55</xdr:col>
      <xdr:colOff>50800</xdr:colOff>
      <xdr:row>83</xdr:row>
      <xdr:rowOff>132987</xdr:rowOff>
    </xdr:to>
    <xdr:sp macro="" textlink="">
      <xdr:nvSpPr>
        <xdr:cNvPr id="339" name="楕円 338">
          <a:extLst>
            <a:ext uri="{FF2B5EF4-FFF2-40B4-BE49-F238E27FC236}">
              <a16:creationId xmlns:a16="http://schemas.microsoft.com/office/drawing/2014/main" id="{EA0C377D-2542-4008-ACD6-22C93D068C21}"/>
            </a:ext>
          </a:extLst>
        </xdr:cNvPr>
        <xdr:cNvSpPr/>
      </xdr:nvSpPr>
      <xdr:spPr>
        <a:xfrm>
          <a:off x="10426700" y="14261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9814</xdr:rowOff>
    </xdr:from>
    <xdr:ext cx="469744" cy="259045"/>
    <xdr:sp macro="" textlink="">
      <xdr:nvSpPr>
        <xdr:cNvPr id="340" name="【公営住宅】&#10;一人当たり面積該当値テキスト">
          <a:extLst>
            <a:ext uri="{FF2B5EF4-FFF2-40B4-BE49-F238E27FC236}">
              <a16:creationId xmlns:a16="http://schemas.microsoft.com/office/drawing/2014/main" id="{022376B0-0AAB-4737-BD31-5E449D8BD10A}"/>
            </a:ext>
          </a:extLst>
        </xdr:cNvPr>
        <xdr:cNvSpPr txBox="1"/>
      </xdr:nvSpPr>
      <xdr:spPr>
        <a:xfrm>
          <a:off x="10515600" y="14240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33020</xdr:rowOff>
    </xdr:from>
    <xdr:to>
      <xdr:col>50</xdr:col>
      <xdr:colOff>165100</xdr:colOff>
      <xdr:row>83</xdr:row>
      <xdr:rowOff>134620</xdr:rowOff>
    </xdr:to>
    <xdr:sp macro="" textlink="">
      <xdr:nvSpPr>
        <xdr:cNvPr id="341" name="楕円 340">
          <a:extLst>
            <a:ext uri="{FF2B5EF4-FFF2-40B4-BE49-F238E27FC236}">
              <a16:creationId xmlns:a16="http://schemas.microsoft.com/office/drawing/2014/main" id="{3098FE81-5556-42F1-9313-1F3D39152C91}"/>
            </a:ext>
          </a:extLst>
        </xdr:cNvPr>
        <xdr:cNvSpPr/>
      </xdr:nvSpPr>
      <xdr:spPr>
        <a:xfrm>
          <a:off x="9588500" y="1426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82187</xdr:rowOff>
    </xdr:from>
    <xdr:to>
      <xdr:col>55</xdr:col>
      <xdr:colOff>0</xdr:colOff>
      <xdr:row>83</xdr:row>
      <xdr:rowOff>83820</xdr:rowOff>
    </xdr:to>
    <xdr:cxnSp macro="">
      <xdr:nvCxnSpPr>
        <xdr:cNvPr id="342" name="直線コネクタ 341">
          <a:extLst>
            <a:ext uri="{FF2B5EF4-FFF2-40B4-BE49-F238E27FC236}">
              <a16:creationId xmlns:a16="http://schemas.microsoft.com/office/drawing/2014/main" id="{9F7BD641-7C1A-4817-8556-E8011C945892}"/>
            </a:ext>
          </a:extLst>
        </xdr:cNvPr>
        <xdr:cNvCxnSpPr/>
      </xdr:nvCxnSpPr>
      <xdr:spPr>
        <a:xfrm flipV="1">
          <a:off x="9639300" y="14312537"/>
          <a:ext cx="8382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33020</xdr:rowOff>
    </xdr:from>
    <xdr:to>
      <xdr:col>46</xdr:col>
      <xdr:colOff>38100</xdr:colOff>
      <xdr:row>83</xdr:row>
      <xdr:rowOff>134620</xdr:rowOff>
    </xdr:to>
    <xdr:sp macro="" textlink="">
      <xdr:nvSpPr>
        <xdr:cNvPr id="343" name="楕円 342">
          <a:extLst>
            <a:ext uri="{FF2B5EF4-FFF2-40B4-BE49-F238E27FC236}">
              <a16:creationId xmlns:a16="http://schemas.microsoft.com/office/drawing/2014/main" id="{3A772D18-6871-4096-BC95-74F24F5574D2}"/>
            </a:ext>
          </a:extLst>
        </xdr:cNvPr>
        <xdr:cNvSpPr/>
      </xdr:nvSpPr>
      <xdr:spPr>
        <a:xfrm>
          <a:off x="8699500" y="1426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83820</xdr:rowOff>
    </xdr:from>
    <xdr:to>
      <xdr:col>50</xdr:col>
      <xdr:colOff>114300</xdr:colOff>
      <xdr:row>83</xdr:row>
      <xdr:rowOff>83820</xdr:rowOff>
    </xdr:to>
    <xdr:cxnSp macro="">
      <xdr:nvCxnSpPr>
        <xdr:cNvPr id="344" name="直線コネクタ 343">
          <a:extLst>
            <a:ext uri="{FF2B5EF4-FFF2-40B4-BE49-F238E27FC236}">
              <a16:creationId xmlns:a16="http://schemas.microsoft.com/office/drawing/2014/main" id="{DF67C34B-B68B-4077-87D5-402F7620B491}"/>
            </a:ext>
          </a:extLst>
        </xdr:cNvPr>
        <xdr:cNvCxnSpPr/>
      </xdr:nvCxnSpPr>
      <xdr:spPr>
        <a:xfrm>
          <a:off x="8750300" y="143141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33020</xdr:rowOff>
    </xdr:from>
    <xdr:to>
      <xdr:col>41</xdr:col>
      <xdr:colOff>101600</xdr:colOff>
      <xdr:row>83</xdr:row>
      <xdr:rowOff>134620</xdr:rowOff>
    </xdr:to>
    <xdr:sp macro="" textlink="">
      <xdr:nvSpPr>
        <xdr:cNvPr id="345" name="楕円 344">
          <a:extLst>
            <a:ext uri="{FF2B5EF4-FFF2-40B4-BE49-F238E27FC236}">
              <a16:creationId xmlns:a16="http://schemas.microsoft.com/office/drawing/2014/main" id="{4FA5CA3F-FD4F-4F46-B90B-E8828B1DBDB3}"/>
            </a:ext>
          </a:extLst>
        </xdr:cNvPr>
        <xdr:cNvSpPr/>
      </xdr:nvSpPr>
      <xdr:spPr>
        <a:xfrm>
          <a:off x="7810500" y="1426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83820</xdr:rowOff>
    </xdr:from>
    <xdr:to>
      <xdr:col>45</xdr:col>
      <xdr:colOff>177800</xdr:colOff>
      <xdr:row>83</xdr:row>
      <xdr:rowOff>83820</xdr:rowOff>
    </xdr:to>
    <xdr:cxnSp macro="">
      <xdr:nvCxnSpPr>
        <xdr:cNvPr id="346" name="直線コネクタ 345">
          <a:extLst>
            <a:ext uri="{FF2B5EF4-FFF2-40B4-BE49-F238E27FC236}">
              <a16:creationId xmlns:a16="http://schemas.microsoft.com/office/drawing/2014/main" id="{347FD14D-7250-49E8-ACA1-FD4B407C75D4}"/>
            </a:ext>
          </a:extLst>
        </xdr:cNvPr>
        <xdr:cNvCxnSpPr/>
      </xdr:nvCxnSpPr>
      <xdr:spPr>
        <a:xfrm>
          <a:off x="7861300" y="143141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134819</xdr:rowOff>
    </xdr:from>
    <xdr:ext cx="469744" cy="259045"/>
    <xdr:sp macro="" textlink="">
      <xdr:nvSpPr>
        <xdr:cNvPr id="347" name="n_1aveValue【公営住宅】&#10;一人当たり面積">
          <a:extLst>
            <a:ext uri="{FF2B5EF4-FFF2-40B4-BE49-F238E27FC236}">
              <a16:creationId xmlns:a16="http://schemas.microsoft.com/office/drawing/2014/main" id="{CC0B8ABC-1994-438B-B51E-C4251ED3B937}"/>
            </a:ext>
          </a:extLst>
        </xdr:cNvPr>
        <xdr:cNvSpPr txBox="1"/>
      </xdr:nvSpPr>
      <xdr:spPr>
        <a:xfrm>
          <a:off x="9391727" y="14022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108693</xdr:rowOff>
    </xdr:from>
    <xdr:ext cx="469744" cy="259045"/>
    <xdr:sp macro="" textlink="">
      <xdr:nvSpPr>
        <xdr:cNvPr id="348" name="n_2aveValue【公営住宅】&#10;一人当たり面積">
          <a:extLst>
            <a:ext uri="{FF2B5EF4-FFF2-40B4-BE49-F238E27FC236}">
              <a16:creationId xmlns:a16="http://schemas.microsoft.com/office/drawing/2014/main" id="{63857FE1-B103-463D-9FAE-D42551FDF76A}"/>
            </a:ext>
          </a:extLst>
        </xdr:cNvPr>
        <xdr:cNvSpPr txBox="1"/>
      </xdr:nvSpPr>
      <xdr:spPr>
        <a:xfrm>
          <a:off x="8515427" y="13996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115225</xdr:rowOff>
    </xdr:from>
    <xdr:ext cx="469744" cy="259045"/>
    <xdr:sp macro="" textlink="">
      <xdr:nvSpPr>
        <xdr:cNvPr id="349" name="n_3aveValue【公営住宅】&#10;一人当たり面積">
          <a:extLst>
            <a:ext uri="{FF2B5EF4-FFF2-40B4-BE49-F238E27FC236}">
              <a16:creationId xmlns:a16="http://schemas.microsoft.com/office/drawing/2014/main" id="{6BE07121-05EF-47DF-B3CC-031CD89B22EF}"/>
            </a:ext>
          </a:extLst>
        </xdr:cNvPr>
        <xdr:cNvSpPr txBox="1"/>
      </xdr:nvSpPr>
      <xdr:spPr>
        <a:xfrm>
          <a:off x="7626427" y="14002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139716</xdr:rowOff>
    </xdr:from>
    <xdr:ext cx="469744" cy="259045"/>
    <xdr:sp macro="" textlink="">
      <xdr:nvSpPr>
        <xdr:cNvPr id="350" name="n_4aveValue【公営住宅】&#10;一人当たり面積">
          <a:extLst>
            <a:ext uri="{FF2B5EF4-FFF2-40B4-BE49-F238E27FC236}">
              <a16:creationId xmlns:a16="http://schemas.microsoft.com/office/drawing/2014/main" id="{FA492365-6DA0-4B84-8808-BC6A46DD5E81}"/>
            </a:ext>
          </a:extLst>
        </xdr:cNvPr>
        <xdr:cNvSpPr txBox="1"/>
      </xdr:nvSpPr>
      <xdr:spPr>
        <a:xfrm>
          <a:off x="6737427" y="1402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125747</xdr:rowOff>
    </xdr:from>
    <xdr:ext cx="469744" cy="259045"/>
    <xdr:sp macro="" textlink="">
      <xdr:nvSpPr>
        <xdr:cNvPr id="351" name="n_1mainValue【公営住宅】&#10;一人当たり面積">
          <a:extLst>
            <a:ext uri="{FF2B5EF4-FFF2-40B4-BE49-F238E27FC236}">
              <a16:creationId xmlns:a16="http://schemas.microsoft.com/office/drawing/2014/main" id="{B77A7C9C-33F9-4BC4-89D3-B7D4ED37E9B3}"/>
            </a:ext>
          </a:extLst>
        </xdr:cNvPr>
        <xdr:cNvSpPr txBox="1"/>
      </xdr:nvSpPr>
      <xdr:spPr>
        <a:xfrm>
          <a:off x="9391727" y="14356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125747</xdr:rowOff>
    </xdr:from>
    <xdr:ext cx="469744" cy="259045"/>
    <xdr:sp macro="" textlink="">
      <xdr:nvSpPr>
        <xdr:cNvPr id="352" name="n_2mainValue【公営住宅】&#10;一人当たり面積">
          <a:extLst>
            <a:ext uri="{FF2B5EF4-FFF2-40B4-BE49-F238E27FC236}">
              <a16:creationId xmlns:a16="http://schemas.microsoft.com/office/drawing/2014/main" id="{5589C39C-51A5-42E9-8895-560ABF5259A7}"/>
            </a:ext>
          </a:extLst>
        </xdr:cNvPr>
        <xdr:cNvSpPr txBox="1"/>
      </xdr:nvSpPr>
      <xdr:spPr>
        <a:xfrm>
          <a:off x="8515427" y="14356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125747</xdr:rowOff>
    </xdr:from>
    <xdr:ext cx="469744" cy="259045"/>
    <xdr:sp macro="" textlink="">
      <xdr:nvSpPr>
        <xdr:cNvPr id="353" name="n_3mainValue【公営住宅】&#10;一人当たり面積">
          <a:extLst>
            <a:ext uri="{FF2B5EF4-FFF2-40B4-BE49-F238E27FC236}">
              <a16:creationId xmlns:a16="http://schemas.microsoft.com/office/drawing/2014/main" id="{F45FB9DD-7139-4264-B55B-F403D5A096EA}"/>
            </a:ext>
          </a:extLst>
        </xdr:cNvPr>
        <xdr:cNvSpPr txBox="1"/>
      </xdr:nvSpPr>
      <xdr:spPr>
        <a:xfrm>
          <a:off x="7626427" y="14356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4" name="正方形/長方形 353">
          <a:extLst>
            <a:ext uri="{FF2B5EF4-FFF2-40B4-BE49-F238E27FC236}">
              <a16:creationId xmlns:a16="http://schemas.microsoft.com/office/drawing/2014/main" id="{AB141009-BD8F-4696-9A63-D087D45E3766}"/>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5" name="正方形/長方形 354">
          <a:extLst>
            <a:ext uri="{FF2B5EF4-FFF2-40B4-BE49-F238E27FC236}">
              <a16:creationId xmlns:a16="http://schemas.microsoft.com/office/drawing/2014/main" id="{A5815A33-0D1B-4682-918C-8DCD9FB67AC6}"/>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6" name="正方形/長方形 355">
          <a:extLst>
            <a:ext uri="{FF2B5EF4-FFF2-40B4-BE49-F238E27FC236}">
              <a16:creationId xmlns:a16="http://schemas.microsoft.com/office/drawing/2014/main" id="{A25999DC-103B-41B7-9BDF-8F10C47CEDCE}"/>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7" name="正方形/長方形 356">
          <a:extLst>
            <a:ext uri="{FF2B5EF4-FFF2-40B4-BE49-F238E27FC236}">
              <a16:creationId xmlns:a16="http://schemas.microsoft.com/office/drawing/2014/main" id="{8FE22B0F-AE9A-415A-9989-4D0D7CDE8337}"/>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8" name="正方形/長方形 357">
          <a:extLst>
            <a:ext uri="{FF2B5EF4-FFF2-40B4-BE49-F238E27FC236}">
              <a16:creationId xmlns:a16="http://schemas.microsoft.com/office/drawing/2014/main" id="{54E11EE0-CC57-4FD4-9301-21B87391025E}"/>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9" name="正方形/長方形 358">
          <a:extLst>
            <a:ext uri="{FF2B5EF4-FFF2-40B4-BE49-F238E27FC236}">
              <a16:creationId xmlns:a16="http://schemas.microsoft.com/office/drawing/2014/main" id="{A5309DED-66DA-4523-A462-6B2A31F34137}"/>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0" name="正方形/長方形 359">
          <a:extLst>
            <a:ext uri="{FF2B5EF4-FFF2-40B4-BE49-F238E27FC236}">
              <a16:creationId xmlns:a16="http://schemas.microsoft.com/office/drawing/2014/main" id="{2FA8BBF8-0EE1-4667-869D-A273680D990A}"/>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1" name="正方形/長方形 360">
          <a:extLst>
            <a:ext uri="{FF2B5EF4-FFF2-40B4-BE49-F238E27FC236}">
              <a16:creationId xmlns:a16="http://schemas.microsoft.com/office/drawing/2014/main" id="{6235367D-5127-4F95-B279-7C3D8293E50D}"/>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62" name="正方形/長方形 361">
          <a:extLst>
            <a:ext uri="{FF2B5EF4-FFF2-40B4-BE49-F238E27FC236}">
              <a16:creationId xmlns:a16="http://schemas.microsoft.com/office/drawing/2014/main" id="{BC379E8B-1DCC-4FCC-8C19-4CDBFA6F6A57}"/>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3" name="正方形/長方形 362">
          <a:extLst>
            <a:ext uri="{FF2B5EF4-FFF2-40B4-BE49-F238E27FC236}">
              <a16:creationId xmlns:a16="http://schemas.microsoft.com/office/drawing/2014/main" id="{BEC28F3C-5757-460C-B874-E3C5B2F21D73}"/>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4" name="正方形/長方形 363">
          <a:extLst>
            <a:ext uri="{FF2B5EF4-FFF2-40B4-BE49-F238E27FC236}">
              <a16:creationId xmlns:a16="http://schemas.microsoft.com/office/drawing/2014/main" id="{3CE51F18-2B33-4A78-AFB9-3936F000E7F4}"/>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5" name="正方形/長方形 364">
          <a:extLst>
            <a:ext uri="{FF2B5EF4-FFF2-40B4-BE49-F238E27FC236}">
              <a16:creationId xmlns:a16="http://schemas.microsoft.com/office/drawing/2014/main" id="{337BADBF-54CE-4EA6-818E-BA3F2703A9B9}"/>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6" name="正方形/長方形 365">
          <a:extLst>
            <a:ext uri="{FF2B5EF4-FFF2-40B4-BE49-F238E27FC236}">
              <a16:creationId xmlns:a16="http://schemas.microsoft.com/office/drawing/2014/main" id="{40D78FB3-F330-486F-AECA-E4A03B880D18}"/>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7" name="正方形/長方形 366">
          <a:extLst>
            <a:ext uri="{FF2B5EF4-FFF2-40B4-BE49-F238E27FC236}">
              <a16:creationId xmlns:a16="http://schemas.microsoft.com/office/drawing/2014/main" id="{9F11E705-6603-4737-B6B6-6AD83EF5986E}"/>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8" name="正方形/長方形 367">
          <a:extLst>
            <a:ext uri="{FF2B5EF4-FFF2-40B4-BE49-F238E27FC236}">
              <a16:creationId xmlns:a16="http://schemas.microsoft.com/office/drawing/2014/main" id="{00AB420F-EF69-4BAC-8C74-0C7BFABBC8AD}"/>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9" name="正方形/長方形 368">
          <a:extLst>
            <a:ext uri="{FF2B5EF4-FFF2-40B4-BE49-F238E27FC236}">
              <a16:creationId xmlns:a16="http://schemas.microsoft.com/office/drawing/2014/main" id="{192DB38E-9FE8-46BA-897E-F6918B43789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70" name="正方形/長方形 369">
          <a:extLst>
            <a:ext uri="{FF2B5EF4-FFF2-40B4-BE49-F238E27FC236}">
              <a16:creationId xmlns:a16="http://schemas.microsoft.com/office/drawing/2014/main" id="{9D2178FA-6865-4FD2-8F19-C39D013F5FD3}"/>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1" name="正方形/長方形 370">
          <a:extLst>
            <a:ext uri="{FF2B5EF4-FFF2-40B4-BE49-F238E27FC236}">
              <a16:creationId xmlns:a16="http://schemas.microsoft.com/office/drawing/2014/main" id="{DA81087E-ACFC-4556-8F6F-DA41026972E4}"/>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72" name="正方形/長方形 371">
          <a:extLst>
            <a:ext uri="{FF2B5EF4-FFF2-40B4-BE49-F238E27FC236}">
              <a16:creationId xmlns:a16="http://schemas.microsoft.com/office/drawing/2014/main" id="{8A9C770C-BA07-4372-9299-D64EE92AB9D3}"/>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73" name="正方形/長方形 372">
          <a:extLst>
            <a:ext uri="{FF2B5EF4-FFF2-40B4-BE49-F238E27FC236}">
              <a16:creationId xmlns:a16="http://schemas.microsoft.com/office/drawing/2014/main" id="{65ED6072-1A91-42BE-AD11-C66636B7828D}"/>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74" name="正方形/長方形 373">
          <a:extLst>
            <a:ext uri="{FF2B5EF4-FFF2-40B4-BE49-F238E27FC236}">
              <a16:creationId xmlns:a16="http://schemas.microsoft.com/office/drawing/2014/main" id="{707B3E40-E2AF-44C7-874C-D130B26F09C4}"/>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5" name="正方形/長方形 374">
          <a:extLst>
            <a:ext uri="{FF2B5EF4-FFF2-40B4-BE49-F238E27FC236}">
              <a16:creationId xmlns:a16="http://schemas.microsoft.com/office/drawing/2014/main" id="{784B17CA-CC33-453D-9D3F-8480F08C3001}"/>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6" name="正方形/長方形 375">
          <a:extLst>
            <a:ext uri="{FF2B5EF4-FFF2-40B4-BE49-F238E27FC236}">
              <a16:creationId xmlns:a16="http://schemas.microsoft.com/office/drawing/2014/main" id="{764797BA-F2F9-4B23-AAB6-F1F1B6D76DB4}"/>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7" name="正方形/長方形 376">
          <a:extLst>
            <a:ext uri="{FF2B5EF4-FFF2-40B4-BE49-F238E27FC236}">
              <a16:creationId xmlns:a16="http://schemas.microsoft.com/office/drawing/2014/main" id="{F991E8CC-F7D3-407A-89CF-A71E44B9BB61}"/>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8" name="テキスト ボックス 377">
          <a:extLst>
            <a:ext uri="{FF2B5EF4-FFF2-40B4-BE49-F238E27FC236}">
              <a16:creationId xmlns:a16="http://schemas.microsoft.com/office/drawing/2014/main" id="{6CD81DDF-7164-432F-AB5A-4034F60D151E}"/>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9" name="直線コネクタ 378">
          <a:extLst>
            <a:ext uri="{FF2B5EF4-FFF2-40B4-BE49-F238E27FC236}">
              <a16:creationId xmlns:a16="http://schemas.microsoft.com/office/drawing/2014/main" id="{E5620697-5DC3-4FA5-B08E-F9A490ABE214}"/>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380" name="テキスト ボックス 379">
          <a:extLst>
            <a:ext uri="{FF2B5EF4-FFF2-40B4-BE49-F238E27FC236}">
              <a16:creationId xmlns:a16="http://schemas.microsoft.com/office/drawing/2014/main" id="{D5152586-4B5C-4ED1-879E-B08923E6F0F7}"/>
            </a:ext>
          </a:extLst>
        </xdr:cNvPr>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81" name="直線コネクタ 380">
          <a:extLst>
            <a:ext uri="{FF2B5EF4-FFF2-40B4-BE49-F238E27FC236}">
              <a16:creationId xmlns:a16="http://schemas.microsoft.com/office/drawing/2014/main" id="{98B8C3D0-EA90-4F79-927B-118CDA7C028D}"/>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121755</xdr:rowOff>
    </xdr:from>
    <xdr:ext cx="403059" cy="259045"/>
    <xdr:sp macro="" textlink="">
      <xdr:nvSpPr>
        <xdr:cNvPr id="382" name="テキスト ボックス 381">
          <a:extLst>
            <a:ext uri="{FF2B5EF4-FFF2-40B4-BE49-F238E27FC236}">
              <a16:creationId xmlns:a16="http://schemas.microsoft.com/office/drawing/2014/main" id="{FFBEA853-7595-4F13-9639-4046FABE6B6F}"/>
            </a:ext>
          </a:extLst>
        </xdr:cNvPr>
        <xdr:cNvSpPr txBox="1"/>
      </xdr:nvSpPr>
      <xdr:spPr>
        <a:xfrm>
          <a:off x="12042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83" name="直線コネクタ 382">
          <a:extLst>
            <a:ext uri="{FF2B5EF4-FFF2-40B4-BE49-F238E27FC236}">
              <a16:creationId xmlns:a16="http://schemas.microsoft.com/office/drawing/2014/main" id="{79DDF60D-6A05-4A13-8590-9729A5F766C4}"/>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84" name="テキスト ボックス 383">
          <a:extLst>
            <a:ext uri="{FF2B5EF4-FFF2-40B4-BE49-F238E27FC236}">
              <a16:creationId xmlns:a16="http://schemas.microsoft.com/office/drawing/2014/main" id="{30F55B23-36E2-45D9-AE31-A1C0C60584D4}"/>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85" name="直線コネクタ 384">
          <a:extLst>
            <a:ext uri="{FF2B5EF4-FFF2-40B4-BE49-F238E27FC236}">
              <a16:creationId xmlns:a16="http://schemas.microsoft.com/office/drawing/2014/main" id="{9BBB73D5-57F6-4D44-A692-10193FCFBC18}"/>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86" name="テキスト ボックス 385">
          <a:extLst>
            <a:ext uri="{FF2B5EF4-FFF2-40B4-BE49-F238E27FC236}">
              <a16:creationId xmlns:a16="http://schemas.microsoft.com/office/drawing/2014/main" id="{1F09D348-EC12-4713-BE47-8EDED5BF19DC}"/>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87" name="直線コネクタ 386">
          <a:extLst>
            <a:ext uri="{FF2B5EF4-FFF2-40B4-BE49-F238E27FC236}">
              <a16:creationId xmlns:a16="http://schemas.microsoft.com/office/drawing/2014/main" id="{3AA54C10-BAC9-44F4-B5D1-601CB9BC962F}"/>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88" name="テキスト ボックス 387">
          <a:extLst>
            <a:ext uri="{FF2B5EF4-FFF2-40B4-BE49-F238E27FC236}">
              <a16:creationId xmlns:a16="http://schemas.microsoft.com/office/drawing/2014/main" id="{02EFCEEA-A1DF-4FE5-979A-1D5FA4DF84C9}"/>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89" name="直線コネクタ 388">
          <a:extLst>
            <a:ext uri="{FF2B5EF4-FFF2-40B4-BE49-F238E27FC236}">
              <a16:creationId xmlns:a16="http://schemas.microsoft.com/office/drawing/2014/main" id="{6543CBAB-CD4E-4C93-BC90-9FE3E7A4973E}"/>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90" name="テキスト ボックス 389">
          <a:extLst>
            <a:ext uri="{FF2B5EF4-FFF2-40B4-BE49-F238E27FC236}">
              <a16:creationId xmlns:a16="http://schemas.microsoft.com/office/drawing/2014/main" id="{5BD61DC4-93C2-4262-B556-3371B7F402E5}"/>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91" name="直線コネクタ 390">
          <a:extLst>
            <a:ext uri="{FF2B5EF4-FFF2-40B4-BE49-F238E27FC236}">
              <a16:creationId xmlns:a16="http://schemas.microsoft.com/office/drawing/2014/main" id="{FF435CE4-0A5C-4CB4-8705-EB3EEF1873B5}"/>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31949</xdr:rowOff>
    </xdr:from>
    <xdr:ext cx="403059" cy="259045"/>
    <xdr:sp macro="" textlink="">
      <xdr:nvSpPr>
        <xdr:cNvPr id="392" name="テキスト ボックス 391">
          <a:extLst>
            <a:ext uri="{FF2B5EF4-FFF2-40B4-BE49-F238E27FC236}">
              <a16:creationId xmlns:a16="http://schemas.microsoft.com/office/drawing/2014/main" id="{29BF8A42-D2DA-4192-AE96-426114B3F6BF}"/>
            </a:ext>
          </a:extLst>
        </xdr:cNvPr>
        <xdr:cNvSpPr txBox="1"/>
      </xdr:nvSpPr>
      <xdr:spPr>
        <a:xfrm>
          <a:off x="12042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93" name="直線コネクタ 392">
          <a:extLst>
            <a:ext uri="{FF2B5EF4-FFF2-40B4-BE49-F238E27FC236}">
              <a16:creationId xmlns:a16="http://schemas.microsoft.com/office/drawing/2014/main" id="{89376BFF-3D3B-4AAF-940D-30D9553C30BE}"/>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394" name="テキスト ボックス 393">
          <a:extLst>
            <a:ext uri="{FF2B5EF4-FFF2-40B4-BE49-F238E27FC236}">
              <a16:creationId xmlns:a16="http://schemas.microsoft.com/office/drawing/2014/main" id="{C187A9FB-0EB1-4528-85E4-68532934382C}"/>
            </a:ext>
          </a:extLst>
        </xdr:cNvPr>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95" name="【認定こども園・幼稚園・保育所】&#10;有形固定資産減価償却率グラフ枠">
          <a:extLst>
            <a:ext uri="{FF2B5EF4-FFF2-40B4-BE49-F238E27FC236}">
              <a16:creationId xmlns:a16="http://schemas.microsoft.com/office/drawing/2014/main" id="{F3863435-7789-4728-8553-03D78A47DA98}"/>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77833</xdr:rowOff>
    </xdr:from>
    <xdr:to>
      <xdr:col>85</xdr:col>
      <xdr:colOff>126364</xdr:colOff>
      <xdr:row>41</xdr:row>
      <xdr:rowOff>152944</xdr:rowOff>
    </xdr:to>
    <xdr:cxnSp macro="">
      <xdr:nvCxnSpPr>
        <xdr:cNvPr id="396" name="直線コネクタ 395">
          <a:extLst>
            <a:ext uri="{FF2B5EF4-FFF2-40B4-BE49-F238E27FC236}">
              <a16:creationId xmlns:a16="http://schemas.microsoft.com/office/drawing/2014/main" id="{F09B45E1-AC96-4375-8F81-FE51605723ED}"/>
            </a:ext>
          </a:extLst>
        </xdr:cNvPr>
        <xdr:cNvCxnSpPr/>
      </xdr:nvCxnSpPr>
      <xdr:spPr>
        <a:xfrm flipV="1">
          <a:off x="16318864" y="5735683"/>
          <a:ext cx="0" cy="1446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156771</xdr:rowOff>
    </xdr:from>
    <xdr:ext cx="405111" cy="259045"/>
    <xdr:sp macro="" textlink="">
      <xdr:nvSpPr>
        <xdr:cNvPr id="397" name="【認定こども園・幼稚園・保育所】&#10;有形固定資産減価償却率最小値テキスト">
          <a:extLst>
            <a:ext uri="{FF2B5EF4-FFF2-40B4-BE49-F238E27FC236}">
              <a16:creationId xmlns:a16="http://schemas.microsoft.com/office/drawing/2014/main" id="{7123D496-468B-4256-AB41-C40B0D2A92DA}"/>
            </a:ext>
          </a:extLst>
        </xdr:cNvPr>
        <xdr:cNvSpPr txBox="1"/>
      </xdr:nvSpPr>
      <xdr:spPr>
        <a:xfrm>
          <a:off x="16357600" y="7186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152944</xdr:rowOff>
    </xdr:from>
    <xdr:to>
      <xdr:col>86</xdr:col>
      <xdr:colOff>25400</xdr:colOff>
      <xdr:row>41</xdr:row>
      <xdr:rowOff>152944</xdr:rowOff>
    </xdr:to>
    <xdr:cxnSp macro="">
      <xdr:nvCxnSpPr>
        <xdr:cNvPr id="398" name="直線コネクタ 397">
          <a:extLst>
            <a:ext uri="{FF2B5EF4-FFF2-40B4-BE49-F238E27FC236}">
              <a16:creationId xmlns:a16="http://schemas.microsoft.com/office/drawing/2014/main" id="{31610BCE-7811-4F88-84D6-CD62BF060833}"/>
            </a:ext>
          </a:extLst>
        </xdr:cNvPr>
        <xdr:cNvCxnSpPr/>
      </xdr:nvCxnSpPr>
      <xdr:spPr>
        <a:xfrm>
          <a:off x="16230600" y="7182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24510</xdr:rowOff>
    </xdr:from>
    <xdr:ext cx="405111" cy="259045"/>
    <xdr:sp macro="" textlink="">
      <xdr:nvSpPr>
        <xdr:cNvPr id="399" name="【認定こども園・幼稚園・保育所】&#10;有形固定資産減価償却率最大値テキスト">
          <a:extLst>
            <a:ext uri="{FF2B5EF4-FFF2-40B4-BE49-F238E27FC236}">
              <a16:creationId xmlns:a16="http://schemas.microsoft.com/office/drawing/2014/main" id="{C58A9F9C-D7CD-47A5-B099-8D2EB38706EE}"/>
            </a:ext>
          </a:extLst>
        </xdr:cNvPr>
        <xdr:cNvSpPr txBox="1"/>
      </xdr:nvSpPr>
      <xdr:spPr>
        <a:xfrm>
          <a:off x="16357600" y="5510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77833</xdr:rowOff>
    </xdr:from>
    <xdr:to>
      <xdr:col>86</xdr:col>
      <xdr:colOff>25400</xdr:colOff>
      <xdr:row>33</xdr:row>
      <xdr:rowOff>77833</xdr:rowOff>
    </xdr:to>
    <xdr:cxnSp macro="">
      <xdr:nvCxnSpPr>
        <xdr:cNvPr id="400" name="直線コネクタ 399">
          <a:extLst>
            <a:ext uri="{FF2B5EF4-FFF2-40B4-BE49-F238E27FC236}">
              <a16:creationId xmlns:a16="http://schemas.microsoft.com/office/drawing/2014/main" id="{A4A03EE8-9AF0-46CF-9333-260732D1E708}"/>
            </a:ext>
          </a:extLst>
        </xdr:cNvPr>
        <xdr:cNvCxnSpPr/>
      </xdr:nvCxnSpPr>
      <xdr:spPr>
        <a:xfrm>
          <a:off x="16230600" y="5735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61340</xdr:rowOff>
    </xdr:from>
    <xdr:ext cx="405111" cy="259045"/>
    <xdr:sp macro="" textlink="">
      <xdr:nvSpPr>
        <xdr:cNvPr id="401" name="【認定こども園・幼稚園・保育所】&#10;有形固定資産減価償却率平均値テキスト">
          <a:extLst>
            <a:ext uri="{FF2B5EF4-FFF2-40B4-BE49-F238E27FC236}">
              <a16:creationId xmlns:a16="http://schemas.microsoft.com/office/drawing/2014/main" id="{C57AE4B6-D4B4-41C3-800B-1D5404D16B0F}"/>
            </a:ext>
          </a:extLst>
        </xdr:cNvPr>
        <xdr:cNvSpPr txBox="1"/>
      </xdr:nvSpPr>
      <xdr:spPr>
        <a:xfrm>
          <a:off x="16357600" y="64049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38463</xdr:rowOff>
    </xdr:from>
    <xdr:to>
      <xdr:col>85</xdr:col>
      <xdr:colOff>177800</xdr:colOff>
      <xdr:row>38</xdr:row>
      <xdr:rowOff>140063</xdr:rowOff>
    </xdr:to>
    <xdr:sp macro="" textlink="">
      <xdr:nvSpPr>
        <xdr:cNvPr id="402" name="フローチャート: 判断 401">
          <a:extLst>
            <a:ext uri="{FF2B5EF4-FFF2-40B4-BE49-F238E27FC236}">
              <a16:creationId xmlns:a16="http://schemas.microsoft.com/office/drawing/2014/main" id="{17B05C26-BC2D-4D01-B829-916A6C2FE2A8}"/>
            </a:ext>
          </a:extLst>
        </xdr:cNvPr>
        <xdr:cNvSpPr/>
      </xdr:nvSpPr>
      <xdr:spPr>
        <a:xfrm>
          <a:off x="16268700" y="655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74385</xdr:rowOff>
    </xdr:from>
    <xdr:to>
      <xdr:col>81</xdr:col>
      <xdr:colOff>101600</xdr:colOff>
      <xdr:row>39</xdr:row>
      <xdr:rowOff>4535</xdr:rowOff>
    </xdr:to>
    <xdr:sp macro="" textlink="">
      <xdr:nvSpPr>
        <xdr:cNvPr id="403" name="フローチャート: 判断 402">
          <a:extLst>
            <a:ext uri="{FF2B5EF4-FFF2-40B4-BE49-F238E27FC236}">
              <a16:creationId xmlns:a16="http://schemas.microsoft.com/office/drawing/2014/main" id="{33F6AE87-47D1-4D59-B5DC-0FCDBCA69A1F}"/>
            </a:ext>
          </a:extLst>
        </xdr:cNvPr>
        <xdr:cNvSpPr/>
      </xdr:nvSpPr>
      <xdr:spPr>
        <a:xfrm>
          <a:off x="15430500" y="658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160927</xdr:rowOff>
    </xdr:from>
    <xdr:to>
      <xdr:col>76</xdr:col>
      <xdr:colOff>165100</xdr:colOff>
      <xdr:row>38</xdr:row>
      <xdr:rowOff>91077</xdr:rowOff>
    </xdr:to>
    <xdr:sp macro="" textlink="">
      <xdr:nvSpPr>
        <xdr:cNvPr id="404" name="フローチャート: 判断 403">
          <a:extLst>
            <a:ext uri="{FF2B5EF4-FFF2-40B4-BE49-F238E27FC236}">
              <a16:creationId xmlns:a16="http://schemas.microsoft.com/office/drawing/2014/main" id="{11AF4338-BCE7-4DCB-920B-CBF006DAC9AF}"/>
            </a:ext>
          </a:extLst>
        </xdr:cNvPr>
        <xdr:cNvSpPr/>
      </xdr:nvSpPr>
      <xdr:spPr>
        <a:xfrm>
          <a:off x="14541500" y="650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31931</xdr:rowOff>
    </xdr:from>
    <xdr:to>
      <xdr:col>72</xdr:col>
      <xdr:colOff>38100</xdr:colOff>
      <xdr:row>38</xdr:row>
      <xdr:rowOff>133531</xdr:rowOff>
    </xdr:to>
    <xdr:sp macro="" textlink="">
      <xdr:nvSpPr>
        <xdr:cNvPr id="405" name="フローチャート: 判断 404">
          <a:extLst>
            <a:ext uri="{FF2B5EF4-FFF2-40B4-BE49-F238E27FC236}">
              <a16:creationId xmlns:a16="http://schemas.microsoft.com/office/drawing/2014/main" id="{F6E17426-1806-405A-92C3-A85447F245A9}"/>
            </a:ext>
          </a:extLst>
        </xdr:cNvPr>
        <xdr:cNvSpPr/>
      </xdr:nvSpPr>
      <xdr:spPr>
        <a:xfrm>
          <a:off x="13652500" y="654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138067</xdr:rowOff>
    </xdr:from>
    <xdr:to>
      <xdr:col>67</xdr:col>
      <xdr:colOff>101600</xdr:colOff>
      <xdr:row>38</xdr:row>
      <xdr:rowOff>68218</xdr:rowOff>
    </xdr:to>
    <xdr:sp macro="" textlink="">
      <xdr:nvSpPr>
        <xdr:cNvPr id="406" name="フローチャート: 判断 405">
          <a:extLst>
            <a:ext uri="{FF2B5EF4-FFF2-40B4-BE49-F238E27FC236}">
              <a16:creationId xmlns:a16="http://schemas.microsoft.com/office/drawing/2014/main" id="{C9EC83DC-C0A3-4836-B0C2-8342BCE3C291}"/>
            </a:ext>
          </a:extLst>
        </xdr:cNvPr>
        <xdr:cNvSpPr/>
      </xdr:nvSpPr>
      <xdr:spPr>
        <a:xfrm>
          <a:off x="12763500" y="648171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07" name="テキスト ボックス 406">
          <a:extLst>
            <a:ext uri="{FF2B5EF4-FFF2-40B4-BE49-F238E27FC236}">
              <a16:creationId xmlns:a16="http://schemas.microsoft.com/office/drawing/2014/main" id="{1D441149-744E-4730-B465-6D82B92E0FF9}"/>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8" name="テキスト ボックス 407">
          <a:extLst>
            <a:ext uri="{FF2B5EF4-FFF2-40B4-BE49-F238E27FC236}">
              <a16:creationId xmlns:a16="http://schemas.microsoft.com/office/drawing/2014/main" id="{C2E5BFDD-BAB8-40C3-918D-A49452407138}"/>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9" name="テキスト ボックス 408">
          <a:extLst>
            <a:ext uri="{FF2B5EF4-FFF2-40B4-BE49-F238E27FC236}">
              <a16:creationId xmlns:a16="http://schemas.microsoft.com/office/drawing/2014/main" id="{63FB88A9-5CF0-4CD9-962B-5379F570262A}"/>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0" name="テキスト ボックス 409">
          <a:extLst>
            <a:ext uri="{FF2B5EF4-FFF2-40B4-BE49-F238E27FC236}">
              <a16:creationId xmlns:a16="http://schemas.microsoft.com/office/drawing/2014/main" id="{41A1F4C7-59D2-46C8-9B78-BF3AC4276C9B}"/>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1" name="テキスト ボックス 410">
          <a:extLst>
            <a:ext uri="{FF2B5EF4-FFF2-40B4-BE49-F238E27FC236}">
              <a16:creationId xmlns:a16="http://schemas.microsoft.com/office/drawing/2014/main" id="{95545A0B-4F6D-4C9B-B058-E14150AF65B2}"/>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43362</xdr:rowOff>
    </xdr:from>
    <xdr:to>
      <xdr:col>85</xdr:col>
      <xdr:colOff>177800</xdr:colOff>
      <xdr:row>39</xdr:row>
      <xdr:rowOff>144962</xdr:rowOff>
    </xdr:to>
    <xdr:sp macro="" textlink="">
      <xdr:nvSpPr>
        <xdr:cNvPr id="412" name="楕円 411">
          <a:extLst>
            <a:ext uri="{FF2B5EF4-FFF2-40B4-BE49-F238E27FC236}">
              <a16:creationId xmlns:a16="http://schemas.microsoft.com/office/drawing/2014/main" id="{125E4D71-AC01-40B3-A6BE-AF0FA4F60E59}"/>
            </a:ext>
          </a:extLst>
        </xdr:cNvPr>
        <xdr:cNvSpPr/>
      </xdr:nvSpPr>
      <xdr:spPr>
        <a:xfrm>
          <a:off x="16268700" y="672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21789</xdr:rowOff>
    </xdr:from>
    <xdr:ext cx="405111" cy="259045"/>
    <xdr:sp macro="" textlink="">
      <xdr:nvSpPr>
        <xdr:cNvPr id="413" name="【認定こども園・幼稚園・保育所】&#10;有形固定資産減価償却率該当値テキスト">
          <a:extLst>
            <a:ext uri="{FF2B5EF4-FFF2-40B4-BE49-F238E27FC236}">
              <a16:creationId xmlns:a16="http://schemas.microsoft.com/office/drawing/2014/main" id="{DAD7A277-2D03-4E8E-95A8-BAB3895EEB2B}"/>
            </a:ext>
          </a:extLst>
        </xdr:cNvPr>
        <xdr:cNvSpPr txBox="1"/>
      </xdr:nvSpPr>
      <xdr:spPr>
        <a:xfrm>
          <a:off x="16357600" y="6708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142966</xdr:rowOff>
    </xdr:from>
    <xdr:to>
      <xdr:col>81</xdr:col>
      <xdr:colOff>101600</xdr:colOff>
      <xdr:row>39</xdr:row>
      <xdr:rowOff>73116</xdr:rowOff>
    </xdr:to>
    <xdr:sp macro="" textlink="">
      <xdr:nvSpPr>
        <xdr:cNvPr id="414" name="楕円 413">
          <a:extLst>
            <a:ext uri="{FF2B5EF4-FFF2-40B4-BE49-F238E27FC236}">
              <a16:creationId xmlns:a16="http://schemas.microsoft.com/office/drawing/2014/main" id="{E43E245A-4EE9-45DF-9DD9-BFB0CAC3AF43}"/>
            </a:ext>
          </a:extLst>
        </xdr:cNvPr>
        <xdr:cNvSpPr/>
      </xdr:nvSpPr>
      <xdr:spPr>
        <a:xfrm>
          <a:off x="15430500" y="665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22316</xdr:rowOff>
    </xdr:from>
    <xdr:to>
      <xdr:col>85</xdr:col>
      <xdr:colOff>127000</xdr:colOff>
      <xdr:row>39</xdr:row>
      <xdr:rowOff>94162</xdr:rowOff>
    </xdr:to>
    <xdr:cxnSp macro="">
      <xdr:nvCxnSpPr>
        <xdr:cNvPr id="415" name="直線コネクタ 414">
          <a:extLst>
            <a:ext uri="{FF2B5EF4-FFF2-40B4-BE49-F238E27FC236}">
              <a16:creationId xmlns:a16="http://schemas.microsoft.com/office/drawing/2014/main" id="{B776176C-4C24-4CAF-8767-BA0D8D17550D}"/>
            </a:ext>
          </a:extLst>
        </xdr:cNvPr>
        <xdr:cNvCxnSpPr/>
      </xdr:nvCxnSpPr>
      <xdr:spPr>
        <a:xfrm>
          <a:off x="15481300" y="6708866"/>
          <a:ext cx="8382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77651</xdr:rowOff>
    </xdr:from>
    <xdr:to>
      <xdr:col>76</xdr:col>
      <xdr:colOff>165100</xdr:colOff>
      <xdr:row>39</xdr:row>
      <xdr:rowOff>7801</xdr:rowOff>
    </xdr:to>
    <xdr:sp macro="" textlink="">
      <xdr:nvSpPr>
        <xdr:cNvPr id="416" name="楕円 415">
          <a:extLst>
            <a:ext uri="{FF2B5EF4-FFF2-40B4-BE49-F238E27FC236}">
              <a16:creationId xmlns:a16="http://schemas.microsoft.com/office/drawing/2014/main" id="{88FF4264-0FE7-4462-B933-C37A6ED4FC46}"/>
            </a:ext>
          </a:extLst>
        </xdr:cNvPr>
        <xdr:cNvSpPr/>
      </xdr:nvSpPr>
      <xdr:spPr>
        <a:xfrm>
          <a:off x="14541500" y="6592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128451</xdr:rowOff>
    </xdr:from>
    <xdr:to>
      <xdr:col>81</xdr:col>
      <xdr:colOff>50800</xdr:colOff>
      <xdr:row>39</xdr:row>
      <xdr:rowOff>22316</xdr:rowOff>
    </xdr:to>
    <xdr:cxnSp macro="">
      <xdr:nvCxnSpPr>
        <xdr:cNvPr id="417" name="直線コネクタ 416">
          <a:extLst>
            <a:ext uri="{FF2B5EF4-FFF2-40B4-BE49-F238E27FC236}">
              <a16:creationId xmlns:a16="http://schemas.microsoft.com/office/drawing/2014/main" id="{0CC648C2-3C85-4310-BAA6-74AA48A7FE47}"/>
            </a:ext>
          </a:extLst>
        </xdr:cNvPr>
        <xdr:cNvCxnSpPr/>
      </xdr:nvCxnSpPr>
      <xdr:spPr>
        <a:xfrm>
          <a:off x="14592300" y="6643551"/>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18869</xdr:rowOff>
    </xdr:from>
    <xdr:to>
      <xdr:col>72</xdr:col>
      <xdr:colOff>38100</xdr:colOff>
      <xdr:row>38</xdr:row>
      <xdr:rowOff>120469</xdr:rowOff>
    </xdr:to>
    <xdr:sp macro="" textlink="">
      <xdr:nvSpPr>
        <xdr:cNvPr id="418" name="楕円 417">
          <a:extLst>
            <a:ext uri="{FF2B5EF4-FFF2-40B4-BE49-F238E27FC236}">
              <a16:creationId xmlns:a16="http://schemas.microsoft.com/office/drawing/2014/main" id="{8C580497-24DC-48D1-8EE5-0E0C4019FAE3}"/>
            </a:ext>
          </a:extLst>
        </xdr:cNvPr>
        <xdr:cNvSpPr/>
      </xdr:nvSpPr>
      <xdr:spPr>
        <a:xfrm>
          <a:off x="13652500" y="6533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69669</xdr:rowOff>
    </xdr:from>
    <xdr:to>
      <xdr:col>76</xdr:col>
      <xdr:colOff>114300</xdr:colOff>
      <xdr:row>38</xdr:row>
      <xdr:rowOff>128451</xdr:rowOff>
    </xdr:to>
    <xdr:cxnSp macro="">
      <xdr:nvCxnSpPr>
        <xdr:cNvPr id="419" name="直線コネクタ 418">
          <a:extLst>
            <a:ext uri="{FF2B5EF4-FFF2-40B4-BE49-F238E27FC236}">
              <a16:creationId xmlns:a16="http://schemas.microsoft.com/office/drawing/2014/main" id="{A8540A20-85A5-4F2E-9317-3AEA7DB139F7}"/>
            </a:ext>
          </a:extLst>
        </xdr:cNvPr>
        <xdr:cNvCxnSpPr/>
      </xdr:nvCxnSpPr>
      <xdr:spPr>
        <a:xfrm>
          <a:off x="13703300" y="6584769"/>
          <a:ext cx="889000" cy="5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21063</xdr:rowOff>
    </xdr:from>
    <xdr:ext cx="405111" cy="259045"/>
    <xdr:sp macro="" textlink="">
      <xdr:nvSpPr>
        <xdr:cNvPr id="420" name="n_1aveValue【認定こども園・幼稚園・保育所】&#10;有形固定資産減価償却率">
          <a:extLst>
            <a:ext uri="{FF2B5EF4-FFF2-40B4-BE49-F238E27FC236}">
              <a16:creationId xmlns:a16="http://schemas.microsoft.com/office/drawing/2014/main" id="{E116139E-9DFD-4B02-8BBB-10C7C6C4B830}"/>
            </a:ext>
          </a:extLst>
        </xdr:cNvPr>
        <xdr:cNvSpPr txBox="1"/>
      </xdr:nvSpPr>
      <xdr:spPr>
        <a:xfrm>
          <a:off x="15266044" y="6364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107604</xdr:rowOff>
    </xdr:from>
    <xdr:ext cx="405111" cy="259045"/>
    <xdr:sp macro="" textlink="">
      <xdr:nvSpPr>
        <xdr:cNvPr id="421" name="n_2aveValue【認定こども園・幼稚園・保育所】&#10;有形固定資産減価償却率">
          <a:extLst>
            <a:ext uri="{FF2B5EF4-FFF2-40B4-BE49-F238E27FC236}">
              <a16:creationId xmlns:a16="http://schemas.microsoft.com/office/drawing/2014/main" id="{F136D647-6B59-4EA4-9B6C-9F7FCB6F3E5C}"/>
            </a:ext>
          </a:extLst>
        </xdr:cNvPr>
        <xdr:cNvSpPr txBox="1"/>
      </xdr:nvSpPr>
      <xdr:spPr>
        <a:xfrm>
          <a:off x="14389744" y="6279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124658</xdr:rowOff>
    </xdr:from>
    <xdr:ext cx="405111" cy="259045"/>
    <xdr:sp macro="" textlink="">
      <xdr:nvSpPr>
        <xdr:cNvPr id="422" name="n_3aveValue【認定こども園・幼稚園・保育所】&#10;有形固定資産減価償却率">
          <a:extLst>
            <a:ext uri="{FF2B5EF4-FFF2-40B4-BE49-F238E27FC236}">
              <a16:creationId xmlns:a16="http://schemas.microsoft.com/office/drawing/2014/main" id="{B5A6D77B-A331-44CD-A0BE-63FAD7C89517}"/>
            </a:ext>
          </a:extLst>
        </xdr:cNvPr>
        <xdr:cNvSpPr txBox="1"/>
      </xdr:nvSpPr>
      <xdr:spPr>
        <a:xfrm>
          <a:off x="13500744" y="6639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84744</xdr:rowOff>
    </xdr:from>
    <xdr:ext cx="405111" cy="259045"/>
    <xdr:sp macro="" textlink="">
      <xdr:nvSpPr>
        <xdr:cNvPr id="423" name="n_4aveValue【認定こども園・幼稚園・保育所】&#10;有形固定資産減価償却率">
          <a:extLst>
            <a:ext uri="{FF2B5EF4-FFF2-40B4-BE49-F238E27FC236}">
              <a16:creationId xmlns:a16="http://schemas.microsoft.com/office/drawing/2014/main" id="{9A2CE70F-23E0-40A1-AB82-C55DBE1FCB8C}"/>
            </a:ext>
          </a:extLst>
        </xdr:cNvPr>
        <xdr:cNvSpPr txBox="1"/>
      </xdr:nvSpPr>
      <xdr:spPr>
        <a:xfrm>
          <a:off x="12611744" y="6256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64243</xdr:rowOff>
    </xdr:from>
    <xdr:ext cx="405111" cy="259045"/>
    <xdr:sp macro="" textlink="">
      <xdr:nvSpPr>
        <xdr:cNvPr id="424" name="n_1mainValue【認定こども園・幼稚園・保育所】&#10;有形固定資産減価償却率">
          <a:extLst>
            <a:ext uri="{FF2B5EF4-FFF2-40B4-BE49-F238E27FC236}">
              <a16:creationId xmlns:a16="http://schemas.microsoft.com/office/drawing/2014/main" id="{0E33DDB0-9251-40EF-8D17-C27183CCDDE9}"/>
            </a:ext>
          </a:extLst>
        </xdr:cNvPr>
        <xdr:cNvSpPr txBox="1"/>
      </xdr:nvSpPr>
      <xdr:spPr>
        <a:xfrm>
          <a:off x="15266044" y="6750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170378</xdr:rowOff>
    </xdr:from>
    <xdr:ext cx="405111" cy="259045"/>
    <xdr:sp macro="" textlink="">
      <xdr:nvSpPr>
        <xdr:cNvPr id="425" name="n_2mainValue【認定こども園・幼稚園・保育所】&#10;有形固定資産減価償却率">
          <a:extLst>
            <a:ext uri="{FF2B5EF4-FFF2-40B4-BE49-F238E27FC236}">
              <a16:creationId xmlns:a16="http://schemas.microsoft.com/office/drawing/2014/main" id="{9C76F507-57D7-486D-B50F-D341AAEDA889}"/>
            </a:ext>
          </a:extLst>
        </xdr:cNvPr>
        <xdr:cNvSpPr txBox="1"/>
      </xdr:nvSpPr>
      <xdr:spPr>
        <a:xfrm>
          <a:off x="14389744" y="6685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136996</xdr:rowOff>
    </xdr:from>
    <xdr:ext cx="405111" cy="259045"/>
    <xdr:sp macro="" textlink="">
      <xdr:nvSpPr>
        <xdr:cNvPr id="426" name="n_3mainValue【認定こども園・幼稚園・保育所】&#10;有形固定資産減価償却率">
          <a:extLst>
            <a:ext uri="{FF2B5EF4-FFF2-40B4-BE49-F238E27FC236}">
              <a16:creationId xmlns:a16="http://schemas.microsoft.com/office/drawing/2014/main" id="{C9AB3274-CDF0-47E5-82C9-F31C195F8D0B}"/>
            </a:ext>
          </a:extLst>
        </xdr:cNvPr>
        <xdr:cNvSpPr txBox="1"/>
      </xdr:nvSpPr>
      <xdr:spPr>
        <a:xfrm>
          <a:off x="13500744" y="6309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27" name="正方形/長方形 426">
          <a:extLst>
            <a:ext uri="{FF2B5EF4-FFF2-40B4-BE49-F238E27FC236}">
              <a16:creationId xmlns:a16="http://schemas.microsoft.com/office/drawing/2014/main" id="{0CE1DE85-814F-4932-9929-B83C567D9CF5}"/>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28" name="正方形/長方形 427">
          <a:extLst>
            <a:ext uri="{FF2B5EF4-FFF2-40B4-BE49-F238E27FC236}">
              <a16:creationId xmlns:a16="http://schemas.microsoft.com/office/drawing/2014/main" id="{2729C2AA-EC2D-445D-AF0B-14EC2C01CB19}"/>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29" name="正方形/長方形 428">
          <a:extLst>
            <a:ext uri="{FF2B5EF4-FFF2-40B4-BE49-F238E27FC236}">
              <a16:creationId xmlns:a16="http://schemas.microsoft.com/office/drawing/2014/main" id="{89E590B3-0F9E-4679-87BD-2B59CDCACD79}"/>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0" name="正方形/長方形 429">
          <a:extLst>
            <a:ext uri="{FF2B5EF4-FFF2-40B4-BE49-F238E27FC236}">
              <a16:creationId xmlns:a16="http://schemas.microsoft.com/office/drawing/2014/main" id="{23FC6EEA-25EF-4EEE-8CAE-E7C5CE7C003B}"/>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1" name="正方形/長方形 430">
          <a:extLst>
            <a:ext uri="{FF2B5EF4-FFF2-40B4-BE49-F238E27FC236}">
              <a16:creationId xmlns:a16="http://schemas.microsoft.com/office/drawing/2014/main" id="{C896A4A5-BF84-4C3A-84E2-842704B30932}"/>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2" name="正方形/長方形 431">
          <a:extLst>
            <a:ext uri="{FF2B5EF4-FFF2-40B4-BE49-F238E27FC236}">
              <a16:creationId xmlns:a16="http://schemas.microsoft.com/office/drawing/2014/main" id="{48F8A0BE-241E-4976-955B-BD043B6552B9}"/>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3" name="正方形/長方形 432">
          <a:extLst>
            <a:ext uri="{FF2B5EF4-FFF2-40B4-BE49-F238E27FC236}">
              <a16:creationId xmlns:a16="http://schemas.microsoft.com/office/drawing/2014/main" id="{8CABF162-1161-4267-9E68-23C0718FED97}"/>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4" name="正方形/長方形 433">
          <a:extLst>
            <a:ext uri="{FF2B5EF4-FFF2-40B4-BE49-F238E27FC236}">
              <a16:creationId xmlns:a16="http://schemas.microsoft.com/office/drawing/2014/main" id="{3689FAB9-A740-4A49-9A63-63E456977DD4}"/>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35" name="テキスト ボックス 434">
          <a:extLst>
            <a:ext uri="{FF2B5EF4-FFF2-40B4-BE49-F238E27FC236}">
              <a16:creationId xmlns:a16="http://schemas.microsoft.com/office/drawing/2014/main" id="{217D26B9-725B-4CFE-AD59-3986B8AB672A}"/>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36" name="直線コネクタ 435">
          <a:extLst>
            <a:ext uri="{FF2B5EF4-FFF2-40B4-BE49-F238E27FC236}">
              <a16:creationId xmlns:a16="http://schemas.microsoft.com/office/drawing/2014/main" id="{38181DD4-8170-44D3-9395-EFF50AA1E6F4}"/>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37" name="直線コネクタ 436">
          <a:extLst>
            <a:ext uri="{FF2B5EF4-FFF2-40B4-BE49-F238E27FC236}">
              <a16:creationId xmlns:a16="http://schemas.microsoft.com/office/drawing/2014/main" id="{3980C5E9-009C-4884-B10A-40F59C6F6E1C}"/>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38" name="テキスト ボックス 437">
          <a:extLst>
            <a:ext uri="{FF2B5EF4-FFF2-40B4-BE49-F238E27FC236}">
              <a16:creationId xmlns:a16="http://schemas.microsoft.com/office/drawing/2014/main" id="{44AB420F-B56C-4171-9B6B-9AE672EC098A}"/>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39" name="直線コネクタ 438">
          <a:extLst>
            <a:ext uri="{FF2B5EF4-FFF2-40B4-BE49-F238E27FC236}">
              <a16:creationId xmlns:a16="http://schemas.microsoft.com/office/drawing/2014/main" id="{815E9930-84EF-48D0-B6F6-737D7C04C40F}"/>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40" name="テキスト ボックス 439">
          <a:extLst>
            <a:ext uri="{FF2B5EF4-FFF2-40B4-BE49-F238E27FC236}">
              <a16:creationId xmlns:a16="http://schemas.microsoft.com/office/drawing/2014/main" id="{7AF39B38-2312-4C2D-906E-DB25B4253372}"/>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41" name="直線コネクタ 440">
          <a:extLst>
            <a:ext uri="{FF2B5EF4-FFF2-40B4-BE49-F238E27FC236}">
              <a16:creationId xmlns:a16="http://schemas.microsoft.com/office/drawing/2014/main" id="{0392CDF6-D8E7-4C48-9E3E-9D65B3940812}"/>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42" name="テキスト ボックス 441">
          <a:extLst>
            <a:ext uri="{FF2B5EF4-FFF2-40B4-BE49-F238E27FC236}">
              <a16:creationId xmlns:a16="http://schemas.microsoft.com/office/drawing/2014/main" id="{96C5BC2B-43A4-4577-9716-1E05C3C88349}"/>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43" name="直線コネクタ 442">
          <a:extLst>
            <a:ext uri="{FF2B5EF4-FFF2-40B4-BE49-F238E27FC236}">
              <a16:creationId xmlns:a16="http://schemas.microsoft.com/office/drawing/2014/main" id="{17DB75CA-4673-4DE1-AD11-846A73AE1512}"/>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44" name="テキスト ボックス 443">
          <a:extLst>
            <a:ext uri="{FF2B5EF4-FFF2-40B4-BE49-F238E27FC236}">
              <a16:creationId xmlns:a16="http://schemas.microsoft.com/office/drawing/2014/main" id="{86B69FC3-8278-490B-AEBF-B75DE74B3C04}"/>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45" name="直線コネクタ 444">
          <a:extLst>
            <a:ext uri="{FF2B5EF4-FFF2-40B4-BE49-F238E27FC236}">
              <a16:creationId xmlns:a16="http://schemas.microsoft.com/office/drawing/2014/main" id="{87A32E55-F7D5-4211-A52F-7D0484C39E19}"/>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46" name="テキスト ボックス 445">
          <a:extLst>
            <a:ext uri="{FF2B5EF4-FFF2-40B4-BE49-F238E27FC236}">
              <a16:creationId xmlns:a16="http://schemas.microsoft.com/office/drawing/2014/main" id="{8923E794-7ADF-45A1-85D6-39D9457B2E94}"/>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47" name="【認定こども園・幼稚園・保育所】&#10;一人当たり面積グラフ枠">
          <a:extLst>
            <a:ext uri="{FF2B5EF4-FFF2-40B4-BE49-F238E27FC236}">
              <a16:creationId xmlns:a16="http://schemas.microsoft.com/office/drawing/2014/main" id="{2D411283-8983-46BC-ACEA-52F419F5AE7E}"/>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35</xdr:row>
      <xdr:rowOff>9906</xdr:rowOff>
    </xdr:from>
    <xdr:to>
      <xdr:col>116</xdr:col>
      <xdr:colOff>62864</xdr:colOff>
      <xdr:row>41</xdr:row>
      <xdr:rowOff>78486</xdr:rowOff>
    </xdr:to>
    <xdr:cxnSp macro="">
      <xdr:nvCxnSpPr>
        <xdr:cNvPr id="448" name="直線コネクタ 447">
          <a:extLst>
            <a:ext uri="{FF2B5EF4-FFF2-40B4-BE49-F238E27FC236}">
              <a16:creationId xmlns:a16="http://schemas.microsoft.com/office/drawing/2014/main" id="{3849CC16-D857-4739-99B7-FD80F4A93BA2}"/>
            </a:ext>
          </a:extLst>
        </xdr:cNvPr>
        <xdr:cNvCxnSpPr/>
      </xdr:nvCxnSpPr>
      <xdr:spPr>
        <a:xfrm flipV="1">
          <a:off x="22160864" y="6010656"/>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82313</xdr:rowOff>
    </xdr:from>
    <xdr:ext cx="469744" cy="259045"/>
    <xdr:sp macro="" textlink="">
      <xdr:nvSpPr>
        <xdr:cNvPr id="449" name="【認定こども園・幼稚園・保育所】&#10;一人当たり面積最小値テキスト">
          <a:extLst>
            <a:ext uri="{FF2B5EF4-FFF2-40B4-BE49-F238E27FC236}">
              <a16:creationId xmlns:a16="http://schemas.microsoft.com/office/drawing/2014/main" id="{EA84779D-D531-4803-83A8-6FDECC243FBF}"/>
            </a:ext>
          </a:extLst>
        </xdr:cNvPr>
        <xdr:cNvSpPr txBox="1"/>
      </xdr:nvSpPr>
      <xdr:spPr>
        <a:xfrm>
          <a:off x="22199600" y="7111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78486</xdr:rowOff>
    </xdr:from>
    <xdr:to>
      <xdr:col>116</xdr:col>
      <xdr:colOff>152400</xdr:colOff>
      <xdr:row>41</xdr:row>
      <xdr:rowOff>78486</xdr:rowOff>
    </xdr:to>
    <xdr:cxnSp macro="">
      <xdr:nvCxnSpPr>
        <xdr:cNvPr id="450" name="直線コネクタ 449">
          <a:extLst>
            <a:ext uri="{FF2B5EF4-FFF2-40B4-BE49-F238E27FC236}">
              <a16:creationId xmlns:a16="http://schemas.microsoft.com/office/drawing/2014/main" id="{AE6C11F3-475D-433A-88DD-BA4F67E913FC}"/>
            </a:ext>
          </a:extLst>
        </xdr:cNvPr>
        <xdr:cNvCxnSpPr/>
      </xdr:nvCxnSpPr>
      <xdr:spPr>
        <a:xfrm>
          <a:off x="22072600" y="7107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128033</xdr:rowOff>
    </xdr:from>
    <xdr:ext cx="469744" cy="259045"/>
    <xdr:sp macro="" textlink="">
      <xdr:nvSpPr>
        <xdr:cNvPr id="451" name="【認定こども園・幼稚園・保育所】&#10;一人当たり面積最大値テキスト">
          <a:extLst>
            <a:ext uri="{FF2B5EF4-FFF2-40B4-BE49-F238E27FC236}">
              <a16:creationId xmlns:a16="http://schemas.microsoft.com/office/drawing/2014/main" id="{0B62A176-3282-4296-A2AF-CDA41A0BDA64}"/>
            </a:ext>
          </a:extLst>
        </xdr:cNvPr>
        <xdr:cNvSpPr txBox="1"/>
      </xdr:nvSpPr>
      <xdr:spPr>
        <a:xfrm>
          <a:off x="22199600" y="5785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9906</xdr:rowOff>
    </xdr:from>
    <xdr:to>
      <xdr:col>116</xdr:col>
      <xdr:colOff>152400</xdr:colOff>
      <xdr:row>35</xdr:row>
      <xdr:rowOff>9906</xdr:rowOff>
    </xdr:to>
    <xdr:cxnSp macro="">
      <xdr:nvCxnSpPr>
        <xdr:cNvPr id="452" name="直線コネクタ 451">
          <a:extLst>
            <a:ext uri="{FF2B5EF4-FFF2-40B4-BE49-F238E27FC236}">
              <a16:creationId xmlns:a16="http://schemas.microsoft.com/office/drawing/2014/main" id="{34066E75-4C06-4FCD-B330-D1DE9DD634B0}"/>
            </a:ext>
          </a:extLst>
        </xdr:cNvPr>
        <xdr:cNvCxnSpPr/>
      </xdr:nvCxnSpPr>
      <xdr:spPr>
        <a:xfrm>
          <a:off x="22072600" y="6010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91711</xdr:rowOff>
    </xdr:from>
    <xdr:ext cx="469744" cy="259045"/>
    <xdr:sp macro="" textlink="">
      <xdr:nvSpPr>
        <xdr:cNvPr id="453" name="【認定こども園・幼稚園・保育所】&#10;一人当たり面積平均値テキスト">
          <a:extLst>
            <a:ext uri="{FF2B5EF4-FFF2-40B4-BE49-F238E27FC236}">
              <a16:creationId xmlns:a16="http://schemas.microsoft.com/office/drawing/2014/main" id="{BA6A4B4C-211C-41E3-A0D7-0C2F9C4D2170}"/>
            </a:ext>
          </a:extLst>
        </xdr:cNvPr>
        <xdr:cNvSpPr txBox="1"/>
      </xdr:nvSpPr>
      <xdr:spPr>
        <a:xfrm>
          <a:off x="22199600" y="66068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68834</xdr:rowOff>
    </xdr:from>
    <xdr:to>
      <xdr:col>116</xdr:col>
      <xdr:colOff>114300</xdr:colOff>
      <xdr:row>39</xdr:row>
      <xdr:rowOff>170434</xdr:rowOff>
    </xdr:to>
    <xdr:sp macro="" textlink="">
      <xdr:nvSpPr>
        <xdr:cNvPr id="454" name="フローチャート: 判断 453">
          <a:extLst>
            <a:ext uri="{FF2B5EF4-FFF2-40B4-BE49-F238E27FC236}">
              <a16:creationId xmlns:a16="http://schemas.microsoft.com/office/drawing/2014/main" id="{B8B611D8-3DDA-4E46-B9D6-A055C3BF5459}"/>
            </a:ext>
          </a:extLst>
        </xdr:cNvPr>
        <xdr:cNvSpPr/>
      </xdr:nvSpPr>
      <xdr:spPr>
        <a:xfrm>
          <a:off x="22110700" y="6755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77978</xdr:rowOff>
    </xdr:from>
    <xdr:to>
      <xdr:col>112</xdr:col>
      <xdr:colOff>38100</xdr:colOff>
      <xdr:row>40</xdr:row>
      <xdr:rowOff>8128</xdr:rowOff>
    </xdr:to>
    <xdr:sp macro="" textlink="">
      <xdr:nvSpPr>
        <xdr:cNvPr id="455" name="フローチャート: 判断 454">
          <a:extLst>
            <a:ext uri="{FF2B5EF4-FFF2-40B4-BE49-F238E27FC236}">
              <a16:creationId xmlns:a16="http://schemas.microsoft.com/office/drawing/2014/main" id="{9AAD00E6-FD69-42B9-B3F1-DEB6EC6D2046}"/>
            </a:ext>
          </a:extLst>
        </xdr:cNvPr>
        <xdr:cNvSpPr/>
      </xdr:nvSpPr>
      <xdr:spPr>
        <a:xfrm>
          <a:off x="21272500" y="676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50546</xdr:rowOff>
    </xdr:from>
    <xdr:to>
      <xdr:col>107</xdr:col>
      <xdr:colOff>101600</xdr:colOff>
      <xdr:row>39</xdr:row>
      <xdr:rowOff>152146</xdr:rowOff>
    </xdr:to>
    <xdr:sp macro="" textlink="">
      <xdr:nvSpPr>
        <xdr:cNvPr id="456" name="フローチャート: 判断 455">
          <a:extLst>
            <a:ext uri="{FF2B5EF4-FFF2-40B4-BE49-F238E27FC236}">
              <a16:creationId xmlns:a16="http://schemas.microsoft.com/office/drawing/2014/main" id="{7B6ECC52-7E01-444C-98C9-1DA350762A40}"/>
            </a:ext>
          </a:extLst>
        </xdr:cNvPr>
        <xdr:cNvSpPr/>
      </xdr:nvSpPr>
      <xdr:spPr>
        <a:xfrm>
          <a:off x="20383500" y="673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55118</xdr:rowOff>
    </xdr:from>
    <xdr:to>
      <xdr:col>102</xdr:col>
      <xdr:colOff>165100</xdr:colOff>
      <xdr:row>39</xdr:row>
      <xdr:rowOff>156718</xdr:rowOff>
    </xdr:to>
    <xdr:sp macro="" textlink="">
      <xdr:nvSpPr>
        <xdr:cNvPr id="457" name="フローチャート: 判断 456">
          <a:extLst>
            <a:ext uri="{FF2B5EF4-FFF2-40B4-BE49-F238E27FC236}">
              <a16:creationId xmlns:a16="http://schemas.microsoft.com/office/drawing/2014/main" id="{6917E5D1-7691-477C-B008-F36051421797}"/>
            </a:ext>
          </a:extLst>
        </xdr:cNvPr>
        <xdr:cNvSpPr/>
      </xdr:nvSpPr>
      <xdr:spPr>
        <a:xfrm>
          <a:off x="19494500" y="674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27686</xdr:rowOff>
    </xdr:from>
    <xdr:to>
      <xdr:col>98</xdr:col>
      <xdr:colOff>38100</xdr:colOff>
      <xdr:row>39</xdr:row>
      <xdr:rowOff>129286</xdr:rowOff>
    </xdr:to>
    <xdr:sp macro="" textlink="">
      <xdr:nvSpPr>
        <xdr:cNvPr id="458" name="フローチャート: 判断 457">
          <a:extLst>
            <a:ext uri="{FF2B5EF4-FFF2-40B4-BE49-F238E27FC236}">
              <a16:creationId xmlns:a16="http://schemas.microsoft.com/office/drawing/2014/main" id="{48F21AF5-7E7D-4467-BD15-F2351AF92E7A}"/>
            </a:ext>
          </a:extLst>
        </xdr:cNvPr>
        <xdr:cNvSpPr/>
      </xdr:nvSpPr>
      <xdr:spPr>
        <a:xfrm>
          <a:off x="18605500" y="6714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59" name="テキスト ボックス 458">
          <a:extLst>
            <a:ext uri="{FF2B5EF4-FFF2-40B4-BE49-F238E27FC236}">
              <a16:creationId xmlns:a16="http://schemas.microsoft.com/office/drawing/2014/main" id="{A5F8A263-5D98-44B1-922D-FBBB41EE48F1}"/>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0" name="テキスト ボックス 459">
          <a:extLst>
            <a:ext uri="{FF2B5EF4-FFF2-40B4-BE49-F238E27FC236}">
              <a16:creationId xmlns:a16="http://schemas.microsoft.com/office/drawing/2014/main" id="{522E408E-A7DB-41BA-B167-C3A00541BEAD}"/>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1" name="テキスト ボックス 460">
          <a:extLst>
            <a:ext uri="{FF2B5EF4-FFF2-40B4-BE49-F238E27FC236}">
              <a16:creationId xmlns:a16="http://schemas.microsoft.com/office/drawing/2014/main" id="{0E28F290-59B4-4604-A292-541298D453E3}"/>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2" name="テキスト ボックス 461">
          <a:extLst>
            <a:ext uri="{FF2B5EF4-FFF2-40B4-BE49-F238E27FC236}">
              <a16:creationId xmlns:a16="http://schemas.microsoft.com/office/drawing/2014/main" id="{05B40D43-BA22-428C-A449-E10B25B7B21F}"/>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3" name="テキスト ボックス 462">
          <a:extLst>
            <a:ext uri="{FF2B5EF4-FFF2-40B4-BE49-F238E27FC236}">
              <a16:creationId xmlns:a16="http://schemas.microsoft.com/office/drawing/2014/main" id="{E836AC49-A9C7-4FE8-A6BE-4F6374EB47EE}"/>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128270</xdr:rowOff>
    </xdr:from>
    <xdr:to>
      <xdr:col>116</xdr:col>
      <xdr:colOff>114300</xdr:colOff>
      <xdr:row>40</xdr:row>
      <xdr:rowOff>58420</xdr:rowOff>
    </xdr:to>
    <xdr:sp macro="" textlink="">
      <xdr:nvSpPr>
        <xdr:cNvPr id="464" name="楕円 463">
          <a:extLst>
            <a:ext uri="{FF2B5EF4-FFF2-40B4-BE49-F238E27FC236}">
              <a16:creationId xmlns:a16="http://schemas.microsoft.com/office/drawing/2014/main" id="{5E2A127B-FE31-46F7-AD23-04F33AD034AD}"/>
            </a:ext>
          </a:extLst>
        </xdr:cNvPr>
        <xdr:cNvSpPr/>
      </xdr:nvSpPr>
      <xdr:spPr>
        <a:xfrm>
          <a:off x="22110700" y="681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106697</xdr:rowOff>
    </xdr:from>
    <xdr:ext cx="469744" cy="259045"/>
    <xdr:sp macro="" textlink="">
      <xdr:nvSpPr>
        <xdr:cNvPr id="465" name="【認定こども園・幼稚園・保育所】&#10;一人当たり面積該当値テキスト">
          <a:extLst>
            <a:ext uri="{FF2B5EF4-FFF2-40B4-BE49-F238E27FC236}">
              <a16:creationId xmlns:a16="http://schemas.microsoft.com/office/drawing/2014/main" id="{110DCC9B-5952-422D-994F-D5BA7835CABF}"/>
            </a:ext>
          </a:extLst>
        </xdr:cNvPr>
        <xdr:cNvSpPr txBox="1"/>
      </xdr:nvSpPr>
      <xdr:spPr>
        <a:xfrm>
          <a:off x="22199600" y="679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128270</xdr:rowOff>
    </xdr:from>
    <xdr:to>
      <xdr:col>112</xdr:col>
      <xdr:colOff>38100</xdr:colOff>
      <xdr:row>40</xdr:row>
      <xdr:rowOff>58420</xdr:rowOff>
    </xdr:to>
    <xdr:sp macro="" textlink="">
      <xdr:nvSpPr>
        <xdr:cNvPr id="466" name="楕円 465">
          <a:extLst>
            <a:ext uri="{FF2B5EF4-FFF2-40B4-BE49-F238E27FC236}">
              <a16:creationId xmlns:a16="http://schemas.microsoft.com/office/drawing/2014/main" id="{DBD1B72B-2646-4668-A9FC-BDDEB726D52A}"/>
            </a:ext>
          </a:extLst>
        </xdr:cNvPr>
        <xdr:cNvSpPr/>
      </xdr:nvSpPr>
      <xdr:spPr>
        <a:xfrm>
          <a:off x="21272500" y="681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7620</xdr:rowOff>
    </xdr:from>
    <xdr:to>
      <xdr:col>116</xdr:col>
      <xdr:colOff>63500</xdr:colOff>
      <xdr:row>40</xdr:row>
      <xdr:rowOff>7620</xdr:rowOff>
    </xdr:to>
    <xdr:cxnSp macro="">
      <xdr:nvCxnSpPr>
        <xdr:cNvPr id="467" name="直線コネクタ 466">
          <a:extLst>
            <a:ext uri="{FF2B5EF4-FFF2-40B4-BE49-F238E27FC236}">
              <a16:creationId xmlns:a16="http://schemas.microsoft.com/office/drawing/2014/main" id="{BC956AD1-8D50-48ED-A5B9-75FE8D8C4C7C}"/>
            </a:ext>
          </a:extLst>
        </xdr:cNvPr>
        <xdr:cNvCxnSpPr/>
      </xdr:nvCxnSpPr>
      <xdr:spPr>
        <a:xfrm>
          <a:off x="21323300" y="68656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128270</xdr:rowOff>
    </xdr:from>
    <xdr:to>
      <xdr:col>107</xdr:col>
      <xdr:colOff>101600</xdr:colOff>
      <xdr:row>40</xdr:row>
      <xdr:rowOff>58420</xdr:rowOff>
    </xdr:to>
    <xdr:sp macro="" textlink="">
      <xdr:nvSpPr>
        <xdr:cNvPr id="468" name="楕円 467">
          <a:extLst>
            <a:ext uri="{FF2B5EF4-FFF2-40B4-BE49-F238E27FC236}">
              <a16:creationId xmlns:a16="http://schemas.microsoft.com/office/drawing/2014/main" id="{157A2816-1416-423F-BE9F-6B62740CFD90}"/>
            </a:ext>
          </a:extLst>
        </xdr:cNvPr>
        <xdr:cNvSpPr/>
      </xdr:nvSpPr>
      <xdr:spPr>
        <a:xfrm>
          <a:off x="20383500" y="681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7620</xdr:rowOff>
    </xdr:from>
    <xdr:to>
      <xdr:col>111</xdr:col>
      <xdr:colOff>177800</xdr:colOff>
      <xdr:row>40</xdr:row>
      <xdr:rowOff>7620</xdr:rowOff>
    </xdr:to>
    <xdr:cxnSp macro="">
      <xdr:nvCxnSpPr>
        <xdr:cNvPr id="469" name="直線コネクタ 468">
          <a:extLst>
            <a:ext uri="{FF2B5EF4-FFF2-40B4-BE49-F238E27FC236}">
              <a16:creationId xmlns:a16="http://schemas.microsoft.com/office/drawing/2014/main" id="{132E8735-7763-4568-8B60-0C4C4408E139}"/>
            </a:ext>
          </a:extLst>
        </xdr:cNvPr>
        <xdr:cNvCxnSpPr/>
      </xdr:nvCxnSpPr>
      <xdr:spPr>
        <a:xfrm>
          <a:off x="20434300" y="68656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128270</xdr:rowOff>
    </xdr:from>
    <xdr:to>
      <xdr:col>102</xdr:col>
      <xdr:colOff>165100</xdr:colOff>
      <xdr:row>40</xdr:row>
      <xdr:rowOff>58420</xdr:rowOff>
    </xdr:to>
    <xdr:sp macro="" textlink="">
      <xdr:nvSpPr>
        <xdr:cNvPr id="470" name="楕円 469">
          <a:extLst>
            <a:ext uri="{FF2B5EF4-FFF2-40B4-BE49-F238E27FC236}">
              <a16:creationId xmlns:a16="http://schemas.microsoft.com/office/drawing/2014/main" id="{309CF302-8259-4AA3-92ED-C67769B7D71F}"/>
            </a:ext>
          </a:extLst>
        </xdr:cNvPr>
        <xdr:cNvSpPr/>
      </xdr:nvSpPr>
      <xdr:spPr>
        <a:xfrm>
          <a:off x="19494500" y="681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7620</xdr:rowOff>
    </xdr:from>
    <xdr:to>
      <xdr:col>107</xdr:col>
      <xdr:colOff>50800</xdr:colOff>
      <xdr:row>40</xdr:row>
      <xdr:rowOff>7620</xdr:rowOff>
    </xdr:to>
    <xdr:cxnSp macro="">
      <xdr:nvCxnSpPr>
        <xdr:cNvPr id="471" name="直線コネクタ 470">
          <a:extLst>
            <a:ext uri="{FF2B5EF4-FFF2-40B4-BE49-F238E27FC236}">
              <a16:creationId xmlns:a16="http://schemas.microsoft.com/office/drawing/2014/main" id="{A2D81883-382A-419F-9380-0E41007F5FD5}"/>
            </a:ext>
          </a:extLst>
        </xdr:cNvPr>
        <xdr:cNvCxnSpPr/>
      </xdr:nvCxnSpPr>
      <xdr:spPr>
        <a:xfrm>
          <a:off x="19545300" y="68656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24655</xdr:rowOff>
    </xdr:from>
    <xdr:ext cx="469744" cy="259045"/>
    <xdr:sp macro="" textlink="">
      <xdr:nvSpPr>
        <xdr:cNvPr id="472" name="n_1aveValue【認定こども園・幼稚園・保育所】&#10;一人当たり面積">
          <a:extLst>
            <a:ext uri="{FF2B5EF4-FFF2-40B4-BE49-F238E27FC236}">
              <a16:creationId xmlns:a16="http://schemas.microsoft.com/office/drawing/2014/main" id="{565B9181-B0C7-43C2-8235-B91D985591A4}"/>
            </a:ext>
          </a:extLst>
        </xdr:cNvPr>
        <xdr:cNvSpPr txBox="1"/>
      </xdr:nvSpPr>
      <xdr:spPr>
        <a:xfrm>
          <a:off x="21075727" y="653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168673</xdr:rowOff>
    </xdr:from>
    <xdr:ext cx="469744" cy="259045"/>
    <xdr:sp macro="" textlink="">
      <xdr:nvSpPr>
        <xdr:cNvPr id="473" name="n_2aveValue【認定こども園・幼稚園・保育所】&#10;一人当たり面積">
          <a:extLst>
            <a:ext uri="{FF2B5EF4-FFF2-40B4-BE49-F238E27FC236}">
              <a16:creationId xmlns:a16="http://schemas.microsoft.com/office/drawing/2014/main" id="{39D12773-B983-43B4-8F1E-8C187F82271D}"/>
            </a:ext>
          </a:extLst>
        </xdr:cNvPr>
        <xdr:cNvSpPr txBox="1"/>
      </xdr:nvSpPr>
      <xdr:spPr>
        <a:xfrm>
          <a:off x="20199427" y="6512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1795</xdr:rowOff>
    </xdr:from>
    <xdr:ext cx="469744" cy="259045"/>
    <xdr:sp macro="" textlink="">
      <xdr:nvSpPr>
        <xdr:cNvPr id="474" name="n_3aveValue【認定こども園・幼稚園・保育所】&#10;一人当たり面積">
          <a:extLst>
            <a:ext uri="{FF2B5EF4-FFF2-40B4-BE49-F238E27FC236}">
              <a16:creationId xmlns:a16="http://schemas.microsoft.com/office/drawing/2014/main" id="{166145E6-B8A4-4B91-BB0B-2BA0E739D4AA}"/>
            </a:ext>
          </a:extLst>
        </xdr:cNvPr>
        <xdr:cNvSpPr txBox="1"/>
      </xdr:nvSpPr>
      <xdr:spPr>
        <a:xfrm>
          <a:off x="19310427" y="6516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145813</xdr:rowOff>
    </xdr:from>
    <xdr:ext cx="469744" cy="259045"/>
    <xdr:sp macro="" textlink="">
      <xdr:nvSpPr>
        <xdr:cNvPr id="475" name="n_4aveValue【認定こども園・幼稚園・保育所】&#10;一人当たり面積">
          <a:extLst>
            <a:ext uri="{FF2B5EF4-FFF2-40B4-BE49-F238E27FC236}">
              <a16:creationId xmlns:a16="http://schemas.microsoft.com/office/drawing/2014/main" id="{A080D5EF-33A2-4F8B-83CE-B6D21E059B41}"/>
            </a:ext>
          </a:extLst>
        </xdr:cNvPr>
        <xdr:cNvSpPr txBox="1"/>
      </xdr:nvSpPr>
      <xdr:spPr>
        <a:xfrm>
          <a:off x="18421427" y="6489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49547</xdr:rowOff>
    </xdr:from>
    <xdr:ext cx="469744" cy="259045"/>
    <xdr:sp macro="" textlink="">
      <xdr:nvSpPr>
        <xdr:cNvPr id="476" name="n_1mainValue【認定こども園・幼稚園・保育所】&#10;一人当たり面積">
          <a:extLst>
            <a:ext uri="{FF2B5EF4-FFF2-40B4-BE49-F238E27FC236}">
              <a16:creationId xmlns:a16="http://schemas.microsoft.com/office/drawing/2014/main" id="{0E4E606A-F8DC-49DE-8CF4-24F31EF4580A}"/>
            </a:ext>
          </a:extLst>
        </xdr:cNvPr>
        <xdr:cNvSpPr txBox="1"/>
      </xdr:nvSpPr>
      <xdr:spPr>
        <a:xfrm>
          <a:off x="21075727" y="690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49547</xdr:rowOff>
    </xdr:from>
    <xdr:ext cx="469744" cy="259045"/>
    <xdr:sp macro="" textlink="">
      <xdr:nvSpPr>
        <xdr:cNvPr id="477" name="n_2mainValue【認定こども園・幼稚園・保育所】&#10;一人当たり面積">
          <a:extLst>
            <a:ext uri="{FF2B5EF4-FFF2-40B4-BE49-F238E27FC236}">
              <a16:creationId xmlns:a16="http://schemas.microsoft.com/office/drawing/2014/main" id="{B07CAE08-ECF3-42B9-BF28-0FA75EA39B05}"/>
            </a:ext>
          </a:extLst>
        </xdr:cNvPr>
        <xdr:cNvSpPr txBox="1"/>
      </xdr:nvSpPr>
      <xdr:spPr>
        <a:xfrm>
          <a:off x="20199427" y="690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49547</xdr:rowOff>
    </xdr:from>
    <xdr:ext cx="469744" cy="259045"/>
    <xdr:sp macro="" textlink="">
      <xdr:nvSpPr>
        <xdr:cNvPr id="478" name="n_3mainValue【認定こども園・幼稚園・保育所】&#10;一人当たり面積">
          <a:extLst>
            <a:ext uri="{FF2B5EF4-FFF2-40B4-BE49-F238E27FC236}">
              <a16:creationId xmlns:a16="http://schemas.microsoft.com/office/drawing/2014/main" id="{E4A8284C-935B-4009-9006-D4D39E808D46}"/>
            </a:ext>
          </a:extLst>
        </xdr:cNvPr>
        <xdr:cNvSpPr txBox="1"/>
      </xdr:nvSpPr>
      <xdr:spPr>
        <a:xfrm>
          <a:off x="19310427" y="690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9" name="正方形/長方形 478">
          <a:extLst>
            <a:ext uri="{FF2B5EF4-FFF2-40B4-BE49-F238E27FC236}">
              <a16:creationId xmlns:a16="http://schemas.microsoft.com/office/drawing/2014/main" id="{83D4C664-0BC3-4432-9F50-F4D9879798A7}"/>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0" name="正方形/長方形 479">
          <a:extLst>
            <a:ext uri="{FF2B5EF4-FFF2-40B4-BE49-F238E27FC236}">
              <a16:creationId xmlns:a16="http://schemas.microsoft.com/office/drawing/2014/main" id="{2726A517-E66D-41C3-874D-D532FE66A7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1" name="正方形/長方形 480">
          <a:extLst>
            <a:ext uri="{FF2B5EF4-FFF2-40B4-BE49-F238E27FC236}">
              <a16:creationId xmlns:a16="http://schemas.microsoft.com/office/drawing/2014/main" id="{21EB9663-37FF-4AF6-BF73-DA00B888D069}"/>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2" name="正方形/長方形 481">
          <a:extLst>
            <a:ext uri="{FF2B5EF4-FFF2-40B4-BE49-F238E27FC236}">
              <a16:creationId xmlns:a16="http://schemas.microsoft.com/office/drawing/2014/main" id="{F5BF313D-78F0-4CBF-B505-A62ADA8863EE}"/>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3" name="正方形/長方形 482">
          <a:extLst>
            <a:ext uri="{FF2B5EF4-FFF2-40B4-BE49-F238E27FC236}">
              <a16:creationId xmlns:a16="http://schemas.microsoft.com/office/drawing/2014/main" id="{C1D5EEF2-38FD-4ECA-8794-64B1278D9B26}"/>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4" name="正方形/長方形 483">
          <a:extLst>
            <a:ext uri="{FF2B5EF4-FFF2-40B4-BE49-F238E27FC236}">
              <a16:creationId xmlns:a16="http://schemas.microsoft.com/office/drawing/2014/main" id="{5535A56A-A570-41E4-98B1-61224091B761}"/>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5" name="正方形/長方形 484">
          <a:extLst>
            <a:ext uri="{FF2B5EF4-FFF2-40B4-BE49-F238E27FC236}">
              <a16:creationId xmlns:a16="http://schemas.microsoft.com/office/drawing/2014/main" id="{18F5B334-39A4-45D5-906C-3D73913208FE}"/>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6" name="正方形/長方形 485">
          <a:extLst>
            <a:ext uri="{FF2B5EF4-FFF2-40B4-BE49-F238E27FC236}">
              <a16:creationId xmlns:a16="http://schemas.microsoft.com/office/drawing/2014/main" id="{AD44A64C-EBAD-4CD6-AB9D-FF8F3FEB2D22}"/>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87" name="テキスト ボックス 486">
          <a:extLst>
            <a:ext uri="{FF2B5EF4-FFF2-40B4-BE49-F238E27FC236}">
              <a16:creationId xmlns:a16="http://schemas.microsoft.com/office/drawing/2014/main" id="{3C41A22A-C1EE-46C3-8E28-1C9A54A784DA}"/>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8" name="直線コネクタ 487">
          <a:extLst>
            <a:ext uri="{FF2B5EF4-FFF2-40B4-BE49-F238E27FC236}">
              <a16:creationId xmlns:a16="http://schemas.microsoft.com/office/drawing/2014/main" id="{D1BC4555-EA0A-4B84-929C-371E87BDB0BA}"/>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89" name="テキスト ボックス 488">
          <a:extLst>
            <a:ext uri="{FF2B5EF4-FFF2-40B4-BE49-F238E27FC236}">
              <a16:creationId xmlns:a16="http://schemas.microsoft.com/office/drawing/2014/main" id="{63412568-691D-492D-8196-FE1C8E207CE3}"/>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90" name="直線コネクタ 489">
          <a:extLst>
            <a:ext uri="{FF2B5EF4-FFF2-40B4-BE49-F238E27FC236}">
              <a16:creationId xmlns:a16="http://schemas.microsoft.com/office/drawing/2014/main" id="{9C6B9754-E57A-45E6-9EDE-59C9A8016943}"/>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91" name="テキスト ボックス 490">
          <a:extLst>
            <a:ext uri="{FF2B5EF4-FFF2-40B4-BE49-F238E27FC236}">
              <a16:creationId xmlns:a16="http://schemas.microsoft.com/office/drawing/2014/main" id="{01B65A0C-DDCB-4067-A40E-36B6AF2A0811}"/>
            </a:ext>
          </a:extLst>
        </xdr:cNvPr>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92" name="直線コネクタ 491">
          <a:extLst>
            <a:ext uri="{FF2B5EF4-FFF2-40B4-BE49-F238E27FC236}">
              <a16:creationId xmlns:a16="http://schemas.microsoft.com/office/drawing/2014/main" id="{22DB75CC-25B6-44F2-86F3-E268C04DE9C7}"/>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93" name="テキスト ボックス 492">
          <a:extLst>
            <a:ext uri="{FF2B5EF4-FFF2-40B4-BE49-F238E27FC236}">
              <a16:creationId xmlns:a16="http://schemas.microsoft.com/office/drawing/2014/main" id="{6ED8BF6A-74F8-4878-AC7B-162B3F57A50C}"/>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94" name="直線コネクタ 493">
          <a:extLst>
            <a:ext uri="{FF2B5EF4-FFF2-40B4-BE49-F238E27FC236}">
              <a16:creationId xmlns:a16="http://schemas.microsoft.com/office/drawing/2014/main" id="{F37979D8-A360-439E-9647-A70B237AFCCD}"/>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95" name="テキスト ボックス 494">
          <a:extLst>
            <a:ext uri="{FF2B5EF4-FFF2-40B4-BE49-F238E27FC236}">
              <a16:creationId xmlns:a16="http://schemas.microsoft.com/office/drawing/2014/main" id="{0F0F58FF-71F8-4BBD-8726-20F8FB228098}"/>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96" name="直線コネクタ 495">
          <a:extLst>
            <a:ext uri="{FF2B5EF4-FFF2-40B4-BE49-F238E27FC236}">
              <a16:creationId xmlns:a16="http://schemas.microsoft.com/office/drawing/2014/main" id="{B819123B-B10A-446A-BE5F-0326CBD1BD83}"/>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97" name="テキスト ボックス 496">
          <a:extLst>
            <a:ext uri="{FF2B5EF4-FFF2-40B4-BE49-F238E27FC236}">
              <a16:creationId xmlns:a16="http://schemas.microsoft.com/office/drawing/2014/main" id="{8DBC0DDE-7BCD-4C8D-9FD2-17ABCE7ABDD3}"/>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98" name="直線コネクタ 497">
          <a:extLst>
            <a:ext uri="{FF2B5EF4-FFF2-40B4-BE49-F238E27FC236}">
              <a16:creationId xmlns:a16="http://schemas.microsoft.com/office/drawing/2014/main" id="{1723A43B-B43C-486A-BD0E-3012E19ADB78}"/>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99" name="テキスト ボックス 498">
          <a:extLst>
            <a:ext uri="{FF2B5EF4-FFF2-40B4-BE49-F238E27FC236}">
              <a16:creationId xmlns:a16="http://schemas.microsoft.com/office/drawing/2014/main" id="{3C470C05-D2A3-4F21-8F2A-AE79B14C7007}"/>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00" name="直線コネクタ 499">
          <a:extLst>
            <a:ext uri="{FF2B5EF4-FFF2-40B4-BE49-F238E27FC236}">
              <a16:creationId xmlns:a16="http://schemas.microsoft.com/office/drawing/2014/main" id="{D53214C3-02F5-47EE-BCB6-4C305A6862AE}"/>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01" name="テキスト ボックス 500">
          <a:extLst>
            <a:ext uri="{FF2B5EF4-FFF2-40B4-BE49-F238E27FC236}">
              <a16:creationId xmlns:a16="http://schemas.microsoft.com/office/drawing/2014/main" id="{A6A8A1E7-5F3D-400C-9FCE-F64D2DD8E623}"/>
            </a:ext>
          </a:extLst>
        </xdr:cNvPr>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2" name="直線コネクタ 501">
          <a:extLst>
            <a:ext uri="{FF2B5EF4-FFF2-40B4-BE49-F238E27FC236}">
              <a16:creationId xmlns:a16="http://schemas.microsoft.com/office/drawing/2014/main" id="{2AAB574E-F1E6-43E1-9878-A2D8BA09CF41}"/>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03" name="テキスト ボックス 502">
          <a:extLst>
            <a:ext uri="{FF2B5EF4-FFF2-40B4-BE49-F238E27FC236}">
              <a16:creationId xmlns:a16="http://schemas.microsoft.com/office/drawing/2014/main" id="{DDA27BD5-4AA7-4E8F-A5B4-82E49D705C89}"/>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04" name="【学校施設】&#10;有形固定資産減価償却率グラフ枠">
          <a:extLst>
            <a:ext uri="{FF2B5EF4-FFF2-40B4-BE49-F238E27FC236}">
              <a16:creationId xmlns:a16="http://schemas.microsoft.com/office/drawing/2014/main" id="{98C9DC5A-D4EF-4379-A1BC-A8D7D8A3CDDB}"/>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158387</xdr:rowOff>
    </xdr:from>
    <xdr:to>
      <xdr:col>85</xdr:col>
      <xdr:colOff>126364</xdr:colOff>
      <xdr:row>63</xdr:row>
      <xdr:rowOff>122465</xdr:rowOff>
    </xdr:to>
    <xdr:cxnSp macro="">
      <xdr:nvCxnSpPr>
        <xdr:cNvPr id="505" name="直線コネクタ 504">
          <a:extLst>
            <a:ext uri="{FF2B5EF4-FFF2-40B4-BE49-F238E27FC236}">
              <a16:creationId xmlns:a16="http://schemas.microsoft.com/office/drawing/2014/main" id="{7BBDC965-F7E5-4A81-98FB-B10B6E95D48C}"/>
            </a:ext>
          </a:extLst>
        </xdr:cNvPr>
        <xdr:cNvCxnSpPr/>
      </xdr:nvCxnSpPr>
      <xdr:spPr>
        <a:xfrm flipV="1">
          <a:off x="16318864" y="9588137"/>
          <a:ext cx="0" cy="13356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126292</xdr:rowOff>
    </xdr:from>
    <xdr:ext cx="405111" cy="259045"/>
    <xdr:sp macro="" textlink="">
      <xdr:nvSpPr>
        <xdr:cNvPr id="506" name="【学校施設】&#10;有形固定資産減価償却率最小値テキスト">
          <a:extLst>
            <a:ext uri="{FF2B5EF4-FFF2-40B4-BE49-F238E27FC236}">
              <a16:creationId xmlns:a16="http://schemas.microsoft.com/office/drawing/2014/main" id="{47FF9C3F-8E5B-4BFB-8C4E-EAD00193BD6E}"/>
            </a:ext>
          </a:extLst>
        </xdr:cNvPr>
        <xdr:cNvSpPr txBox="1"/>
      </xdr:nvSpPr>
      <xdr:spPr>
        <a:xfrm>
          <a:off x="16357600" y="10927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122465</xdr:rowOff>
    </xdr:from>
    <xdr:to>
      <xdr:col>86</xdr:col>
      <xdr:colOff>25400</xdr:colOff>
      <xdr:row>63</xdr:row>
      <xdr:rowOff>122465</xdr:rowOff>
    </xdr:to>
    <xdr:cxnSp macro="">
      <xdr:nvCxnSpPr>
        <xdr:cNvPr id="507" name="直線コネクタ 506">
          <a:extLst>
            <a:ext uri="{FF2B5EF4-FFF2-40B4-BE49-F238E27FC236}">
              <a16:creationId xmlns:a16="http://schemas.microsoft.com/office/drawing/2014/main" id="{3349886D-259D-410F-8A7B-7DCC404CC398}"/>
            </a:ext>
          </a:extLst>
        </xdr:cNvPr>
        <xdr:cNvCxnSpPr/>
      </xdr:nvCxnSpPr>
      <xdr:spPr>
        <a:xfrm>
          <a:off x="16230600" y="10923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105064</xdr:rowOff>
    </xdr:from>
    <xdr:ext cx="405111" cy="259045"/>
    <xdr:sp macro="" textlink="">
      <xdr:nvSpPr>
        <xdr:cNvPr id="508" name="【学校施設】&#10;有形固定資産減価償却率最大値テキスト">
          <a:extLst>
            <a:ext uri="{FF2B5EF4-FFF2-40B4-BE49-F238E27FC236}">
              <a16:creationId xmlns:a16="http://schemas.microsoft.com/office/drawing/2014/main" id="{F10DDC49-3865-422F-AB6D-462F5BD645CD}"/>
            </a:ext>
          </a:extLst>
        </xdr:cNvPr>
        <xdr:cNvSpPr txBox="1"/>
      </xdr:nvSpPr>
      <xdr:spPr>
        <a:xfrm>
          <a:off x="16357600" y="9363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158387</xdr:rowOff>
    </xdr:from>
    <xdr:to>
      <xdr:col>86</xdr:col>
      <xdr:colOff>25400</xdr:colOff>
      <xdr:row>55</xdr:row>
      <xdr:rowOff>158387</xdr:rowOff>
    </xdr:to>
    <xdr:cxnSp macro="">
      <xdr:nvCxnSpPr>
        <xdr:cNvPr id="509" name="直線コネクタ 508">
          <a:extLst>
            <a:ext uri="{FF2B5EF4-FFF2-40B4-BE49-F238E27FC236}">
              <a16:creationId xmlns:a16="http://schemas.microsoft.com/office/drawing/2014/main" id="{BC41D7CF-F7BC-4D08-BEE0-32A8EFBE7A41}"/>
            </a:ext>
          </a:extLst>
        </xdr:cNvPr>
        <xdr:cNvCxnSpPr/>
      </xdr:nvCxnSpPr>
      <xdr:spPr>
        <a:xfrm>
          <a:off x="16230600" y="958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163121</xdr:rowOff>
    </xdr:from>
    <xdr:ext cx="405111" cy="259045"/>
    <xdr:sp macro="" textlink="">
      <xdr:nvSpPr>
        <xdr:cNvPr id="510" name="【学校施設】&#10;有形固定資産減価償却率平均値テキスト">
          <a:extLst>
            <a:ext uri="{FF2B5EF4-FFF2-40B4-BE49-F238E27FC236}">
              <a16:creationId xmlns:a16="http://schemas.microsoft.com/office/drawing/2014/main" id="{5FBC753F-03D2-4335-940A-71C21945A40C}"/>
            </a:ext>
          </a:extLst>
        </xdr:cNvPr>
        <xdr:cNvSpPr txBox="1"/>
      </xdr:nvSpPr>
      <xdr:spPr>
        <a:xfrm>
          <a:off x="16357600" y="101072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140244</xdr:rowOff>
    </xdr:from>
    <xdr:to>
      <xdr:col>85</xdr:col>
      <xdr:colOff>177800</xdr:colOff>
      <xdr:row>60</xdr:row>
      <xdr:rowOff>70394</xdr:rowOff>
    </xdr:to>
    <xdr:sp macro="" textlink="">
      <xdr:nvSpPr>
        <xdr:cNvPr id="511" name="フローチャート: 判断 510">
          <a:extLst>
            <a:ext uri="{FF2B5EF4-FFF2-40B4-BE49-F238E27FC236}">
              <a16:creationId xmlns:a16="http://schemas.microsoft.com/office/drawing/2014/main" id="{B307988D-28E1-44A5-A241-ADA3B04B71D4}"/>
            </a:ext>
          </a:extLst>
        </xdr:cNvPr>
        <xdr:cNvSpPr/>
      </xdr:nvSpPr>
      <xdr:spPr>
        <a:xfrm>
          <a:off x="16268700" y="1025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114119</xdr:rowOff>
    </xdr:from>
    <xdr:to>
      <xdr:col>81</xdr:col>
      <xdr:colOff>101600</xdr:colOff>
      <xdr:row>60</xdr:row>
      <xdr:rowOff>44269</xdr:rowOff>
    </xdr:to>
    <xdr:sp macro="" textlink="">
      <xdr:nvSpPr>
        <xdr:cNvPr id="512" name="フローチャート: 判断 511">
          <a:extLst>
            <a:ext uri="{FF2B5EF4-FFF2-40B4-BE49-F238E27FC236}">
              <a16:creationId xmlns:a16="http://schemas.microsoft.com/office/drawing/2014/main" id="{CA094D2B-1518-4B1E-AABD-A83117A0632F}"/>
            </a:ext>
          </a:extLst>
        </xdr:cNvPr>
        <xdr:cNvSpPr/>
      </xdr:nvSpPr>
      <xdr:spPr>
        <a:xfrm>
          <a:off x="154305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52070</xdr:rowOff>
    </xdr:from>
    <xdr:to>
      <xdr:col>76</xdr:col>
      <xdr:colOff>165100</xdr:colOff>
      <xdr:row>59</xdr:row>
      <xdr:rowOff>153670</xdr:rowOff>
    </xdr:to>
    <xdr:sp macro="" textlink="">
      <xdr:nvSpPr>
        <xdr:cNvPr id="513" name="フローチャート: 判断 512">
          <a:extLst>
            <a:ext uri="{FF2B5EF4-FFF2-40B4-BE49-F238E27FC236}">
              <a16:creationId xmlns:a16="http://schemas.microsoft.com/office/drawing/2014/main" id="{160FA738-8E59-4867-ADF4-8C5F41DB5280}"/>
            </a:ext>
          </a:extLst>
        </xdr:cNvPr>
        <xdr:cNvSpPr/>
      </xdr:nvSpPr>
      <xdr:spPr>
        <a:xfrm>
          <a:off x="14541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61867</xdr:rowOff>
    </xdr:from>
    <xdr:to>
      <xdr:col>72</xdr:col>
      <xdr:colOff>38100</xdr:colOff>
      <xdr:row>59</xdr:row>
      <xdr:rowOff>163467</xdr:rowOff>
    </xdr:to>
    <xdr:sp macro="" textlink="">
      <xdr:nvSpPr>
        <xdr:cNvPr id="514" name="フローチャート: 判断 513">
          <a:extLst>
            <a:ext uri="{FF2B5EF4-FFF2-40B4-BE49-F238E27FC236}">
              <a16:creationId xmlns:a16="http://schemas.microsoft.com/office/drawing/2014/main" id="{3BD4B163-38BF-4A98-8425-205E5A58293B}"/>
            </a:ext>
          </a:extLst>
        </xdr:cNvPr>
        <xdr:cNvSpPr/>
      </xdr:nvSpPr>
      <xdr:spPr>
        <a:xfrm>
          <a:off x="13652500" y="1017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154940</xdr:rowOff>
    </xdr:from>
    <xdr:to>
      <xdr:col>67</xdr:col>
      <xdr:colOff>101600</xdr:colOff>
      <xdr:row>59</xdr:row>
      <xdr:rowOff>85090</xdr:rowOff>
    </xdr:to>
    <xdr:sp macro="" textlink="">
      <xdr:nvSpPr>
        <xdr:cNvPr id="515" name="フローチャート: 判断 514">
          <a:extLst>
            <a:ext uri="{FF2B5EF4-FFF2-40B4-BE49-F238E27FC236}">
              <a16:creationId xmlns:a16="http://schemas.microsoft.com/office/drawing/2014/main" id="{FCDAD8B7-49B2-4B3F-AEB3-AF3FDBE45D09}"/>
            </a:ext>
          </a:extLst>
        </xdr:cNvPr>
        <xdr:cNvSpPr/>
      </xdr:nvSpPr>
      <xdr:spPr>
        <a:xfrm>
          <a:off x="12763500" y="1009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16" name="テキスト ボックス 515">
          <a:extLst>
            <a:ext uri="{FF2B5EF4-FFF2-40B4-BE49-F238E27FC236}">
              <a16:creationId xmlns:a16="http://schemas.microsoft.com/office/drawing/2014/main" id="{DC68B5A8-6520-4BF6-B034-6619ACEB6CCB}"/>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17" name="テキスト ボックス 516">
          <a:extLst>
            <a:ext uri="{FF2B5EF4-FFF2-40B4-BE49-F238E27FC236}">
              <a16:creationId xmlns:a16="http://schemas.microsoft.com/office/drawing/2014/main" id="{79FCCE6B-0F94-456D-813A-DCEF14CBAB7E}"/>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18" name="テキスト ボックス 517">
          <a:extLst>
            <a:ext uri="{FF2B5EF4-FFF2-40B4-BE49-F238E27FC236}">
              <a16:creationId xmlns:a16="http://schemas.microsoft.com/office/drawing/2014/main" id="{4A19B061-D18A-40F4-9691-1FB6DD8BE732}"/>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19" name="テキスト ボックス 518">
          <a:extLst>
            <a:ext uri="{FF2B5EF4-FFF2-40B4-BE49-F238E27FC236}">
              <a16:creationId xmlns:a16="http://schemas.microsoft.com/office/drawing/2014/main" id="{2CA19C53-1CFC-4605-A622-512EFD9C4705}"/>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20" name="テキスト ボックス 519">
          <a:extLst>
            <a:ext uri="{FF2B5EF4-FFF2-40B4-BE49-F238E27FC236}">
              <a16:creationId xmlns:a16="http://schemas.microsoft.com/office/drawing/2014/main" id="{89FCF996-3708-4D75-8FEA-383F359109A7}"/>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73297</xdr:rowOff>
    </xdr:from>
    <xdr:to>
      <xdr:col>85</xdr:col>
      <xdr:colOff>177800</xdr:colOff>
      <xdr:row>61</xdr:row>
      <xdr:rowOff>3447</xdr:rowOff>
    </xdr:to>
    <xdr:sp macro="" textlink="">
      <xdr:nvSpPr>
        <xdr:cNvPr id="521" name="楕円 520">
          <a:extLst>
            <a:ext uri="{FF2B5EF4-FFF2-40B4-BE49-F238E27FC236}">
              <a16:creationId xmlns:a16="http://schemas.microsoft.com/office/drawing/2014/main" id="{A5529A3D-3221-4F83-A615-B78D4D32AB9B}"/>
            </a:ext>
          </a:extLst>
        </xdr:cNvPr>
        <xdr:cNvSpPr/>
      </xdr:nvSpPr>
      <xdr:spPr>
        <a:xfrm>
          <a:off x="16268700" y="10360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51724</xdr:rowOff>
    </xdr:from>
    <xdr:ext cx="405111" cy="259045"/>
    <xdr:sp macro="" textlink="">
      <xdr:nvSpPr>
        <xdr:cNvPr id="522" name="【学校施設】&#10;有形固定資産減価償却率該当値テキスト">
          <a:extLst>
            <a:ext uri="{FF2B5EF4-FFF2-40B4-BE49-F238E27FC236}">
              <a16:creationId xmlns:a16="http://schemas.microsoft.com/office/drawing/2014/main" id="{A7AE764B-2397-4415-8D38-87F77224AC06}"/>
            </a:ext>
          </a:extLst>
        </xdr:cNvPr>
        <xdr:cNvSpPr txBox="1"/>
      </xdr:nvSpPr>
      <xdr:spPr>
        <a:xfrm>
          <a:off x="16357600" y="103387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143510</xdr:rowOff>
    </xdr:from>
    <xdr:to>
      <xdr:col>81</xdr:col>
      <xdr:colOff>101600</xdr:colOff>
      <xdr:row>60</xdr:row>
      <xdr:rowOff>73660</xdr:rowOff>
    </xdr:to>
    <xdr:sp macro="" textlink="">
      <xdr:nvSpPr>
        <xdr:cNvPr id="523" name="楕円 522">
          <a:extLst>
            <a:ext uri="{FF2B5EF4-FFF2-40B4-BE49-F238E27FC236}">
              <a16:creationId xmlns:a16="http://schemas.microsoft.com/office/drawing/2014/main" id="{5C74DDB7-80DA-408E-8CF5-F76E0E21A604}"/>
            </a:ext>
          </a:extLst>
        </xdr:cNvPr>
        <xdr:cNvSpPr/>
      </xdr:nvSpPr>
      <xdr:spPr>
        <a:xfrm>
          <a:off x="15430500" y="1025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22860</xdr:rowOff>
    </xdr:from>
    <xdr:to>
      <xdr:col>85</xdr:col>
      <xdr:colOff>127000</xdr:colOff>
      <xdr:row>60</xdr:row>
      <xdr:rowOff>124097</xdr:rowOff>
    </xdr:to>
    <xdr:cxnSp macro="">
      <xdr:nvCxnSpPr>
        <xdr:cNvPr id="524" name="直線コネクタ 523">
          <a:extLst>
            <a:ext uri="{FF2B5EF4-FFF2-40B4-BE49-F238E27FC236}">
              <a16:creationId xmlns:a16="http://schemas.microsoft.com/office/drawing/2014/main" id="{C32CF289-A52C-4734-9462-BF0FC47DC990}"/>
            </a:ext>
          </a:extLst>
        </xdr:cNvPr>
        <xdr:cNvCxnSpPr/>
      </xdr:nvCxnSpPr>
      <xdr:spPr>
        <a:xfrm>
          <a:off x="15481300" y="10309860"/>
          <a:ext cx="838200" cy="101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143510</xdr:rowOff>
    </xdr:from>
    <xdr:to>
      <xdr:col>76</xdr:col>
      <xdr:colOff>165100</xdr:colOff>
      <xdr:row>60</xdr:row>
      <xdr:rowOff>73660</xdr:rowOff>
    </xdr:to>
    <xdr:sp macro="" textlink="">
      <xdr:nvSpPr>
        <xdr:cNvPr id="525" name="楕円 524">
          <a:extLst>
            <a:ext uri="{FF2B5EF4-FFF2-40B4-BE49-F238E27FC236}">
              <a16:creationId xmlns:a16="http://schemas.microsoft.com/office/drawing/2014/main" id="{538A1B6A-0C4B-49E3-B799-7F0EC98B2C6E}"/>
            </a:ext>
          </a:extLst>
        </xdr:cNvPr>
        <xdr:cNvSpPr/>
      </xdr:nvSpPr>
      <xdr:spPr>
        <a:xfrm>
          <a:off x="14541500" y="1025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22860</xdr:rowOff>
    </xdr:from>
    <xdr:to>
      <xdr:col>81</xdr:col>
      <xdr:colOff>50800</xdr:colOff>
      <xdr:row>60</xdr:row>
      <xdr:rowOff>22860</xdr:rowOff>
    </xdr:to>
    <xdr:cxnSp macro="">
      <xdr:nvCxnSpPr>
        <xdr:cNvPr id="526" name="直線コネクタ 525">
          <a:extLst>
            <a:ext uri="{FF2B5EF4-FFF2-40B4-BE49-F238E27FC236}">
              <a16:creationId xmlns:a16="http://schemas.microsoft.com/office/drawing/2014/main" id="{E2A7ABEB-54D1-4FEB-9CE6-6355A5F62A4A}"/>
            </a:ext>
          </a:extLst>
        </xdr:cNvPr>
        <xdr:cNvCxnSpPr/>
      </xdr:nvCxnSpPr>
      <xdr:spPr>
        <a:xfrm>
          <a:off x="14592300" y="103098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91259</xdr:rowOff>
    </xdr:from>
    <xdr:to>
      <xdr:col>72</xdr:col>
      <xdr:colOff>38100</xdr:colOff>
      <xdr:row>60</xdr:row>
      <xdr:rowOff>21409</xdr:rowOff>
    </xdr:to>
    <xdr:sp macro="" textlink="">
      <xdr:nvSpPr>
        <xdr:cNvPr id="527" name="楕円 526">
          <a:extLst>
            <a:ext uri="{FF2B5EF4-FFF2-40B4-BE49-F238E27FC236}">
              <a16:creationId xmlns:a16="http://schemas.microsoft.com/office/drawing/2014/main" id="{10F4B399-8E0A-4C81-B632-692B0B31948F}"/>
            </a:ext>
          </a:extLst>
        </xdr:cNvPr>
        <xdr:cNvSpPr/>
      </xdr:nvSpPr>
      <xdr:spPr>
        <a:xfrm>
          <a:off x="13652500" y="10206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142059</xdr:rowOff>
    </xdr:from>
    <xdr:to>
      <xdr:col>76</xdr:col>
      <xdr:colOff>114300</xdr:colOff>
      <xdr:row>60</xdr:row>
      <xdr:rowOff>22860</xdr:rowOff>
    </xdr:to>
    <xdr:cxnSp macro="">
      <xdr:nvCxnSpPr>
        <xdr:cNvPr id="528" name="直線コネクタ 527">
          <a:extLst>
            <a:ext uri="{FF2B5EF4-FFF2-40B4-BE49-F238E27FC236}">
              <a16:creationId xmlns:a16="http://schemas.microsoft.com/office/drawing/2014/main" id="{46570F9F-187D-453F-B231-F2F10540E31C}"/>
            </a:ext>
          </a:extLst>
        </xdr:cNvPr>
        <xdr:cNvCxnSpPr/>
      </xdr:nvCxnSpPr>
      <xdr:spPr>
        <a:xfrm>
          <a:off x="13703300" y="10257609"/>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60796</xdr:rowOff>
    </xdr:from>
    <xdr:ext cx="405111" cy="259045"/>
    <xdr:sp macro="" textlink="">
      <xdr:nvSpPr>
        <xdr:cNvPr id="529" name="n_1aveValue【学校施設】&#10;有形固定資産減価償却率">
          <a:extLst>
            <a:ext uri="{FF2B5EF4-FFF2-40B4-BE49-F238E27FC236}">
              <a16:creationId xmlns:a16="http://schemas.microsoft.com/office/drawing/2014/main" id="{72F49925-6C97-40E2-A74E-F2B341FB33D8}"/>
            </a:ext>
          </a:extLst>
        </xdr:cNvPr>
        <xdr:cNvSpPr txBox="1"/>
      </xdr:nvSpPr>
      <xdr:spPr>
        <a:xfrm>
          <a:off x="15266044" y="1000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170197</xdr:rowOff>
    </xdr:from>
    <xdr:ext cx="405111" cy="259045"/>
    <xdr:sp macro="" textlink="">
      <xdr:nvSpPr>
        <xdr:cNvPr id="530" name="n_2aveValue【学校施設】&#10;有形固定資産減価償却率">
          <a:extLst>
            <a:ext uri="{FF2B5EF4-FFF2-40B4-BE49-F238E27FC236}">
              <a16:creationId xmlns:a16="http://schemas.microsoft.com/office/drawing/2014/main" id="{031BC4FC-B2CF-4CAE-8403-E87AE8E69B5E}"/>
            </a:ext>
          </a:extLst>
        </xdr:cNvPr>
        <xdr:cNvSpPr txBox="1"/>
      </xdr:nvSpPr>
      <xdr:spPr>
        <a:xfrm>
          <a:off x="14389744" y="994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8544</xdr:rowOff>
    </xdr:from>
    <xdr:ext cx="405111" cy="259045"/>
    <xdr:sp macro="" textlink="">
      <xdr:nvSpPr>
        <xdr:cNvPr id="531" name="n_3aveValue【学校施設】&#10;有形固定資産減価償却率">
          <a:extLst>
            <a:ext uri="{FF2B5EF4-FFF2-40B4-BE49-F238E27FC236}">
              <a16:creationId xmlns:a16="http://schemas.microsoft.com/office/drawing/2014/main" id="{07BD09E5-4796-469E-A0BD-1DC586DAA545}"/>
            </a:ext>
          </a:extLst>
        </xdr:cNvPr>
        <xdr:cNvSpPr txBox="1"/>
      </xdr:nvSpPr>
      <xdr:spPr>
        <a:xfrm>
          <a:off x="13500744" y="9952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101617</xdr:rowOff>
    </xdr:from>
    <xdr:ext cx="405111" cy="259045"/>
    <xdr:sp macro="" textlink="">
      <xdr:nvSpPr>
        <xdr:cNvPr id="532" name="n_4aveValue【学校施設】&#10;有形固定資産減価償却率">
          <a:extLst>
            <a:ext uri="{FF2B5EF4-FFF2-40B4-BE49-F238E27FC236}">
              <a16:creationId xmlns:a16="http://schemas.microsoft.com/office/drawing/2014/main" id="{44B05D72-C620-49D8-89CF-84EE02B5A5DB}"/>
            </a:ext>
          </a:extLst>
        </xdr:cNvPr>
        <xdr:cNvSpPr txBox="1"/>
      </xdr:nvSpPr>
      <xdr:spPr>
        <a:xfrm>
          <a:off x="12611744" y="987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64787</xdr:rowOff>
    </xdr:from>
    <xdr:ext cx="405111" cy="259045"/>
    <xdr:sp macro="" textlink="">
      <xdr:nvSpPr>
        <xdr:cNvPr id="533" name="n_1mainValue【学校施設】&#10;有形固定資産減価償却率">
          <a:extLst>
            <a:ext uri="{FF2B5EF4-FFF2-40B4-BE49-F238E27FC236}">
              <a16:creationId xmlns:a16="http://schemas.microsoft.com/office/drawing/2014/main" id="{48F1F0EB-703D-4A83-9F14-77D0A983AFC6}"/>
            </a:ext>
          </a:extLst>
        </xdr:cNvPr>
        <xdr:cNvSpPr txBox="1"/>
      </xdr:nvSpPr>
      <xdr:spPr>
        <a:xfrm>
          <a:off x="15266044" y="1035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64787</xdr:rowOff>
    </xdr:from>
    <xdr:ext cx="405111" cy="259045"/>
    <xdr:sp macro="" textlink="">
      <xdr:nvSpPr>
        <xdr:cNvPr id="534" name="n_2mainValue【学校施設】&#10;有形固定資産減価償却率">
          <a:extLst>
            <a:ext uri="{FF2B5EF4-FFF2-40B4-BE49-F238E27FC236}">
              <a16:creationId xmlns:a16="http://schemas.microsoft.com/office/drawing/2014/main" id="{FBE18183-33DB-46DC-9673-B72D2662F592}"/>
            </a:ext>
          </a:extLst>
        </xdr:cNvPr>
        <xdr:cNvSpPr txBox="1"/>
      </xdr:nvSpPr>
      <xdr:spPr>
        <a:xfrm>
          <a:off x="14389744" y="1035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12536</xdr:rowOff>
    </xdr:from>
    <xdr:ext cx="405111" cy="259045"/>
    <xdr:sp macro="" textlink="">
      <xdr:nvSpPr>
        <xdr:cNvPr id="535" name="n_3mainValue【学校施設】&#10;有形固定資産減価償却率">
          <a:extLst>
            <a:ext uri="{FF2B5EF4-FFF2-40B4-BE49-F238E27FC236}">
              <a16:creationId xmlns:a16="http://schemas.microsoft.com/office/drawing/2014/main" id="{1F5AC568-ACF5-4D99-8C76-CA7570DAB076}"/>
            </a:ext>
          </a:extLst>
        </xdr:cNvPr>
        <xdr:cNvSpPr txBox="1"/>
      </xdr:nvSpPr>
      <xdr:spPr>
        <a:xfrm>
          <a:off x="13500744" y="102995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36" name="正方形/長方形 535">
          <a:extLst>
            <a:ext uri="{FF2B5EF4-FFF2-40B4-BE49-F238E27FC236}">
              <a16:creationId xmlns:a16="http://schemas.microsoft.com/office/drawing/2014/main" id="{9520CF47-2606-4AB5-8D8E-36BF2503CA2C}"/>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37" name="正方形/長方形 536">
          <a:extLst>
            <a:ext uri="{FF2B5EF4-FFF2-40B4-BE49-F238E27FC236}">
              <a16:creationId xmlns:a16="http://schemas.microsoft.com/office/drawing/2014/main" id="{4FC664CE-3D20-49F6-8BFC-0F10BFF5DD3F}"/>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38" name="正方形/長方形 537">
          <a:extLst>
            <a:ext uri="{FF2B5EF4-FFF2-40B4-BE49-F238E27FC236}">
              <a16:creationId xmlns:a16="http://schemas.microsoft.com/office/drawing/2014/main" id="{3360BFB9-B537-45BF-A22B-C20A0A110343}"/>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39" name="正方形/長方形 538">
          <a:extLst>
            <a:ext uri="{FF2B5EF4-FFF2-40B4-BE49-F238E27FC236}">
              <a16:creationId xmlns:a16="http://schemas.microsoft.com/office/drawing/2014/main" id="{3A836221-D1B2-479B-9D7F-1E9A9CA7BF41}"/>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0" name="正方形/長方形 539">
          <a:extLst>
            <a:ext uri="{FF2B5EF4-FFF2-40B4-BE49-F238E27FC236}">
              <a16:creationId xmlns:a16="http://schemas.microsoft.com/office/drawing/2014/main" id="{7DE9204D-F600-40DC-8DF5-19215E0AAEC7}"/>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1" name="正方形/長方形 540">
          <a:extLst>
            <a:ext uri="{FF2B5EF4-FFF2-40B4-BE49-F238E27FC236}">
              <a16:creationId xmlns:a16="http://schemas.microsoft.com/office/drawing/2014/main" id="{6367457F-C889-4D53-B2B3-1FF969B4E0E1}"/>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2" name="正方形/長方形 541">
          <a:extLst>
            <a:ext uri="{FF2B5EF4-FFF2-40B4-BE49-F238E27FC236}">
              <a16:creationId xmlns:a16="http://schemas.microsoft.com/office/drawing/2014/main" id="{BA56CEE1-CBC6-4C7D-A8BC-C8DFCA31FEA7}"/>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43" name="正方形/長方形 542">
          <a:extLst>
            <a:ext uri="{FF2B5EF4-FFF2-40B4-BE49-F238E27FC236}">
              <a16:creationId xmlns:a16="http://schemas.microsoft.com/office/drawing/2014/main" id="{80D96DEF-4437-4AC2-A8DD-C389068D6A15}"/>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44" name="テキスト ボックス 543">
          <a:extLst>
            <a:ext uri="{FF2B5EF4-FFF2-40B4-BE49-F238E27FC236}">
              <a16:creationId xmlns:a16="http://schemas.microsoft.com/office/drawing/2014/main" id="{5647C8B7-9662-4C1B-9C32-ADE8BF5CBADE}"/>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45" name="直線コネクタ 544">
          <a:extLst>
            <a:ext uri="{FF2B5EF4-FFF2-40B4-BE49-F238E27FC236}">
              <a16:creationId xmlns:a16="http://schemas.microsoft.com/office/drawing/2014/main" id="{B981E924-B151-41EB-AC83-74137E81D00B}"/>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46" name="テキスト ボックス 545">
          <a:extLst>
            <a:ext uri="{FF2B5EF4-FFF2-40B4-BE49-F238E27FC236}">
              <a16:creationId xmlns:a16="http://schemas.microsoft.com/office/drawing/2014/main" id="{3F9B7D67-3EB6-4D20-AB66-F279183D8809}"/>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47" name="直線コネクタ 546">
          <a:extLst>
            <a:ext uri="{FF2B5EF4-FFF2-40B4-BE49-F238E27FC236}">
              <a16:creationId xmlns:a16="http://schemas.microsoft.com/office/drawing/2014/main" id="{6405B99A-3E1C-498A-A546-B908EC33B94D}"/>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48" name="テキスト ボックス 547">
          <a:extLst>
            <a:ext uri="{FF2B5EF4-FFF2-40B4-BE49-F238E27FC236}">
              <a16:creationId xmlns:a16="http://schemas.microsoft.com/office/drawing/2014/main" id="{84C1E2C3-6C74-4E87-99D1-D0B89CC92336}"/>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49" name="直線コネクタ 548">
          <a:extLst>
            <a:ext uri="{FF2B5EF4-FFF2-40B4-BE49-F238E27FC236}">
              <a16:creationId xmlns:a16="http://schemas.microsoft.com/office/drawing/2014/main" id="{2EED2467-5CE3-4564-81FE-6771C20FA289}"/>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50" name="テキスト ボックス 549">
          <a:extLst>
            <a:ext uri="{FF2B5EF4-FFF2-40B4-BE49-F238E27FC236}">
              <a16:creationId xmlns:a16="http://schemas.microsoft.com/office/drawing/2014/main" id="{3DB9E7C0-9E61-47B4-ADD4-A6873B341DC3}"/>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51" name="直線コネクタ 550">
          <a:extLst>
            <a:ext uri="{FF2B5EF4-FFF2-40B4-BE49-F238E27FC236}">
              <a16:creationId xmlns:a16="http://schemas.microsoft.com/office/drawing/2014/main" id="{EB4A3F2D-CCC2-4BC3-B20F-6D58A698637A}"/>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52" name="テキスト ボックス 551">
          <a:extLst>
            <a:ext uri="{FF2B5EF4-FFF2-40B4-BE49-F238E27FC236}">
              <a16:creationId xmlns:a16="http://schemas.microsoft.com/office/drawing/2014/main" id="{239B32CE-B0AD-4375-A6D9-8CDAC7026B4F}"/>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53" name="直線コネクタ 552">
          <a:extLst>
            <a:ext uri="{FF2B5EF4-FFF2-40B4-BE49-F238E27FC236}">
              <a16:creationId xmlns:a16="http://schemas.microsoft.com/office/drawing/2014/main" id="{9E2E086C-5645-4283-AC4D-4FCB0972AFFD}"/>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54" name="テキスト ボックス 553">
          <a:extLst>
            <a:ext uri="{FF2B5EF4-FFF2-40B4-BE49-F238E27FC236}">
              <a16:creationId xmlns:a16="http://schemas.microsoft.com/office/drawing/2014/main" id="{49A48A01-4984-49EE-A13E-1FA796999DE1}"/>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55" name="直線コネクタ 554">
          <a:extLst>
            <a:ext uri="{FF2B5EF4-FFF2-40B4-BE49-F238E27FC236}">
              <a16:creationId xmlns:a16="http://schemas.microsoft.com/office/drawing/2014/main" id="{82384FF5-3E65-4393-8740-C366571FD63C}"/>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56" name="テキスト ボックス 555">
          <a:extLst>
            <a:ext uri="{FF2B5EF4-FFF2-40B4-BE49-F238E27FC236}">
              <a16:creationId xmlns:a16="http://schemas.microsoft.com/office/drawing/2014/main" id="{172E26F7-EAB4-4ECD-8A74-AA2C2111DE3F}"/>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57" name="直線コネクタ 556">
          <a:extLst>
            <a:ext uri="{FF2B5EF4-FFF2-40B4-BE49-F238E27FC236}">
              <a16:creationId xmlns:a16="http://schemas.microsoft.com/office/drawing/2014/main" id="{CE3B97BD-5AEB-488A-AA24-EC3A02B684AB}"/>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58" name="テキスト ボックス 557">
          <a:extLst>
            <a:ext uri="{FF2B5EF4-FFF2-40B4-BE49-F238E27FC236}">
              <a16:creationId xmlns:a16="http://schemas.microsoft.com/office/drawing/2014/main" id="{83EBA81C-FEF8-4FE2-9BE5-140B1F409461}"/>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59" name="【学校施設】&#10;一人当たり面積グラフ枠">
          <a:extLst>
            <a:ext uri="{FF2B5EF4-FFF2-40B4-BE49-F238E27FC236}">
              <a16:creationId xmlns:a16="http://schemas.microsoft.com/office/drawing/2014/main" id="{D8E095CA-15E8-4A7B-BD1D-7D090D7668EC}"/>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63500</xdr:rowOff>
    </xdr:from>
    <xdr:to>
      <xdr:col>116</xdr:col>
      <xdr:colOff>62864</xdr:colOff>
      <xdr:row>64</xdr:row>
      <xdr:rowOff>116840</xdr:rowOff>
    </xdr:to>
    <xdr:cxnSp macro="">
      <xdr:nvCxnSpPr>
        <xdr:cNvPr id="560" name="直線コネクタ 559">
          <a:extLst>
            <a:ext uri="{FF2B5EF4-FFF2-40B4-BE49-F238E27FC236}">
              <a16:creationId xmlns:a16="http://schemas.microsoft.com/office/drawing/2014/main" id="{D1C00DC5-B4BC-44E5-9CDF-B61FF357CD0A}"/>
            </a:ext>
          </a:extLst>
        </xdr:cNvPr>
        <xdr:cNvCxnSpPr/>
      </xdr:nvCxnSpPr>
      <xdr:spPr>
        <a:xfrm flipV="1">
          <a:off x="22160864" y="9493250"/>
          <a:ext cx="0" cy="15963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120667</xdr:rowOff>
    </xdr:from>
    <xdr:ext cx="469744" cy="259045"/>
    <xdr:sp macro="" textlink="">
      <xdr:nvSpPr>
        <xdr:cNvPr id="561" name="【学校施設】&#10;一人当たり面積最小値テキスト">
          <a:extLst>
            <a:ext uri="{FF2B5EF4-FFF2-40B4-BE49-F238E27FC236}">
              <a16:creationId xmlns:a16="http://schemas.microsoft.com/office/drawing/2014/main" id="{360342F7-3657-41A6-81BC-667B2D70A54C}"/>
            </a:ext>
          </a:extLst>
        </xdr:cNvPr>
        <xdr:cNvSpPr txBox="1"/>
      </xdr:nvSpPr>
      <xdr:spPr>
        <a:xfrm>
          <a:off x="22199600" y="11093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116840</xdr:rowOff>
    </xdr:from>
    <xdr:to>
      <xdr:col>116</xdr:col>
      <xdr:colOff>152400</xdr:colOff>
      <xdr:row>64</xdr:row>
      <xdr:rowOff>116840</xdr:rowOff>
    </xdr:to>
    <xdr:cxnSp macro="">
      <xdr:nvCxnSpPr>
        <xdr:cNvPr id="562" name="直線コネクタ 561">
          <a:extLst>
            <a:ext uri="{FF2B5EF4-FFF2-40B4-BE49-F238E27FC236}">
              <a16:creationId xmlns:a16="http://schemas.microsoft.com/office/drawing/2014/main" id="{6E689055-5E95-4439-96DA-C2B3B12B1884}"/>
            </a:ext>
          </a:extLst>
        </xdr:cNvPr>
        <xdr:cNvCxnSpPr/>
      </xdr:nvCxnSpPr>
      <xdr:spPr>
        <a:xfrm>
          <a:off x="22072600" y="11089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10177</xdr:rowOff>
    </xdr:from>
    <xdr:ext cx="469744" cy="259045"/>
    <xdr:sp macro="" textlink="">
      <xdr:nvSpPr>
        <xdr:cNvPr id="563" name="【学校施設】&#10;一人当たり面積最大値テキスト">
          <a:extLst>
            <a:ext uri="{FF2B5EF4-FFF2-40B4-BE49-F238E27FC236}">
              <a16:creationId xmlns:a16="http://schemas.microsoft.com/office/drawing/2014/main" id="{71DA156F-9E58-4518-A3D5-6D38F96E6A66}"/>
            </a:ext>
          </a:extLst>
        </xdr:cNvPr>
        <xdr:cNvSpPr txBox="1"/>
      </xdr:nvSpPr>
      <xdr:spPr>
        <a:xfrm>
          <a:off x="22199600" y="926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63500</xdr:rowOff>
    </xdr:from>
    <xdr:to>
      <xdr:col>116</xdr:col>
      <xdr:colOff>152400</xdr:colOff>
      <xdr:row>55</xdr:row>
      <xdr:rowOff>63500</xdr:rowOff>
    </xdr:to>
    <xdr:cxnSp macro="">
      <xdr:nvCxnSpPr>
        <xdr:cNvPr id="564" name="直線コネクタ 563">
          <a:extLst>
            <a:ext uri="{FF2B5EF4-FFF2-40B4-BE49-F238E27FC236}">
              <a16:creationId xmlns:a16="http://schemas.microsoft.com/office/drawing/2014/main" id="{8274B820-D55E-40BA-88F9-E86988D6EF5E}"/>
            </a:ext>
          </a:extLst>
        </xdr:cNvPr>
        <xdr:cNvCxnSpPr/>
      </xdr:nvCxnSpPr>
      <xdr:spPr>
        <a:xfrm>
          <a:off x="22072600" y="9493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73677</xdr:rowOff>
    </xdr:from>
    <xdr:ext cx="469744" cy="259045"/>
    <xdr:sp macro="" textlink="">
      <xdr:nvSpPr>
        <xdr:cNvPr id="565" name="【学校施設】&#10;一人当たり面積平均値テキスト">
          <a:extLst>
            <a:ext uri="{FF2B5EF4-FFF2-40B4-BE49-F238E27FC236}">
              <a16:creationId xmlns:a16="http://schemas.microsoft.com/office/drawing/2014/main" id="{B1BB8D32-2CB1-48DD-811A-18F5243846CB}"/>
            </a:ext>
          </a:extLst>
        </xdr:cNvPr>
        <xdr:cNvSpPr txBox="1"/>
      </xdr:nvSpPr>
      <xdr:spPr>
        <a:xfrm>
          <a:off x="22199600" y="103606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50800</xdr:rowOff>
    </xdr:from>
    <xdr:to>
      <xdr:col>116</xdr:col>
      <xdr:colOff>114300</xdr:colOff>
      <xdr:row>61</xdr:row>
      <xdr:rowOff>152400</xdr:rowOff>
    </xdr:to>
    <xdr:sp macro="" textlink="">
      <xdr:nvSpPr>
        <xdr:cNvPr id="566" name="フローチャート: 判断 565">
          <a:extLst>
            <a:ext uri="{FF2B5EF4-FFF2-40B4-BE49-F238E27FC236}">
              <a16:creationId xmlns:a16="http://schemas.microsoft.com/office/drawing/2014/main" id="{73A2C8A0-F746-4C51-9612-E264422EC44D}"/>
            </a:ext>
          </a:extLst>
        </xdr:cNvPr>
        <xdr:cNvSpPr/>
      </xdr:nvSpPr>
      <xdr:spPr>
        <a:xfrm>
          <a:off x="22110700" y="1050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25400</xdr:rowOff>
    </xdr:from>
    <xdr:to>
      <xdr:col>112</xdr:col>
      <xdr:colOff>38100</xdr:colOff>
      <xdr:row>61</xdr:row>
      <xdr:rowOff>127000</xdr:rowOff>
    </xdr:to>
    <xdr:sp macro="" textlink="">
      <xdr:nvSpPr>
        <xdr:cNvPr id="567" name="フローチャート: 判断 566">
          <a:extLst>
            <a:ext uri="{FF2B5EF4-FFF2-40B4-BE49-F238E27FC236}">
              <a16:creationId xmlns:a16="http://schemas.microsoft.com/office/drawing/2014/main" id="{014B2DAD-47DF-40AC-92B2-4471730D7E1D}"/>
            </a:ext>
          </a:extLst>
        </xdr:cNvPr>
        <xdr:cNvSpPr/>
      </xdr:nvSpPr>
      <xdr:spPr>
        <a:xfrm>
          <a:off x="21272500" y="1048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40640</xdr:rowOff>
    </xdr:from>
    <xdr:to>
      <xdr:col>107</xdr:col>
      <xdr:colOff>101600</xdr:colOff>
      <xdr:row>61</xdr:row>
      <xdr:rowOff>142240</xdr:rowOff>
    </xdr:to>
    <xdr:sp macro="" textlink="">
      <xdr:nvSpPr>
        <xdr:cNvPr id="568" name="フローチャート: 判断 567">
          <a:extLst>
            <a:ext uri="{FF2B5EF4-FFF2-40B4-BE49-F238E27FC236}">
              <a16:creationId xmlns:a16="http://schemas.microsoft.com/office/drawing/2014/main" id="{FCB9B951-47CA-4323-A9DB-B12D13723562}"/>
            </a:ext>
          </a:extLst>
        </xdr:cNvPr>
        <xdr:cNvSpPr/>
      </xdr:nvSpPr>
      <xdr:spPr>
        <a:xfrm>
          <a:off x="20383500" y="1049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67310</xdr:rowOff>
    </xdr:from>
    <xdr:to>
      <xdr:col>102</xdr:col>
      <xdr:colOff>165100</xdr:colOff>
      <xdr:row>61</xdr:row>
      <xdr:rowOff>168910</xdr:rowOff>
    </xdr:to>
    <xdr:sp macro="" textlink="">
      <xdr:nvSpPr>
        <xdr:cNvPr id="569" name="フローチャート: 判断 568">
          <a:extLst>
            <a:ext uri="{FF2B5EF4-FFF2-40B4-BE49-F238E27FC236}">
              <a16:creationId xmlns:a16="http://schemas.microsoft.com/office/drawing/2014/main" id="{78D84E53-D055-4F9E-8310-3B9163245418}"/>
            </a:ext>
          </a:extLst>
        </xdr:cNvPr>
        <xdr:cNvSpPr/>
      </xdr:nvSpPr>
      <xdr:spPr>
        <a:xfrm>
          <a:off x="19494500" y="10525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59690</xdr:rowOff>
    </xdr:from>
    <xdr:to>
      <xdr:col>98</xdr:col>
      <xdr:colOff>38100</xdr:colOff>
      <xdr:row>61</xdr:row>
      <xdr:rowOff>161290</xdr:rowOff>
    </xdr:to>
    <xdr:sp macro="" textlink="">
      <xdr:nvSpPr>
        <xdr:cNvPr id="570" name="フローチャート: 判断 569">
          <a:extLst>
            <a:ext uri="{FF2B5EF4-FFF2-40B4-BE49-F238E27FC236}">
              <a16:creationId xmlns:a16="http://schemas.microsoft.com/office/drawing/2014/main" id="{FCBF9BEC-DBEA-4557-9776-94BF0EEFB4FA}"/>
            </a:ext>
          </a:extLst>
        </xdr:cNvPr>
        <xdr:cNvSpPr/>
      </xdr:nvSpPr>
      <xdr:spPr>
        <a:xfrm>
          <a:off x="18605500" y="1051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71" name="テキスト ボックス 570">
          <a:extLst>
            <a:ext uri="{FF2B5EF4-FFF2-40B4-BE49-F238E27FC236}">
              <a16:creationId xmlns:a16="http://schemas.microsoft.com/office/drawing/2014/main" id="{1F08FF56-FED5-4881-A458-BBD6A363D11F}"/>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72" name="テキスト ボックス 571">
          <a:extLst>
            <a:ext uri="{FF2B5EF4-FFF2-40B4-BE49-F238E27FC236}">
              <a16:creationId xmlns:a16="http://schemas.microsoft.com/office/drawing/2014/main" id="{E5C0E142-BF51-4E8D-AFA2-F11453E88362}"/>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73" name="テキスト ボックス 572">
          <a:extLst>
            <a:ext uri="{FF2B5EF4-FFF2-40B4-BE49-F238E27FC236}">
              <a16:creationId xmlns:a16="http://schemas.microsoft.com/office/drawing/2014/main" id="{84B188E1-144F-481B-A223-5E5E061A1027}"/>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74" name="テキスト ボックス 573">
          <a:extLst>
            <a:ext uri="{FF2B5EF4-FFF2-40B4-BE49-F238E27FC236}">
              <a16:creationId xmlns:a16="http://schemas.microsoft.com/office/drawing/2014/main" id="{8DD7DF34-2D15-413D-9FBB-E38E42B205F4}"/>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75" name="テキスト ボックス 574">
          <a:extLst>
            <a:ext uri="{FF2B5EF4-FFF2-40B4-BE49-F238E27FC236}">
              <a16:creationId xmlns:a16="http://schemas.microsoft.com/office/drawing/2014/main" id="{7938B30F-0379-4039-ACA8-A6DD07C26054}"/>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90170</xdr:rowOff>
    </xdr:from>
    <xdr:to>
      <xdr:col>116</xdr:col>
      <xdr:colOff>114300</xdr:colOff>
      <xdr:row>62</xdr:row>
      <xdr:rowOff>20320</xdr:rowOff>
    </xdr:to>
    <xdr:sp macro="" textlink="">
      <xdr:nvSpPr>
        <xdr:cNvPr id="576" name="楕円 575">
          <a:extLst>
            <a:ext uri="{FF2B5EF4-FFF2-40B4-BE49-F238E27FC236}">
              <a16:creationId xmlns:a16="http://schemas.microsoft.com/office/drawing/2014/main" id="{0CCB2EC1-AD27-4676-B031-8F98DCA5703F}"/>
            </a:ext>
          </a:extLst>
        </xdr:cNvPr>
        <xdr:cNvSpPr/>
      </xdr:nvSpPr>
      <xdr:spPr>
        <a:xfrm>
          <a:off x="22110700" y="1054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68597</xdr:rowOff>
    </xdr:from>
    <xdr:ext cx="469744" cy="259045"/>
    <xdr:sp macro="" textlink="">
      <xdr:nvSpPr>
        <xdr:cNvPr id="577" name="【学校施設】&#10;一人当たり面積該当値テキスト">
          <a:extLst>
            <a:ext uri="{FF2B5EF4-FFF2-40B4-BE49-F238E27FC236}">
              <a16:creationId xmlns:a16="http://schemas.microsoft.com/office/drawing/2014/main" id="{6FB203B7-75BC-43EF-9716-5025D734016E}"/>
            </a:ext>
          </a:extLst>
        </xdr:cNvPr>
        <xdr:cNvSpPr txBox="1"/>
      </xdr:nvSpPr>
      <xdr:spPr>
        <a:xfrm>
          <a:off x="22199600" y="10527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91440</xdr:rowOff>
    </xdr:from>
    <xdr:to>
      <xdr:col>112</xdr:col>
      <xdr:colOff>38100</xdr:colOff>
      <xdr:row>62</xdr:row>
      <xdr:rowOff>21590</xdr:rowOff>
    </xdr:to>
    <xdr:sp macro="" textlink="">
      <xdr:nvSpPr>
        <xdr:cNvPr id="578" name="楕円 577">
          <a:extLst>
            <a:ext uri="{FF2B5EF4-FFF2-40B4-BE49-F238E27FC236}">
              <a16:creationId xmlns:a16="http://schemas.microsoft.com/office/drawing/2014/main" id="{36B46081-77B6-4F01-903C-4D0512D51AC1}"/>
            </a:ext>
          </a:extLst>
        </xdr:cNvPr>
        <xdr:cNvSpPr/>
      </xdr:nvSpPr>
      <xdr:spPr>
        <a:xfrm>
          <a:off x="21272500" y="10549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140970</xdr:rowOff>
    </xdr:from>
    <xdr:to>
      <xdr:col>116</xdr:col>
      <xdr:colOff>63500</xdr:colOff>
      <xdr:row>61</xdr:row>
      <xdr:rowOff>142240</xdr:rowOff>
    </xdr:to>
    <xdr:cxnSp macro="">
      <xdr:nvCxnSpPr>
        <xdr:cNvPr id="579" name="直線コネクタ 578">
          <a:extLst>
            <a:ext uri="{FF2B5EF4-FFF2-40B4-BE49-F238E27FC236}">
              <a16:creationId xmlns:a16="http://schemas.microsoft.com/office/drawing/2014/main" id="{261B4226-5C5D-4E21-B53C-E746A1236581}"/>
            </a:ext>
          </a:extLst>
        </xdr:cNvPr>
        <xdr:cNvCxnSpPr/>
      </xdr:nvCxnSpPr>
      <xdr:spPr>
        <a:xfrm flipV="1">
          <a:off x="21323300" y="10599420"/>
          <a:ext cx="8382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128270</xdr:rowOff>
    </xdr:from>
    <xdr:to>
      <xdr:col>107</xdr:col>
      <xdr:colOff>101600</xdr:colOff>
      <xdr:row>62</xdr:row>
      <xdr:rowOff>58420</xdr:rowOff>
    </xdr:to>
    <xdr:sp macro="" textlink="">
      <xdr:nvSpPr>
        <xdr:cNvPr id="580" name="楕円 579">
          <a:extLst>
            <a:ext uri="{FF2B5EF4-FFF2-40B4-BE49-F238E27FC236}">
              <a16:creationId xmlns:a16="http://schemas.microsoft.com/office/drawing/2014/main" id="{DAED0204-0D6E-467A-9042-3527010DCA76}"/>
            </a:ext>
          </a:extLst>
        </xdr:cNvPr>
        <xdr:cNvSpPr/>
      </xdr:nvSpPr>
      <xdr:spPr>
        <a:xfrm>
          <a:off x="20383500" y="1058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142240</xdr:rowOff>
    </xdr:from>
    <xdr:to>
      <xdr:col>111</xdr:col>
      <xdr:colOff>177800</xdr:colOff>
      <xdr:row>62</xdr:row>
      <xdr:rowOff>7620</xdr:rowOff>
    </xdr:to>
    <xdr:cxnSp macro="">
      <xdr:nvCxnSpPr>
        <xdr:cNvPr id="581" name="直線コネクタ 580">
          <a:extLst>
            <a:ext uri="{FF2B5EF4-FFF2-40B4-BE49-F238E27FC236}">
              <a16:creationId xmlns:a16="http://schemas.microsoft.com/office/drawing/2014/main" id="{01148795-A72D-4162-91DF-F06F4966BF76}"/>
            </a:ext>
          </a:extLst>
        </xdr:cNvPr>
        <xdr:cNvCxnSpPr/>
      </xdr:nvCxnSpPr>
      <xdr:spPr>
        <a:xfrm flipV="1">
          <a:off x="20434300" y="10600690"/>
          <a:ext cx="889000" cy="36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130810</xdr:rowOff>
    </xdr:from>
    <xdr:to>
      <xdr:col>102</xdr:col>
      <xdr:colOff>165100</xdr:colOff>
      <xdr:row>62</xdr:row>
      <xdr:rowOff>60960</xdr:rowOff>
    </xdr:to>
    <xdr:sp macro="" textlink="">
      <xdr:nvSpPr>
        <xdr:cNvPr id="582" name="楕円 581">
          <a:extLst>
            <a:ext uri="{FF2B5EF4-FFF2-40B4-BE49-F238E27FC236}">
              <a16:creationId xmlns:a16="http://schemas.microsoft.com/office/drawing/2014/main" id="{17C07F30-6511-422C-88B4-AD826C47EE87}"/>
            </a:ext>
          </a:extLst>
        </xdr:cNvPr>
        <xdr:cNvSpPr/>
      </xdr:nvSpPr>
      <xdr:spPr>
        <a:xfrm>
          <a:off x="19494500" y="1058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7620</xdr:rowOff>
    </xdr:from>
    <xdr:to>
      <xdr:col>107</xdr:col>
      <xdr:colOff>50800</xdr:colOff>
      <xdr:row>62</xdr:row>
      <xdr:rowOff>10160</xdr:rowOff>
    </xdr:to>
    <xdr:cxnSp macro="">
      <xdr:nvCxnSpPr>
        <xdr:cNvPr id="583" name="直線コネクタ 582">
          <a:extLst>
            <a:ext uri="{FF2B5EF4-FFF2-40B4-BE49-F238E27FC236}">
              <a16:creationId xmlns:a16="http://schemas.microsoft.com/office/drawing/2014/main" id="{7FBE1A28-9EC5-41A6-B1EF-0D3E85398467}"/>
            </a:ext>
          </a:extLst>
        </xdr:cNvPr>
        <xdr:cNvCxnSpPr/>
      </xdr:nvCxnSpPr>
      <xdr:spPr>
        <a:xfrm flipV="1">
          <a:off x="19545300" y="10637520"/>
          <a:ext cx="8890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143527</xdr:rowOff>
    </xdr:from>
    <xdr:ext cx="469744" cy="259045"/>
    <xdr:sp macro="" textlink="">
      <xdr:nvSpPr>
        <xdr:cNvPr id="584" name="n_1aveValue【学校施設】&#10;一人当たり面積">
          <a:extLst>
            <a:ext uri="{FF2B5EF4-FFF2-40B4-BE49-F238E27FC236}">
              <a16:creationId xmlns:a16="http://schemas.microsoft.com/office/drawing/2014/main" id="{2CF5CF1F-4B7D-4C4D-AB10-AB7D5ABB79CA}"/>
            </a:ext>
          </a:extLst>
        </xdr:cNvPr>
        <xdr:cNvSpPr txBox="1"/>
      </xdr:nvSpPr>
      <xdr:spPr>
        <a:xfrm>
          <a:off x="21075727" y="1025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158767</xdr:rowOff>
    </xdr:from>
    <xdr:ext cx="469744" cy="259045"/>
    <xdr:sp macro="" textlink="">
      <xdr:nvSpPr>
        <xdr:cNvPr id="585" name="n_2aveValue【学校施設】&#10;一人当たり面積">
          <a:extLst>
            <a:ext uri="{FF2B5EF4-FFF2-40B4-BE49-F238E27FC236}">
              <a16:creationId xmlns:a16="http://schemas.microsoft.com/office/drawing/2014/main" id="{432C5C5B-EC8D-4109-962B-3F08297DE360}"/>
            </a:ext>
          </a:extLst>
        </xdr:cNvPr>
        <xdr:cNvSpPr txBox="1"/>
      </xdr:nvSpPr>
      <xdr:spPr>
        <a:xfrm>
          <a:off x="20199427" y="1027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13987</xdr:rowOff>
    </xdr:from>
    <xdr:ext cx="469744" cy="259045"/>
    <xdr:sp macro="" textlink="">
      <xdr:nvSpPr>
        <xdr:cNvPr id="586" name="n_3aveValue【学校施設】&#10;一人当たり面積">
          <a:extLst>
            <a:ext uri="{FF2B5EF4-FFF2-40B4-BE49-F238E27FC236}">
              <a16:creationId xmlns:a16="http://schemas.microsoft.com/office/drawing/2014/main" id="{F516E512-9BC9-4202-9E71-C48F3A2E6EE4}"/>
            </a:ext>
          </a:extLst>
        </xdr:cNvPr>
        <xdr:cNvSpPr txBox="1"/>
      </xdr:nvSpPr>
      <xdr:spPr>
        <a:xfrm>
          <a:off x="19310427" y="10300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6367</xdr:rowOff>
    </xdr:from>
    <xdr:ext cx="469744" cy="259045"/>
    <xdr:sp macro="" textlink="">
      <xdr:nvSpPr>
        <xdr:cNvPr id="587" name="n_4aveValue【学校施設】&#10;一人当たり面積">
          <a:extLst>
            <a:ext uri="{FF2B5EF4-FFF2-40B4-BE49-F238E27FC236}">
              <a16:creationId xmlns:a16="http://schemas.microsoft.com/office/drawing/2014/main" id="{D4419F1E-946F-44DA-A2BC-407E33A8C711}"/>
            </a:ext>
          </a:extLst>
        </xdr:cNvPr>
        <xdr:cNvSpPr txBox="1"/>
      </xdr:nvSpPr>
      <xdr:spPr>
        <a:xfrm>
          <a:off x="18421427" y="10293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12717</xdr:rowOff>
    </xdr:from>
    <xdr:ext cx="469744" cy="259045"/>
    <xdr:sp macro="" textlink="">
      <xdr:nvSpPr>
        <xdr:cNvPr id="588" name="n_1mainValue【学校施設】&#10;一人当たり面積">
          <a:extLst>
            <a:ext uri="{FF2B5EF4-FFF2-40B4-BE49-F238E27FC236}">
              <a16:creationId xmlns:a16="http://schemas.microsoft.com/office/drawing/2014/main" id="{A7007F48-EE65-4930-84AD-A06EE481F4FF}"/>
            </a:ext>
          </a:extLst>
        </xdr:cNvPr>
        <xdr:cNvSpPr txBox="1"/>
      </xdr:nvSpPr>
      <xdr:spPr>
        <a:xfrm>
          <a:off x="21075727" y="10642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49547</xdr:rowOff>
    </xdr:from>
    <xdr:ext cx="469744" cy="259045"/>
    <xdr:sp macro="" textlink="">
      <xdr:nvSpPr>
        <xdr:cNvPr id="589" name="n_2mainValue【学校施設】&#10;一人当たり面積">
          <a:extLst>
            <a:ext uri="{FF2B5EF4-FFF2-40B4-BE49-F238E27FC236}">
              <a16:creationId xmlns:a16="http://schemas.microsoft.com/office/drawing/2014/main" id="{4A1CA625-343D-4D43-B912-07B5639894FB}"/>
            </a:ext>
          </a:extLst>
        </xdr:cNvPr>
        <xdr:cNvSpPr txBox="1"/>
      </xdr:nvSpPr>
      <xdr:spPr>
        <a:xfrm>
          <a:off x="20199427" y="10679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52087</xdr:rowOff>
    </xdr:from>
    <xdr:ext cx="469744" cy="259045"/>
    <xdr:sp macro="" textlink="">
      <xdr:nvSpPr>
        <xdr:cNvPr id="590" name="n_3mainValue【学校施設】&#10;一人当たり面積">
          <a:extLst>
            <a:ext uri="{FF2B5EF4-FFF2-40B4-BE49-F238E27FC236}">
              <a16:creationId xmlns:a16="http://schemas.microsoft.com/office/drawing/2014/main" id="{C40F0F15-2738-4095-A125-6C2EA28BBE70}"/>
            </a:ext>
          </a:extLst>
        </xdr:cNvPr>
        <xdr:cNvSpPr txBox="1"/>
      </xdr:nvSpPr>
      <xdr:spPr>
        <a:xfrm>
          <a:off x="19310427" y="10681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1" name="正方形/長方形 590">
          <a:extLst>
            <a:ext uri="{FF2B5EF4-FFF2-40B4-BE49-F238E27FC236}">
              <a16:creationId xmlns:a16="http://schemas.microsoft.com/office/drawing/2014/main" id="{D9B5F904-0FE4-482A-B51E-039803AD7894}"/>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2" name="正方形/長方形 591">
          <a:extLst>
            <a:ext uri="{FF2B5EF4-FFF2-40B4-BE49-F238E27FC236}">
              <a16:creationId xmlns:a16="http://schemas.microsoft.com/office/drawing/2014/main" id="{97248FEC-1AF7-4506-A0F6-DCDF99E93B8A}"/>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3" name="正方形/長方形 592">
          <a:extLst>
            <a:ext uri="{FF2B5EF4-FFF2-40B4-BE49-F238E27FC236}">
              <a16:creationId xmlns:a16="http://schemas.microsoft.com/office/drawing/2014/main" id="{7945845B-6153-4A27-B971-1AF359C46E81}"/>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94" name="正方形/長方形 593">
          <a:extLst>
            <a:ext uri="{FF2B5EF4-FFF2-40B4-BE49-F238E27FC236}">
              <a16:creationId xmlns:a16="http://schemas.microsoft.com/office/drawing/2014/main" id="{2FD7E8D1-8474-407D-86BD-50299CC3F428}"/>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95" name="正方形/長方形 594">
          <a:extLst>
            <a:ext uri="{FF2B5EF4-FFF2-40B4-BE49-F238E27FC236}">
              <a16:creationId xmlns:a16="http://schemas.microsoft.com/office/drawing/2014/main" id="{39A32910-01FD-41C7-B190-2DBDFEC1FEBD}"/>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96" name="正方形/長方形 595">
          <a:extLst>
            <a:ext uri="{FF2B5EF4-FFF2-40B4-BE49-F238E27FC236}">
              <a16:creationId xmlns:a16="http://schemas.microsoft.com/office/drawing/2014/main" id="{3AC7E341-0BC3-4B76-BE36-EEC6AB9E5103}"/>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97" name="正方形/長方形 596">
          <a:extLst>
            <a:ext uri="{FF2B5EF4-FFF2-40B4-BE49-F238E27FC236}">
              <a16:creationId xmlns:a16="http://schemas.microsoft.com/office/drawing/2014/main" id="{D177E0F7-8064-42CA-BF67-860C7BCE72EE}"/>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98" name="正方形/長方形 597">
          <a:extLst>
            <a:ext uri="{FF2B5EF4-FFF2-40B4-BE49-F238E27FC236}">
              <a16:creationId xmlns:a16="http://schemas.microsoft.com/office/drawing/2014/main" id="{A7AE2EED-5FEA-4D32-A80D-BA8D29144384}"/>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99" name="テキスト ボックス 598">
          <a:extLst>
            <a:ext uri="{FF2B5EF4-FFF2-40B4-BE49-F238E27FC236}">
              <a16:creationId xmlns:a16="http://schemas.microsoft.com/office/drawing/2014/main" id="{727F6839-A2D6-4F8B-86C5-4A5A59293006}"/>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00" name="直線コネクタ 599">
          <a:extLst>
            <a:ext uri="{FF2B5EF4-FFF2-40B4-BE49-F238E27FC236}">
              <a16:creationId xmlns:a16="http://schemas.microsoft.com/office/drawing/2014/main" id="{624D91E6-EA30-4AD6-A245-CF07F0243AE3}"/>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01" name="テキスト ボックス 600">
          <a:extLst>
            <a:ext uri="{FF2B5EF4-FFF2-40B4-BE49-F238E27FC236}">
              <a16:creationId xmlns:a16="http://schemas.microsoft.com/office/drawing/2014/main" id="{1CD77AC5-740C-4256-A389-9D7CF6DD0BB4}"/>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02" name="直線コネクタ 601">
          <a:extLst>
            <a:ext uri="{FF2B5EF4-FFF2-40B4-BE49-F238E27FC236}">
              <a16:creationId xmlns:a16="http://schemas.microsoft.com/office/drawing/2014/main" id="{6114247E-D1CC-414F-B97C-646F9A16F75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03" name="テキスト ボックス 602">
          <a:extLst>
            <a:ext uri="{FF2B5EF4-FFF2-40B4-BE49-F238E27FC236}">
              <a16:creationId xmlns:a16="http://schemas.microsoft.com/office/drawing/2014/main" id="{9A48675A-6EFC-40C4-A94C-A9E8D1B54A94}"/>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04" name="直線コネクタ 603">
          <a:extLst>
            <a:ext uri="{FF2B5EF4-FFF2-40B4-BE49-F238E27FC236}">
              <a16:creationId xmlns:a16="http://schemas.microsoft.com/office/drawing/2014/main" id="{C91E85E6-6742-4F0D-829B-A98D30366B36}"/>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05" name="テキスト ボックス 604">
          <a:extLst>
            <a:ext uri="{FF2B5EF4-FFF2-40B4-BE49-F238E27FC236}">
              <a16:creationId xmlns:a16="http://schemas.microsoft.com/office/drawing/2014/main" id="{B740AA3E-A759-48D7-9D7C-DFED3AEFFD7A}"/>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06" name="直線コネクタ 605">
          <a:extLst>
            <a:ext uri="{FF2B5EF4-FFF2-40B4-BE49-F238E27FC236}">
              <a16:creationId xmlns:a16="http://schemas.microsoft.com/office/drawing/2014/main" id="{49ADD780-10C3-45A3-BEEF-D17764B495C7}"/>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07" name="テキスト ボックス 606">
          <a:extLst>
            <a:ext uri="{FF2B5EF4-FFF2-40B4-BE49-F238E27FC236}">
              <a16:creationId xmlns:a16="http://schemas.microsoft.com/office/drawing/2014/main" id="{D9A3F323-9A11-49DB-BE55-3A9BEF758ABB}"/>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08" name="直線コネクタ 607">
          <a:extLst>
            <a:ext uri="{FF2B5EF4-FFF2-40B4-BE49-F238E27FC236}">
              <a16:creationId xmlns:a16="http://schemas.microsoft.com/office/drawing/2014/main" id="{FD0BB432-FC26-4790-A82B-D0B096964D01}"/>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09" name="テキスト ボックス 608">
          <a:extLst>
            <a:ext uri="{FF2B5EF4-FFF2-40B4-BE49-F238E27FC236}">
              <a16:creationId xmlns:a16="http://schemas.microsoft.com/office/drawing/2014/main" id="{63A7BF4A-8093-4D29-B1C3-657A9C84CD3D}"/>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10" name="直線コネクタ 609">
          <a:extLst>
            <a:ext uri="{FF2B5EF4-FFF2-40B4-BE49-F238E27FC236}">
              <a16:creationId xmlns:a16="http://schemas.microsoft.com/office/drawing/2014/main" id="{1BDA2270-26C7-43A9-8447-3E8F51B2BF71}"/>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11" name="テキスト ボックス 610">
          <a:extLst>
            <a:ext uri="{FF2B5EF4-FFF2-40B4-BE49-F238E27FC236}">
              <a16:creationId xmlns:a16="http://schemas.microsoft.com/office/drawing/2014/main" id="{3B991BF7-E52D-416E-B2F4-D95AEAB095A6}"/>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12" name="直線コネクタ 611">
          <a:extLst>
            <a:ext uri="{FF2B5EF4-FFF2-40B4-BE49-F238E27FC236}">
              <a16:creationId xmlns:a16="http://schemas.microsoft.com/office/drawing/2014/main" id="{A028A6E9-201A-448B-9B48-C0A925B6FC29}"/>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13" name="テキスト ボックス 612">
          <a:extLst>
            <a:ext uri="{FF2B5EF4-FFF2-40B4-BE49-F238E27FC236}">
              <a16:creationId xmlns:a16="http://schemas.microsoft.com/office/drawing/2014/main" id="{7C31207C-2A7A-4022-9355-E1CA98EF0C20}"/>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14" name="【児童館】&#10;有形固定資産減価償却率グラフ枠">
          <a:extLst>
            <a:ext uri="{FF2B5EF4-FFF2-40B4-BE49-F238E27FC236}">
              <a16:creationId xmlns:a16="http://schemas.microsoft.com/office/drawing/2014/main" id="{E6768E75-0460-42E6-9BAA-2D7FF1A3E1E9}"/>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110489</xdr:rowOff>
    </xdr:from>
    <xdr:to>
      <xdr:col>85</xdr:col>
      <xdr:colOff>126364</xdr:colOff>
      <xdr:row>86</xdr:row>
      <xdr:rowOff>114300</xdr:rowOff>
    </xdr:to>
    <xdr:cxnSp macro="">
      <xdr:nvCxnSpPr>
        <xdr:cNvPr id="615" name="直線コネクタ 614">
          <a:extLst>
            <a:ext uri="{FF2B5EF4-FFF2-40B4-BE49-F238E27FC236}">
              <a16:creationId xmlns:a16="http://schemas.microsoft.com/office/drawing/2014/main" id="{644CE66B-CD2A-456E-BF96-FC63E5CDC735}"/>
            </a:ext>
          </a:extLst>
        </xdr:cNvPr>
        <xdr:cNvCxnSpPr/>
      </xdr:nvCxnSpPr>
      <xdr:spPr>
        <a:xfrm flipV="1">
          <a:off x="16318864" y="13483589"/>
          <a:ext cx="0" cy="1375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616" name="【児童館】&#10;有形固定資産減価償却率最小値テキスト">
          <a:extLst>
            <a:ext uri="{FF2B5EF4-FFF2-40B4-BE49-F238E27FC236}">
              <a16:creationId xmlns:a16="http://schemas.microsoft.com/office/drawing/2014/main" id="{295B803A-1A3E-4129-8BFA-47D0E1FD9602}"/>
            </a:ext>
          </a:extLst>
        </xdr:cNvPr>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617" name="直線コネクタ 616">
          <a:extLst>
            <a:ext uri="{FF2B5EF4-FFF2-40B4-BE49-F238E27FC236}">
              <a16:creationId xmlns:a16="http://schemas.microsoft.com/office/drawing/2014/main" id="{744F265A-7D8A-4ABD-875D-27AC95F3958B}"/>
            </a:ext>
          </a:extLst>
        </xdr:cNvPr>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57166</xdr:rowOff>
    </xdr:from>
    <xdr:ext cx="405111" cy="259045"/>
    <xdr:sp macro="" textlink="">
      <xdr:nvSpPr>
        <xdr:cNvPr id="618" name="【児童館】&#10;有形固定資産減価償却率最大値テキスト">
          <a:extLst>
            <a:ext uri="{FF2B5EF4-FFF2-40B4-BE49-F238E27FC236}">
              <a16:creationId xmlns:a16="http://schemas.microsoft.com/office/drawing/2014/main" id="{51D370A0-613A-44D7-A808-0FD11ECA5048}"/>
            </a:ext>
          </a:extLst>
        </xdr:cNvPr>
        <xdr:cNvSpPr txBox="1"/>
      </xdr:nvSpPr>
      <xdr:spPr>
        <a:xfrm>
          <a:off x="16357600" y="13258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110489</xdr:rowOff>
    </xdr:from>
    <xdr:to>
      <xdr:col>86</xdr:col>
      <xdr:colOff>25400</xdr:colOff>
      <xdr:row>78</xdr:row>
      <xdr:rowOff>110489</xdr:rowOff>
    </xdr:to>
    <xdr:cxnSp macro="">
      <xdr:nvCxnSpPr>
        <xdr:cNvPr id="619" name="直線コネクタ 618">
          <a:extLst>
            <a:ext uri="{FF2B5EF4-FFF2-40B4-BE49-F238E27FC236}">
              <a16:creationId xmlns:a16="http://schemas.microsoft.com/office/drawing/2014/main" id="{7DC52277-1958-4532-B043-5E0FA654FC57}"/>
            </a:ext>
          </a:extLst>
        </xdr:cNvPr>
        <xdr:cNvCxnSpPr/>
      </xdr:nvCxnSpPr>
      <xdr:spPr>
        <a:xfrm>
          <a:off x="16230600" y="13483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43832</xdr:rowOff>
    </xdr:from>
    <xdr:ext cx="405111" cy="259045"/>
    <xdr:sp macro="" textlink="">
      <xdr:nvSpPr>
        <xdr:cNvPr id="620" name="【児童館】&#10;有形固定資産減価償却率平均値テキスト">
          <a:extLst>
            <a:ext uri="{FF2B5EF4-FFF2-40B4-BE49-F238E27FC236}">
              <a16:creationId xmlns:a16="http://schemas.microsoft.com/office/drawing/2014/main" id="{A09B4BA6-73CD-440D-BC3D-33EF41512A46}"/>
            </a:ext>
          </a:extLst>
        </xdr:cNvPr>
        <xdr:cNvSpPr txBox="1"/>
      </xdr:nvSpPr>
      <xdr:spPr>
        <a:xfrm>
          <a:off x="16357600" y="139312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65405</xdr:rowOff>
    </xdr:from>
    <xdr:to>
      <xdr:col>85</xdr:col>
      <xdr:colOff>177800</xdr:colOff>
      <xdr:row>81</xdr:row>
      <xdr:rowOff>167005</xdr:rowOff>
    </xdr:to>
    <xdr:sp macro="" textlink="">
      <xdr:nvSpPr>
        <xdr:cNvPr id="621" name="フローチャート: 判断 620">
          <a:extLst>
            <a:ext uri="{FF2B5EF4-FFF2-40B4-BE49-F238E27FC236}">
              <a16:creationId xmlns:a16="http://schemas.microsoft.com/office/drawing/2014/main" id="{977FC1E9-4733-4541-B30B-8DE0CC126207}"/>
            </a:ext>
          </a:extLst>
        </xdr:cNvPr>
        <xdr:cNvSpPr/>
      </xdr:nvSpPr>
      <xdr:spPr>
        <a:xfrm>
          <a:off x="16268700" y="1395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57786</xdr:rowOff>
    </xdr:from>
    <xdr:to>
      <xdr:col>81</xdr:col>
      <xdr:colOff>101600</xdr:colOff>
      <xdr:row>81</xdr:row>
      <xdr:rowOff>159386</xdr:rowOff>
    </xdr:to>
    <xdr:sp macro="" textlink="">
      <xdr:nvSpPr>
        <xdr:cNvPr id="622" name="フローチャート: 判断 621">
          <a:extLst>
            <a:ext uri="{FF2B5EF4-FFF2-40B4-BE49-F238E27FC236}">
              <a16:creationId xmlns:a16="http://schemas.microsoft.com/office/drawing/2014/main" id="{C030D4DA-4E67-4AB7-8A4B-F87737E5D752}"/>
            </a:ext>
          </a:extLst>
        </xdr:cNvPr>
        <xdr:cNvSpPr/>
      </xdr:nvSpPr>
      <xdr:spPr>
        <a:xfrm>
          <a:off x="15430500" y="1394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63500</xdr:rowOff>
    </xdr:from>
    <xdr:to>
      <xdr:col>76</xdr:col>
      <xdr:colOff>165100</xdr:colOff>
      <xdr:row>81</xdr:row>
      <xdr:rowOff>165100</xdr:rowOff>
    </xdr:to>
    <xdr:sp macro="" textlink="">
      <xdr:nvSpPr>
        <xdr:cNvPr id="623" name="フローチャート: 判断 622">
          <a:extLst>
            <a:ext uri="{FF2B5EF4-FFF2-40B4-BE49-F238E27FC236}">
              <a16:creationId xmlns:a16="http://schemas.microsoft.com/office/drawing/2014/main" id="{DBF31ACA-104B-452E-BCAC-07CCC89B831B}"/>
            </a:ext>
          </a:extLst>
        </xdr:cNvPr>
        <xdr:cNvSpPr/>
      </xdr:nvSpPr>
      <xdr:spPr>
        <a:xfrm>
          <a:off x="14541500" y="1395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36830</xdr:rowOff>
    </xdr:from>
    <xdr:to>
      <xdr:col>72</xdr:col>
      <xdr:colOff>38100</xdr:colOff>
      <xdr:row>81</xdr:row>
      <xdr:rowOff>138430</xdr:rowOff>
    </xdr:to>
    <xdr:sp macro="" textlink="">
      <xdr:nvSpPr>
        <xdr:cNvPr id="624" name="フローチャート: 判断 623">
          <a:extLst>
            <a:ext uri="{FF2B5EF4-FFF2-40B4-BE49-F238E27FC236}">
              <a16:creationId xmlns:a16="http://schemas.microsoft.com/office/drawing/2014/main" id="{CCD26B11-4465-4A59-A857-CBE3737EA46E}"/>
            </a:ext>
          </a:extLst>
        </xdr:cNvPr>
        <xdr:cNvSpPr/>
      </xdr:nvSpPr>
      <xdr:spPr>
        <a:xfrm>
          <a:off x="13652500" y="1392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141605</xdr:rowOff>
    </xdr:from>
    <xdr:to>
      <xdr:col>67</xdr:col>
      <xdr:colOff>101600</xdr:colOff>
      <xdr:row>81</xdr:row>
      <xdr:rowOff>71755</xdr:rowOff>
    </xdr:to>
    <xdr:sp macro="" textlink="">
      <xdr:nvSpPr>
        <xdr:cNvPr id="625" name="フローチャート: 判断 624">
          <a:extLst>
            <a:ext uri="{FF2B5EF4-FFF2-40B4-BE49-F238E27FC236}">
              <a16:creationId xmlns:a16="http://schemas.microsoft.com/office/drawing/2014/main" id="{EDA65E9A-EEF1-449F-A8AD-13431E0B45FE}"/>
            </a:ext>
          </a:extLst>
        </xdr:cNvPr>
        <xdr:cNvSpPr/>
      </xdr:nvSpPr>
      <xdr:spPr>
        <a:xfrm>
          <a:off x="12763500" y="1385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26" name="テキスト ボックス 625">
          <a:extLst>
            <a:ext uri="{FF2B5EF4-FFF2-40B4-BE49-F238E27FC236}">
              <a16:creationId xmlns:a16="http://schemas.microsoft.com/office/drawing/2014/main" id="{975BDF1C-6D1C-41D3-A81E-875E152B12A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27" name="テキスト ボックス 626">
          <a:extLst>
            <a:ext uri="{FF2B5EF4-FFF2-40B4-BE49-F238E27FC236}">
              <a16:creationId xmlns:a16="http://schemas.microsoft.com/office/drawing/2014/main" id="{82AE3CD3-DFBB-413F-998F-C7E2C96D4B64}"/>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28" name="テキスト ボックス 627">
          <a:extLst>
            <a:ext uri="{FF2B5EF4-FFF2-40B4-BE49-F238E27FC236}">
              <a16:creationId xmlns:a16="http://schemas.microsoft.com/office/drawing/2014/main" id="{55672869-F46B-4EE4-8354-0F3918C49399}"/>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29" name="テキスト ボックス 628">
          <a:extLst>
            <a:ext uri="{FF2B5EF4-FFF2-40B4-BE49-F238E27FC236}">
              <a16:creationId xmlns:a16="http://schemas.microsoft.com/office/drawing/2014/main" id="{83B2CF1D-776D-4609-97AF-60A342565CE8}"/>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30" name="テキスト ボックス 629">
          <a:extLst>
            <a:ext uri="{FF2B5EF4-FFF2-40B4-BE49-F238E27FC236}">
              <a16:creationId xmlns:a16="http://schemas.microsoft.com/office/drawing/2014/main" id="{660927E7-A749-4371-BF8B-51935E6E387B}"/>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113030</xdr:rowOff>
    </xdr:from>
    <xdr:to>
      <xdr:col>85</xdr:col>
      <xdr:colOff>177800</xdr:colOff>
      <xdr:row>81</xdr:row>
      <xdr:rowOff>43180</xdr:rowOff>
    </xdr:to>
    <xdr:sp macro="" textlink="">
      <xdr:nvSpPr>
        <xdr:cNvPr id="631" name="楕円 630">
          <a:extLst>
            <a:ext uri="{FF2B5EF4-FFF2-40B4-BE49-F238E27FC236}">
              <a16:creationId xmlns:a16="http://schemas.microsoft.com/office/drawing/2014/main" id="{C3DA8045-CCAE-438B-9E34-DBA22C35EEA8}"/>
            </a:ext>
          </a:extLst>
        </xdr:cNvPr>
        <xdr:cNvSpPr/>
      </xdr:nvSpPr>
      <xdr:spPr>
        <a:xfrm>
          <a:off x="16268700" y="1382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135907</xdr:rowOff>
    </xdr:from>
    <xdr:ext cx="405111" cy="259045"/>
    <xdr:sp macro="" textlink="">
      <xdr:nvSpPr>
        <xdr:cNvPr id="632" name="【児童館】&#10;有形固定資産減価償却率該当値テキスト">
          <a:extLst>
            <a:ext uri="{FF2B5EF4-FFF2-40B4-BE49-F238E27FC236}">
              <a16:creationId xmlns:a16="http://schemas.microsoft.com/office/drawing/2014/main" id="{7782CD70-9AA3-4ABF-93CC-7CEE7ABA52F6}"/>
            </a:ext>
          </a:extLst>
        </xdr:cNvPr>
        <xdr:cNvSpPr txBox="1"/>
      </xdr:nvSpPr>
      <xdr:spPr>
        <a:xfrm>
          <a:off x="16357600" y="1368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10161</xdr:rowOff>
    </xdr:from>
    <xdr:to>
      <xdr:col>81</xdr:col>
      <xdr:colOff>101600</xdr:colOff>
      <xdr:row>80</xdr:row>
      <xdr:rowOff>111761</xdr:rowOff>
    </xdr:to>
    <xdr:sp macro="" textlink="">
      <xdr:nvSpPr>
        <xdr:cNvPr id="633" name="楕円 632">
          <a:extLst>
            <a:ext uri="{FF2B5EF4-FFF2-40B4-BE49-F238E27FC236}">
              <a16:creationId xmlns:a16="http://schemas.microsoft.com/office/drawing/2014/main" id="{D75A61BC-2829-4A14-ACBF-AF9EBD64D8B7}"/>
            </a:ext>
          </a:extLst>
        </xdr:cNvPr>
        <xdr:cNvSpPr/>
      </xdr:nvSpPr>
      <xdr:spPr>
        <a:xfrm>
          <a:off x="15430500" y="13726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60961</xdr:rowOff>
    </xdr:from>
    <xdr:to>
      <xdr:col>85</xdr:col>
      <xdr:colOff>127000</xdr:colOff>
      <xdr:row>80</xdr:row>
      <xdr:rowOff>163830</xdr:rowOff>
    </xdr:to>
    <xdr:cxnSp macro="">
      <xdr:nvCxnSpPr>
        <xdr:cNvPr id="634" name="直線コネクタ 633">
          <a:extLst>
            <a:ext uri="{FF2B5EF4-FFF2-40B4-BE49-F238E27FC236}">
              <a16:creationId xmlns:a16="http://schemas.microsoft.com/office/drawing/2014/main" id="{9843A5F5-491E-4FCF-825D-EC8EC0736A8A}"/>
            </a:ext>
          </a:extLst>
        </xdr:cNvPr>
        <xdr:cNvCxnSpPr/>
      </xdr:nvCxnSpPr>
      <xdr:spPr>
        <a:xfrm>
          <a:off x="15481300" y="13776961"/>
          <a:ext cx="838200" cy="102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133986</xdr:rowOff>
    </xdr:from>
    <xdr:to>
      <xdr:col>76</xdr:col>
      <xdr:colOff>165100</xdr:colOff>
      <xdr:row>80</xdr:row>
      <xdr:rowOff>64136</xdr:rowOff>
    </xdr:to>
    <xdr:sp macro="" textlink="">
      <xdr:nvSpPr>
        <xdr:cNvPr id="635" name="楕円 634">
          <a:extLst>
            <a:ext uri="{FF2B5EF4-FFF2-40B4-BE49-F238E27FC236}">
              <a16:creationId xmlns:a16="http://schemas.microsoft.com/office/drawing/2014/main" id="{49CB04A4-D839-4A63-8695-46A2E965A96C}"/>
            </a:ext>
          </a:extLst>
        </xdr:cNvPr>
        <xdr:cNvSpPr/>
      </xdr:nvSpPr>
      <xdr:spPr>
        <a:xfrm>
          <a:off x="14541500" y="13678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13336</xdr:rowOff>
    </xdr:from>
    <xdr:to>
      <xdr:col>81</xdr:col>
      <xdr:colOff>50800</xdr:colOff>
      <xdr:row>80</xdr:row>
      <xdr:rowOff>60961</xdr:rowOff>
    </xdr:to>
    <xdr:cxnSp macro="">
      <xdr:nvCxnSpPr>
        <xdr:cNvPr id="636" name="直線コネクタ 635">
          <a:extLst>
            <a:ext uri="{FF2B5EF4-FFF2-40B4-BE49-F238E27FC236}">
              <a16:creationId xmlns:a16="http://schemas.microsoft.com/office/drawing/2014/main" id="{85615D74-04C0-48DB-9E16-9ECF43C1C068}"/>
            </a:ext>
          </a:extLst>
        </xdr:cNvPr>
        <xdr:cNvCxnSpPr/>
      </xdr:nvCxnSpPr>
      <xdr:spPr>
        <a:xfrm>
          <a:off x="14592300" y="13729336"/>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84455</xdr:rowOff>
    </xdr:from>
    <xdr:to>
      <xdr:col>72</xdr:col>
      <xdr:colOff>38100</xdr:colOff>
      <xdr:row>80</xdr:row>
      <xdr:rowOff>14605</xdr:rowOff>
    </xdr:to>
    <xdr:sp macro="" textlink="">
      <xdr:nvSpPr>
        <xdr:cNvPr id="637" name="楕円 636">
          <a:extLst>
            <a:ext uri="{FF2B5EF4-FFF2-40B4-BE49-F238E27FC236}">
              <a16:creationId xmlns:a16="http://schemas.microsoft.com/office/drawing/2014/main" id="{A6B2718A-1093-4531-B242-8C9647FC76DD}"/>
            </a:ext>
          </a:extLst>
        </xdr:cNvPr>
        <xdr:cNvSpPr/>
      </xdr:nvSpPr>
      <xdr:spPr>
        <a:xfrm>
          <a:off x="13652500" y="13629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135255</xdr:rowOff>
    </xdr:from>
    <xdr:to>
      <xdr:col>76</xdr:col>
      <xdr:colOff>114300</xdr:colOff>
      <xdr:row>80</xdr:row>
      <xdr:rowOff>13336</xdr:rowOff>
    </xdr:to>
    <xdr:cxnSp macro="">
      <xdr:nvCxnSpPr>
        <xdr:cNvPr id="638" name="直線コネクタ 637">
          <a:extLst>
            <a:ext uri="{FF2B5EF4-FFF2-40B4-BE49-F238E27FC236}">
              <a16:creationId xmlns:a16="http://schemas.microsoft.com/office/drawing/2014/main" id="{5774E015-75CD-4AF4-8BA3-188E84FAB8F1}"/>
            </a:ext>
          </a:extLst>
        </xdr:cNvPr>
        <xdr:cNvCxnSpPr/>
      </xdr:nvCxnSpPr>
      <xdr:spPr>
        <a:xfrm>
          <a:off x="13703300" y="13679805"/>
          <a:ext cx="8890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150513</xdr:rowOff>
    </xdr:from>
    <xdr:ext cx="405111" cy="259045"/>
    <xdr:sp macro="" textlink="">
      <xdr:nvSpPr>
        <xdr:cNvPr id="639" name="n_1aveValue【児童館】&#10;有形固定資産減価償却率">
          <a:extLst>
            <a:ext uri="{FF2B5EF4-FFF2-40B4-BE49-F238E27FC236}">
              <a16:creationId xmlns:a16="http://schemas.microsoft.com/office/drawing/2014/main" id="{441D765D-9891-4CB6-ADAD-CAB9AF392FB6}"/>
            </a:ext>
          </a:extLst>
        </xdr:cNvPr>
        <xdr:cNvSpPr txBox="1"/>
      </xdr:nvSpPr>
      <xdr:spPr>
        <a:xfrm>
          <a:off x="15266044" y="14037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156227</xdr:rowOff>
    </xdr:from>
    <xdr:ext cx="405111" cy="259045"/>
    <xdr:sp macro="" textlink="">
      <xdr:nvSpPr>
        <xdr:cNvPr id="640" name="n_2aveValue【児童館】&#10;有形固定資産減価償却率">
          <a:extLst>
            <a:ext uri="{FF2B5EF4-FFF2-40B4-BE49-F238E27FC236}">
              <a16:creationId xmlns:a16="http://schemas.microsoft.com/office/drawing/2014/main" id="{03240030-CE33-4298-AC8E-9C4D1D0D2631}"/>
            </a:ext>
          </a:extLst>
        </xdr:cNvPr>
        <xdr:cNvSpPr txBox="1"/>
      </xdr:nvSpPr>
      <xdr:spPr>
        <a:xfrm>
          <a:off x="14389744" y="14043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129557</xdr:rowOff>
    </xdr:from>
    <xdr:ext cx="405111" cy="259045"/>
    <xdr:sp macro="" textlink="">
      <xdr:nvSpPr>
        <xdr:cNvPr id="641" name="n_3aveValue【児童館】&#10;有形固定資産減価償却率">
          <a:extLst>
            <a:ext uri="{FF2B5EF4-FFF2-40B4-BE49-F238E27FC236}">
              <a16:creationId xmlns:a16="http://schemas.microsoft.com/office/drawing/2014/main" id="{E8E5602A-03BF-4619-8054-936D37FD1000}"/>
            </a:ext>
          </a:extLst>
        </xdr:cNvPr>
        <xdr:cNvSpPr txBox="1"/>
      </xdr:nvSpPr>
      <xdr:spPr>
        <a:xfrm>
          <a:off x="13500744" y="14017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88282</xdr:rowOff>
    </xdr:from>
    <xdr:ext cx="405111" cy="259045"/>
    <xdr:sp macro="" textlink="">
      <xdr:nvSpPr>
        <xdr:cNvPr id="642" name="n_4aveValue【児童館】&#10;有形固定資産減価償却率">
          <a:extLst>
            <a:ext uri="{FF2B5EF4-FFF2-40B4-BE49-F238E27FC236}">
              <a16:creationId xmlns:a16="http://schemas.microsoft.com/office/drawing/2014/main" id="{EAC8EBB4-6663-493B-AF26-377AD58A974D}"/>
            </a:ext>
          </a:extLst>
        </xdr:cNvPr>
        <xdr:cNvSpPr txBox="1"/>
      </xdr:nvSpPr>
      <xdr:spPr>
        <a:xfrm>
          <a:off x="12611744" y="1363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128288</xdr:rowOff>
    </xdr:from>
    <xdr:ext cx="405111" cy="259045"/>
    <xdr:sp macro="" textlink="">
      <xdr:nvSpPr>
        <xdr:cNvPr id="643" name="n_1mainValue【児童館】&#10;有形固定資産減価償却率">
          <a:extLst>
            <a:ext uri="{FF2B5EF4-FFF2-40B4-BE49-F238E27FC236}">
              <a16:creationId xmlns:a16="http://schemas.microsoft.com/office/drawing/2014/main" id="{2C0D9F86-AA68-46DB-B302-964CE8B76FB2}"/>
            </a:ext>
          </a:extLst>
        </xdr:cNvPr>
        <xdr:cNvSpPr txBox="1"/>
      </xdr:nvSpPr>
      <xdr:spPr>
        <a:xfrm>
          <a:off x="15266044" y="13501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80663</xdr:rowOff>
    </xdr:from>
    <xdr:ext cx="405111" cy="259045"/>
    <xdr:sp macro="" textlink="">
      <xdr:nvSpPr>
        <xdr:cNvPr id="644" name="n_2mainValue【児童館】&#10;有形固定資産減価償却率">
          <a:extLst>
            <a:ext uri="{FF2B5EF4-FFF2-40B4-BE49-F238E27FC236}">
              <a16:creationId xmlns:a16="http://schemas.microsoft.com/office/drawing/2014/main" id="{C8111D1C-0449-4EC1-AA96-EBEE76E45734}"/>
            </a:ext>
          </a:extLst>
        </xdr:cNvPr>
        <xdr:cNvSpPr txBox="1"/>
      </xdr:nvSpPr>
      <xdr:spPr>
        <a:xfrm>
          <a:off x="14389744" y="13453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31132</xdr:rowOff>
    </xdr:from>
    <xdr:ext cx="405111" cy="259045"/>
    <xdr:sp macro="" textlink="">
      <xdr:nvSpPr>
        <xdr:cNvPr id="645" name="n_3mainValue【児童館】&#10;有形固定資産減価償却率">
          <a:extLst>
            <a:ext uri="{FF2B5EF4-FFF2-40B4-BE49-F238E27FC236}">
              <a16:creationId xmlns:a16="http://schemas.microsoft.com/office/drawing/2014/main" id="{0C684247-1B5E-4193-BEE5-DA50ECA2ABE3}"/>
            </a:ext>
          </a:extLst>
        </xdr:cNvPr>
        <xdr:cNvSpPr txBox="1"/>
      </xdr:nvSpPr>
      <xdr:spPr>
        <a:xfrm>
          <a:off x="13500744" y="13404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46" name="正方形/長方形 645">
          <a:extLst>
            <a:ext uri="{FF2B5EF4-FFF2-40B4-BE49-F238E27FC236}">
              <a16:creationId xmlns:a16="http://schemas.microsoft.com/office/drawing/2014/main" id="{DC31AC3A-9451-440B-928D-CA0575C8A895}"/>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47" name="正方形/長方形 646">
          <a:extLst>
            <a:ext uri="{FF2B5EF4-FFF2-40B4-BE49-F238E27FC236}">
              <a16:creationId xmlns:a16="http://schemas.microsoft.com/office/drawing/2014/main" id="{209D4735-CF5A-429C-B051-96BE98A7ED9B}"/>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48" name="正方形/長方形 647">
          <a:extLst>
            <a:ext uri="{FF2B5EF4-FFF2-40B4-BE49-F238E27FC236}">
              <a16:creationId xmlns:a16="http://schemas.microsoft.com/office/drawing/2014/main" id="{7693ADC5-CDCB-4E2C-837E-3A2049C3C65F}"/>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49" name="正方形/長方形 648">
          <a:extLst>
            <a:ext uri="{FF2B5EF4-FFF2-40B4-BE49-F238E27FC236}">
              <a16:creationId xmlns:a16="http://schemas.microsoft.com/office/drawing/2014/main" id="{D2404390-AF89-404B-A9F9-B8F5307429DA}"/>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50" name="正方形/長方形 649">
          <a:extLst>
            <a:ext uri="{FF2B5EF4-FFF2-40B4-BE49-F238E27FC236}">
              <a16:creationId xmlns:a16="http://schemas.microsoft.com/office/drawing/2014/main" id="{101F23A5-6A51-4705-AB32-E4A686257824}"/>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51" name="正方形/長方形 650">
          <a:extLst>
            <a:ext uri="{FF2B5EF4-FFF2-40B4-BE49-F238E27FC236}">
              <a16:creationId xmlns:a16="http://schemas.microsoft.com/office/drawing/2014/main" id="{E3671914-E3FF-4C39-BF3A-3787D50EB58D}"/>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52" name="正方形/長方形 651">
          <a:extLst>
            <a:ext uri="{FF2B5EF4-FFF2-40B4-BE49-F238E27FC236}">
              <a16:creationId xmlns:a16="http://schemas.microsoft.com/office/drawing/2014/main" id="{37D6C0FC-7121-47A7-8320-186E9A416F08}"/>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53" name="正方形/長方形 652">
          <a:extLst>
            <a:ext uri="{FF2B5EF4-FFF2-40B4-BE49-F238E27FC236}">
              <a16:creationId xmlns:a16="http://schemas.microsoft.com/office/drawing/2014/main" id="{29F8E9ED-BDF4-4CB0-A69E-EE4DA3E62A24}"/>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54" name="テキスト ボックス 653">
          <a:extLst>
            <a:ext uri="{FF2B5EF4-FFF2-40B4-BE49-F238E27FC236}">
              <a16:creationId xmlns:a16="http://schemas.microsoft.com/office/drawing/2014/main" id="{0B4D79DC-BF62-41F4-9CBD-3756CBDDFEBF}"/>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55" name="直線コネクタ 654">
          <a:extLst>
            <a:ext uri="{FF2B5EF4-FFF2-40B4-BE49-F238E27FC236}">
              <a16:creationId xmlns:a16="http://schemas.microsoft.com/office/drawing/2014/main" id="{F1A75971-A244-455E-B243-6458A229E78E}"/>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56" name="直線コネクタ 655">
          <a:extLst>
            <a:ext uri="{FF2B5EF4-FFF2-40B4-BE49-F238E27FC236}">
              <a16:creationId xmlns:a16="http://schemas.microsoft.com/office/drawing/2014/main" id="{FE14C828-5907-4EDD-A791-7FB76EB29D2D}"/>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57" name="テキスト ボックス 656">
          <a:extLst>
            <a:ext uri="{FF2B5EF4-FFF2-40B4-BE49-F238E27FC236}">
              <a16:creationId xmlns:a16="http://schemas.microsoft.com/office/drawing/2014/main" id="{31533629-CF98-4F99-98F5-86D73531F916}"/>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58" name="直線コネクタ 657">
          <a:extLst>
            <a:ext uri="{FF2B5EF4-FFF2-40B4-BE49-F238E27FC236}">
              <a16:creationId xmlns:a16="http://schemas.microsoft.com/office/drawing/2014/main" id="{333CC4A2-83CE-4E95-84A6-27F6BF542FBB}"/>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59" name="テキスト ボックス 658">
          <a:extLst>
            <a:ext uri="{FF2B5EF4-FFF2-40B4-BE49-F238E27FC236}">
              <a16:creationId xmlns:a16="http://schemas.microsoft.com/office/drawing/2014/main" id="{418B1ADD-7BB6-42A1-8FCE-BBCB7FE96DDE}"/>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60" name="直線コネクタ 659">
          <a:extLst>
            <a:ext uri="{FF2B5EF4-FFF2-40B4-BE49-F238E27FC236}">
              <a16:creationId xmlns:a16="http://schemas.microsoft.com/office/drawing/2014/main" id="{C4D170F6-BF4C-4347-8CD1-6498D1B8D528}"/>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61" name="テキスト ボックス 660">
          <a:extLst>
            <a:ext uri="{FF2B5EF4-FFF2-40B4-BE49-F238E27FC236}">
              <a16:creationId xmlns:a16="http://schemas.microsoft.com/office/drawing/2014/main" id="{ED0732D7-0CE6-4E05-A214-010D37A7697D}"/>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62" name="直線コネクタ 661">
          <a:extLst>
            <a:ext uri="{FF2B5EF4-FFF2-40B4-BE49-F238E27FC236}">
              <a16:creationId xmlns:a16="http://schemas.microsoft.com/office/drawing/2014/main" id="{21ECAA9D-BEA0-411D-8774-4FECC5DDA392}"/>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63" name="テキスト ボックス 662">
          <a:extLst>
            <a:ext uri="{FF2B5EF4-FFF2-40B4-BE49-F238E27FC236}">
              <a16:creationId xmlns:a16="http://schemas.microsoft.com/office/drawing/2014/main" id="{4C09E7F5-10BA-42D9-AB0B-E1752B2EE3A6}"/>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64" name="直線コネクタ 663">
          <a:extLst>
            <a:ext uri="{FF2B5EF4-FFF2-40B4-BE49-F238E27FC236}">
              <a16:creationId xmlns:a16="http://schemas.microsoft.com/office/drawing/2014/main" id="{85CA0892-28CE-4B92-AF03-14457DBE8A6E}"/>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65" name="テキスト ボックス 664">
          <a:extLst>
            <a:ext uri="{FF2B5EF4-FFF2-40B4-BE49-F238E27FC236}">
              <a16:creationId xmlns:a16="http://schemas.microsoft.com/office/drawing/2014/main" id="{B2941082-8723-4724-89BA-63B0D0E3FE8E}"/>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66" name="直線コネクタ 665">
          <a:extLst>
            <a:ext uri="{FF2B5EF4-FFF2-40B4-BE49-F238E27FC236}">
              <a16:creationId xmlns:a16="http://schemas.microsoft.com/office/drawing/2014/main" id="{8B95010E-DC78-4EE4-AE84-EAD1549BC15F}"/>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67" name="テキスト ボックス 666">
          <a:extLst>
            <a:ext uri="{FF2B5EF4-FFF2-40B4-BE49-F238E27FC236}">
              <a16:creationId xmlns:a16="http://schemas.microsoft.com/office/drawing/2014/main" id="{B9F4EBD7-C69B-4360-AF3E-BC53772E1ABC}"/>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68" name="【児童館】&#10;一人当たり面積グラフ枠">
          <a:extLst>
            <a:ext uri="{FF2B5EF4-FFF2-40B4-BE49-F238E27FC236}">
              <a16:creationId xmlns:a16="http://schemas.microsoft.com/office/drawing/2014/main" id="{01996D4F-C4D3-4132-B534-B42B93444719}"/>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38100</xdr:rowOff>
    </xdr:from>
    <xdr:to>
      <xdr:col>116</xdr:col>
      <xdr:colOff>62864</xdr:colOff>
      <xdr:row>86</xdr:row>
      <xdr:rowOff>76200</xdr:rowOff>
    </xdr:to>
    <xdr:cxnSp macro="">
      <xdr:nvCxnSpPr>
        <xdr:cNvPr id="669" name="直線コネクタ 668">
          <a:extLst>
            <a:ext uri="{FF2B5EF4-FFF2-40B4-BE49-F238E27FC236}">
              <a16:creationId xmlns:a16="http://schemas.microsoft.com/office/drawing/2014/main" id="{1B690285-D464-4B50-9E00-131C0B8DC883}"/>
            </a:ext>
          </a:extLst>
        </xdr:cNvPr>
        <xdr:cNvCxnSpPr/>
      </xdr:nvCxnSpPr>
      <xdr:spPr>
        <a:xfrm flipV="1">
          <a:off x="22160864" y="134112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670" name="【児童館】&#10;一人当たり面積最小値テキスト">
          <a:extLst>
            <a:ext uri="{FF2B5EF4-FFF2-40B4-BE49-F238E27FC236}">
              <a16:creationId xmlns:a16="http://schemas.microsoft.com/office/drawing/2014/main" id="{64186181-BFE5-4B12-BE08-BCE60D5170BD}"/>
            </a:ext>
          </a:extLst>
        </xdr:cNvPr>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671" name="直線コネクタ 670">
          <a:extLst>
            <a:ext uri="{FF2B5EF4-FFF2-40B4-BE49-F238E27FC236}">
              <a16:creationId xmlns:a16="http://schemas.microsoft.com/office/drawing/2014/main" id="{C53957ED-4BA2-4496-8449-C31825AE112F}"/>
            </a:ext>
          </a:extLst>
        </xdr:cNvPr>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156227</xdr:rowOff>
    </xdr:from>
    <xdr:ext cx="469744" cy="259045"/>
    <xdr:sp macro="" textlink="">
      <xdr:nvSpPr>
        <xdr:cNvPr id="672" name="【児童館】&#10;一人当たり面積最大値テキスト">
          <a:extLst>
            <a:ext uri="{FF2B5EF4-FFF2-40B4-BE49-F238E27FC236}">
              <a16:creationId xmlns:a16="http://schemas.microsoft.com/office/drawing/2014/main" id="{7DF96095-63F8-4961-B012-291277F684F2}"/>
            </a:ext>
          </a:extLst>
        </xdr:cNvPr>
        <xdr:cNvSpPr txBox="1"/>
      </xdr:nvSpPr>
      <xdr:spPr>
        <a:xfrm>
          <a:off x="221996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38100</xdr:rowOff>
    </xdr:from>
    <xdr:to>
      <xdr:col>116</xdr:col>
      <xdr:colOff>152400</xdr:colOff>
      <xdr:row>78</xdr:row>
      <xdr:rowOff>38100</xdr:rowOff>
    </xdr:to>
    <xdr:cxnSp macro="">
      <xdr:nvCxnSpPr>
        <xdr:cNvPr id="673" name="直線コネクタ 672">
          <a:extLst>
            <a:ext uri="{FF2B5EF4-FFF2-40B4-BE49-F238E27FC236}">
              <a16:creationId xmlns:a16="http://schemas.microsoft.com/office/drawing/2014/main" id="{67262BAE-9DC6-4E82-A18E-F0D3391B01B5}"/>
            </a:ext>
          </a:extLst>
        </xdr:cNvPr>
        <xdr:cNvCxnSpPr/>
      </xdr:nvCxnSpPr>
      <xdr:spPr>
        <a:xfrm>
          <a:off x="22072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162577</xdr:rowOff>
    </xdr:from>
    <xdr:ext cx="469744" cy="259045"/>
    <xdr:sp macro="" textlink="">
      <xdr:nvSpPr>
        <xdr:cNvPr id="674" name="【児童館】&#10;一人当たり面積平均値テキスト">
          <a:extLst>
            <a:ext uri="{FF2B5EF4-FFF2-40B4-BE49-F238E27FC236}">
              <a16:creationId xmlns:a16="http://schemas.microsoft.com/office/drawing/2014/main" id="{D1B489F8-ABBE-4366-9D0A-B7BD5D8C42B2}"/>
            </a:ext>
          </a:extLst>
        </xdr:cNvPr>
        <xdr:cNvSpPr txBox="1"/>
      </xdr:nvSpPr>
      <xdr:spPr>
        <a:xfrm>
          <a:off x="22199600" y="14050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139700</xdr:rowOff>
    </xdr:from>
    <xdr:to>
      <xdr:col>116</xdr:col>
      <xdr:colOff>114300</xdr:colOff>
      <xdr:row>83</xdr:row>
      <xdr:rowOff>69850</xdr:rowOff>
    </xdr:to>
    <xdr:sp macro="" textlink="">
      <xdr:nvSpPr>
        <xdr:cNvPr id="675" name="フローチャート: 判断 674">
          <a:extLst>
            <a:ext uri="{FF2B5EF4-FFF2-40B4-BE49-F238E27FC236}">
              <a16:creationId xmlns:a16="http://schemas.microsoft.com/office/drawing/2014/main" id="{87799873-70AA-4FD8-90DE-36C62EAF6F5B}"/>
            </a:ext>
          </a:extLst>
        </xdr:cNvPr>
        <xdr:cNvSpPr/>
      </xdr:nvSpPr>
      <xdr:spPr>
        <a:xfrm>
          <a:off x="221107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101600</xdr:rowOff>
    </xdr:from>
    <xdr:to>
      <xdr:col>112</xdr:col>
      <xdr:colOff>38100</xdr:colOff>
      <xdr:row>83</xdr:row>
      <xdr:rowOff>31750</xdr:rowOff>
    </xdr:to>
    <xdr:sp macro="" textlink="">
      <xdr:nvSpPr>
        <xdr:cNvPr id="676" name="フローチャート: 判断 675">
          <a:extLst>
            <a:ext uri="{FF2B5EF4-FFF2-40B4-BE49-F238E27FC236}">
              <a16:creationId xmlns:a16="http://schemas.microsoft.com/office/drawing/2014/main" id="{8A0DECFB-CD31-496D-BB6E-A5F8257E7EF2}"/>
            </a:ext>
          </a:extLst>
        </xdr:cNvPr>
        <xdr:cNvSpPr/>
      </xdr:nvSpPr>
      <xdr:spPr>
        <a:xfrm>
          <a:off x="21272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6350</xdr:rowOff>
    </xdr:from>
    <xdr:to>
      <xdr:col>107</xdr:col>
      <xdr:colOff>101600</xdr:colOff>
      <xdr:row>83</xdr:row>
      <xdr:rowOff>107950</xdr:rowOff>
    </xdr:to>
    <xdr:sp macro="" textlink="">
      <xdr:nvSpPr>
        <xdr:cNvPr id="677" name="フローチャート: 判断 676">
          <a:extLst>
            <a:ext uri="{FF2B5EF4-FFF2-40B4-BE49-F238E27FC236}">
              <a16:creationId xmlns:a16="http://schemas.microsoft.com/office/drawing/2014/main" id="{22BD2045-8BF1-4C62-8348-23198EC5A8D2}"/>
            </a:ext>
          </a:extLst>
        </xdr:cNvPr>
        <xdr:cNvSpPr/>
      </xdr:nvSpPr>
      <xdr:spPr>
        <a:xfrm>
          <a:off x="203835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44450</xdr:rowOff>
    </xdr:from>
    <xdr:to>
      <xdr:col>102</xdr:col>
      <xdr:colOff>165100</xdr:colOff>
      <xdr:row>83</xdr:row>
      <xdr:rowOff>146050</xdr:rowOff>
    </xdr:to>
    <xdr:sp macro="" textlink="">
      <xdr:nvSpPr>
        <xdr:cNvPr id="678" name="フローチャート: 判断 677">
          <a:extLst>
            <a:ext uri="{FF2B5EF4-FFF2-40B4-BE49-F238E27FC236}">
              <a16:creationId xmlns:a16="http://schemas.microsoft.com/office/drawing/2014/main" id="{BE3045F3-79A4-4D42-91DB-DDDD6812FFA7}"/>
            </a:ext>
          </a:extLst>
        </xdr:cNvPr>
        <xdr:cNvSpPr/>
      </xdr:nvSpPr>
      <xdr:spPr>
        <a:xfrm>
          <a:off x="19494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82</xdr:row>
      <xdr:rowOff>139700</xdr:rowOff>
    </xdr:from>
    <xdr:to>
      <xdr:col>98</xdr:col>
      <xdr:colOff>38100</xdr:colOff>
      <xdr:row>83</xdr:row>
      <xdr:rowOff>69850</xdr:rowOff>
    </xdr:to>
    <xdr:sp macro="" textlink="">
      <xdr:nvSpPr>
        <xdr:cNvPr id="679" name="フローチャート: 判断 678">
          <a:extLst>
            <a:ext uri="{FF2B5EF4-FFF2-40B4-BE49-F238E27FC236}">
              <a16:creationId xmlns:a16="http://schemas.microsoft.com/office/drawing/2014/main" id="{7EC19315-AE6B-48A7-BFBA-26A3FC7FE75E}"/>
            </a:ext>
          </a:extLst>
        </xdr:cNvPr>
        <xdr:cNvSpPr/>
      </xdr:nvSpPr>
      <xdr:spPr>
        <a:xfrm>
          <a:off x="186055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80" name="テキスト ボックス 679">
          <a:extLst>
            <a:ext uri="{FF2B5EF4-FFF2-40B4-BE49-F238E27FC236}">
              <a16:creationId xmlns:a16="http://schemas.microsoft.com/office/drawing/2014/main" id="{3702CE04-20C3-4EA9-9B61-9589E8792F9A}"/>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81" name="テキスト ボックス 680">
          <a:extLst>
            <a:ext uri="{FF2B5EF4-FFF2-40B4-BE49-F238E27FC236}">
              <a16:creationId xmlns:a16="http://schemas.microsoft.com/office/drawing/2014/main" id="{6A135DCD-EC08-4405-9DFD-6A1C6AB57D41}"/>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82" name="テキスト ボックス 681">
          <a:extLst>
            <a:ext uri="{FF2B5EF4-FFF2-40B4-BE49-F238E27FC236}">
              <a16:creationId xmlns:a16="http://schemas.microsoft.com/office/drawing/2014/main" id="{C6A39F04-6B8E-4D03-9C4B-C2A24C28B43D}"/>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83" name="テキスト ボックス 682">
          <a:extLst>
            <a:ext uri="{FF2B5EF4-FFF2-40B4-BE49-F238E27FC236}">
              <a16:creationId xmlns:a16="http://schemas.microsoft.com/office/drawing/2014/main" id="{B32A73F8-E89A-4DE5-9A33-EB71AFDBCFF4}"/>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84" name="テキスト ボックス 683">
          <a:extLst>
            <a:ext uri="{FF2B5EF4-FFF2-40B4-BE49-F238E27FC236}">
              <a16:creationId xmlns:a16="http://schemas.microsoft.com/office/drawing/2014/main" id="{70AE1EE0-E95E-45DA-993E-C6062DF6027A}"/>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63500</xdr:rowOff>
    </xdr:from>
    <xdr:to>
      <xdr:col>116</xdr:col>
      <xdr:colOff>114300</xdr:colOff>
      <xdr:row>84</xdr:row>
      <xdr:rowOff>165100</xdr:rowOff>
    </xdr:to>
    <xdr:sp macro="" textlink="">
      <xdr:nvSpPr>
        <xdr:cNvPr id="685" name="楕円 684">
          <a:extLst>
            <a:ext uri="{FF2B5EF4-FFF2-40B4-BE49-F238E27FC236}">
              <a16:creationId xmlns:a16="http://schemas.microsoft.com/office/drawing/2014/main" id="{7BB2121D-15DA-4C3E-86A5-797C5E8B9688}"/>
            </a:ext>
          </a:extLst>
        </xdr:cNvPr>
        <xdr:cNvSpPr/>
      </xdr:nvSpPr>
      <xdr:spPr>
        <a:xfrm>
          <a:off x="22110700" y="1446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41927</xdr:rowOff>
    </xdr:from>
    <xdr:ext cx="469744" cy="259045"/>
    <xdr:sp macro="" textlink="">
      <xdr:nvSpPr>
        <xdr:cNvPr id="686" name="【児童館】&#10;一人当たり面積該当値テキスト">
          <a:extLst>
            <a:ext uri="{FF2B5EF4-FFF2-40B4-BE49-F238E27FC236}">
              <a16:creationId xmlns:a16="http://schemas.microsoft.com/office/drawing/2014/main" id="{FABD583D-7611-4676-B52C-6A46E81B8CD4}"/>
            </a:ext>
          </a:extLst>
        </xdr:cNvPr>
        <xdr:cNvSpPr txBox="1"/>
      </xdr:nvSpPr>
      <xdr:spPr>
        <a:xfrm>
          <a:off x="22199600"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63500</xdr:rowOff>
    </xdr:from>
    <xdr:to>
      <xdr:col>112</xdr:col>
      <xdr:colOff>38100</xdr:colOff>
      <xdr:row>84</xdr:row>
      <xdr:rowOff>165100</xdr:rowOff>
    </xdr:to>
    <xdr:sp macro="" textlink="">
      <xdr:nvSpPr>
        <xdr:cNvPr id="687" name="楕円 686">
          <a:extLst>
            <a:ext uri="{FF2B5EF4-FFF2-40B4-BE49-F238E27FC236}">
              <a16:creationId xmlns:a16="http://schemas.microsoft.com/office/drawing/2014/main" id="{A9149A83-F7DC-463C-BECE-6451F8D4860A}"/>
            </a:ext>
          </a:extLst>
        </xdr:cNvPr>
        <xdr:cNvSpPr/>
      </xdr:nvSpPr>
      <xdr:spPr>
        <a:xfrm>
          <a:off x="21272500" y="1446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114300</xdr:rowOff>
    </xdr:from>
    <xdr:to>
      <xdr:col>116</xdr:col>
      <xdr:colOff>63500</xdr:colOff>
      <xdr:row>84</xdr:row>
      <xdr:rowOff>114300</xdr:rowOff>
    </xdr:to>
    <xdr:cxnSp macro="">
      <xdr:nvCxnSpPr>
        <xdr:cNvPr id="688" name="直線コネクタ 687">
          <a:extLst>
            <a:ext uri="{FF2B5EF4-FFF2-40B4-BE49-F238E27FC236}">
              <a16:creationId xmlns:a16="http://schemas.microsoft.com/office/drawing/2014/main" id="{26EE8280-FCEA-40BD-82F7-6455F95499FD}"/>
            </a:ext>
          </a:extLst>
        </xdr:cNvPr>
        <xdr:cNvCxnSpPr/>
      </xdr:nvCxnSpPr>
      <xdr:spPr>
        <a:xfrm>
          <a:off x="21323300" y="145161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63500</xdr:rowOff>
    </xdr:from>
    <xdr:to>
      <xdr:col>107</xdr:col>
      <xdr:colOff>101600</xdr:colOff>
      <xdr:row>84</xdr:row>
      <xdr:rowOff>165100</xdr:rowOff>
    </xdr:to>
    <xdr:sp macro="" textlink="">
      <xdr:nvSpPr>
        <xdr:cNvPr id="689" name="楕円 688">
          <a:extLst>
            <a:ext uri="{FF2B5EF4-FFF2-40B4-BE49-F238E27FC236}">
              <a16:creationId xmlns:a16="http://schemas.microsoft.com/office/drawing/2014/main" id="{BA050867-9E5C-4A1F-AD40-F4690EBFC2AD}"/>
            </a:ext>
          </a:extLst>
        </xdr:cNvPr>
        <xdr:cNvSpPr/>
      </xdr:nvSpPr>
      <xdr:spPr>
        <a:xfrm>
          <a:off x="20383500" y="1446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114300</xdr:rowOff>
    </xdr:from>
    <xdr:to>
      <xdr:col>111</xdr:col>
      <xdr:colOff>177800</xdr:colOff>
      <xdr:row>84</xdr:row>
      <xdr:rowOff>114300</xdr:rowOff>
    </xdr:to>
    <xdr:cxnSp macro="">
      <xdr:nvCxnSpPr>
        <xdr:cNvPr id="690" name="直線コネクタ 689">
          <a:extLst>
            <a:ext uri="{FF2B5EF4-FFF2-40B4-BE49-F238E27FC236}">
              <a16:creationId xmlns:a16="http://schemas.microsoft.com/office/drawing/2014/main" id="{74B1519F-D0CE-4AC6-B0E2-40409FC830D4}"/>
            </a:ext>
          </a:extLst>
        </xdr:cNvPr>
        <xdr:cNvCxnSpPr/>
      </xdr:nvCxnSpPr>
      <xdr:spPr>
        <a:xfrm>
          <a:off x="20434300" y="14516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63500</xdr:rowOff>
    </xdr:from>
    <xdr:to>
      <xdr:col>102</xdr:col>
      <xdr:colOff>165100</xdr:colOff>
      <xdr:row>84</xdr:row>
      <xdr:rowOff>165100</xdr:rowOff>
    </xdr:to>
    <xdr:sp macro="" textlink="">
      <xdr:nvSpPr>
        <xdr:cNvPr id="691" name="楕円 690">
          <a:extLst>
            <a:ext uri="{FF2B5EF4-FFF2-40B4-BE49-F238E27FC236}">
              <a16:creationId xmlns:a16="http://schemas.microsoft.com/office/drawing/2014/main" id="{4A85841B-0FF6-4F93-949C-109635B0617D}"/>
            </a:ext>
          </a:extLst>
        </xdr:cNvPr>
        <xdr:cNvSpPr/>
      </xdr:nvSpPr>
      <xdr:spPr>
        <a:xfrm>
          <a:off x="19494500" y="1446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114300</xdr:rowOff>
    </xdr:from>
    <xdr:to>
      <xdr:col>107</xdr:col>
      <xdr:colOff>50800</xdr:colOff>
      <xdr:row>84</xdr:row>
      <xdr:rowOff>114300</xdr:rowOff>
    </xdr:to>
    <xdr:cxnSp macro="">
      <xdr:nvCxnSpPr>
        <xdr:cNvPr id="692" name="直線コネクタ 691">
          <a:extLst>
            <a:ext uri="{FF2B5EF4-FFF2-40B4-BE49-F238E27FC236}">
              <a16:creationId xmlns:a16="http://schemas.microsoft.com/office/drawing/2014/main" id="{FEB0E423-72F0-46C1-920B-EC5B76E61B00}"/>
            </a:ext>
          </a:extLst>
        </xdr:cNvPr>
        <xdr:cNvCxnSpPr/>
      </xdr:nvCxnSpPr>
      <xdr:spPr>
        <a:xfrm>
          <a:off x="19545300" y="14516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48277</xdr:rowOff>
    </xdr:from>
    <xdr:ext cx="469744" cy="259045"/>
    <xdr:sp macro="" textlink="">
      <xdr:nvSpPr>
        <xdr:cNvPr id="693" name="n_1aveValue【児童館】&#10;一人当たり面積">
          <a:extLst>
            <a:ext uri="{FF2B5EF4-FFF2-40B4-BE49-F238E27FC236}">
              <a16:creationId xmlns:a16="http://schemas.microsoft.com/office/drawing/2014/main" id="{E4B4CD40-2E86-4431-A6B0-9CA89DD1CA66}"/>
            </a:ext>
          </a:extLst>
        </xdr:cNvPr>
        <xdr:cNvSpPr txBox="1"/>
      </xdr:nvSpPr>
      <xdr:spPr>
        <a:xfrm>
          <a:off x="21075727" y="1393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124477</xdr:rowOff>
    </xdr:from>
    <xdr:ext cx="469744" cy="259045"/>
    <xdr:sp macro="" textlink="">
      <xdr:nvSpPr>
        <xdr:cNvPr id="694" name="n_2aveValue【児童館】&#10;一人当たり面積">
          <a:extLst>
            <a:ext uri="{FF2B5EF4-FFF2-40B4-BE49-F238E27FC236}">
              <a16:creationId xmlns:a16="http://schemas.microsoft.com/office/drawing/2014/main" id="{0CAD13C7-6E0C-4A89-8CDF-6B8097473122}"/>
            </a:ext>
          </a:extLst>
        </xdr:cNvPr>
        <xdr:cNvSpPr txBox="1"/>
      </xdr:nvSpPr>
      <xdr:spPr>
        <a:xfrm>
          <a:off x="20199427" y="1401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162577</xdr:rowOff>
    </xdr:from>
    <xdr:ext cx="469744" cy="259045"/>
    <xdr:sp macro="" textlink="">
      <xdr:nvSpPr>
        <xdr:cNvPr id="695" name="n_3aveValue【児童館】&#10;一人当たり面積">
          <a:extLst>
            <a:ext uri="{FF2B5EF4-FFF2-40B4-BE49-F238E27FC236}">
              <a16:creationId xmlns:a16="http://schemas.microsoft.com/office/drawing/2014/main" id="{33C93CA0-232D-417F-827C-E8BDEBCF617D}"/>
            </a:ext>
          </a:extLst>
        </xdr:cNvPr>
        <xdr:cNvSpPr txBox="1"/>
      </xdr:nvSpPr>
      <xdr:spPr>
        <a:xfrm>
          <a:off x="193104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86377</xdr:rowOff>
    </xdr:from>
    <xdr:ext cx="469744" cy="259045"/>
    <xdr:sp macro="" textlink="">
      <xdr:nvSpPr>
        <xdr:cNvPr id="696" name="n_4aveValue【児童館】&#10;一人当たり面積">
          <a:extLst>
            <a:ext uri="{FF2B5EF4-FFF2-40B4-BE49-F238E27FC236}">
              <a16:creationId xmlns:a16="http://schemas.microsoft.com/office/drawing/2014/main" id="{7EF5CC85-0D20-47E5-BD2A-4ED51CD0349A}"/>
            </a:ext>
          </a:extLst>
        </xdr:cNvPr>
        <xdr:cNvSpPr txBox="1"/>
      </xdr:nvSpPr>
      <xdr:spPr>
        <a:xfrm>
          <a:off x="18421427" y="1397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156227</xdr:rowOff>
    </xdr:from>
    <xdr:ext cx="469744" cy="259045"/>
    <xdr:sp macro="" textlink="">
      <xdr:nvSpPr>
        <xdr:cNvPr id="697" name="n_1mainValue【児童館】&#10;一人当たり面積">
          <a:extLst>
            <a:ext uri="{FF2B5EF4-FFF2-40B4-BE49-F238E27FC236}">
              <a16:creationId xmlns:a16="http://schemas.microsoft.com/office/drawing/2014/main" id="{94525131-7581-40E1-B3A0-ECAE0E028DB8}"/>
            </a:ext>
          </a:extLst>
        </xdr:cNvPr>
        <xdr:cNvSpPr txBox="1"/>
      </xdr:nvSpPr>
      <xdr:spPr>
        <a:xfrm>
          <a:off x="21075727" y="1455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156227</xdr:rowOff>
    </xdr:from>
    <xdr:ext cx="469744" cy="259045"/>
    <xdr:sp macro="" textlink="">
      <xdr:nvSpPr>
        <xdr:cNvPr id="698" name="n_2mainValue【児童館】&#10;一人当たり面積">
          <a:extLst>
            <a:ext uri="{FF2B5EF4-FFF2-40B4-BE49-F238E27FC236}">
              <a16:creationId xmlns:a16="http://schemas.microsoft.com/office/drawing/2014/main" id="{8AB212FE-E7B3-4780-969C-A3BF6C2C0B90}"/>
            </a:ext>
          </a:extLst>
        </xdr:cNvPr>
        <xdr:cNvSpPr txBox="1"/>
      </xdr:nvSpPr>
      <xdr:spPr>
        <a:xfrm>
          <a:off x="20199427" y="1455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156227</xdr:rowOff>
    </xdr:from>
    <xdr:ext cx="469744" cy="259045"/>
    <xdr:sp macro="" textlink="">
      <xdr:nvSpPr>
        <xdr:cNvPr id="699" name="n_3mainValue【児童館】&#10;一人当たり面積">
          <a:extLst>
            <a:ext uri="{FF2B5EF4-FFF2-40B4-BE49-F238E27FC236}">
              <a16:creationId xmlns:a16="http://schemas.microsoft.com/office/drawing/2014/main" id="{7DAED6C8-FBE4-4F3E-B8E1-95332D1395F3}"/>
            </a:ext>
          </a:extLst>
        </xdr:cNvPr>
        <xdr:cNvSpPr txBox="1"/>
      </xdr:nvSpPr>
      <xdr:spPr>
        <a:xfrm>
          <a:off x="19310427" y="1455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00" name="正方形/長方形 699">
          <a:extLst>
            <a:ext uri="{FF2B5EF4-FFF2-40B4-BE49-F238E27FC236}">
              <a16:creationId xmlns:a16="http://schemas.microsoft.com/office/drawing/2014/main" id="{D050F4B2-1F68-4AF2-8397-8F6FFCE7EBAA}"/>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01" name="正方形/長方形 700">
          <a:extLst>
            <a:ext uri="{FF2B5EF4-FFF2-40B4-BE49-F238E27FC236}">
              <a16:creationId xmlns:a16="http://schemas.microsoft.com/office/drawing/2014/main" id="{2872C0E3-99C4-479D-AC29-530E8453CCC1}"/>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02" name="正方形/長方形 701">
          <a:extLst>
            <a:ext uri="{FF2B5EF4-FFF2-40B4-BE49-F238E27FC236}">
              <a16:creationId xmlns:a16="http://schemas.microsoft.com/office/drawing/2014/main" id="{8B0C93B3-E7EA-43B6-BF90-3B75828DDADF}"/>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03" name="正方形/長方形 702">
          <a:extLst>
            <a:ext uri="{FF2B5EF4-FFF2-40B4-BE49-F238E27FC236}">
              <a16:creationId xmlns:a16="http://schemas.microsoft.com/office/drawing/2014/main" id="{0BE5EF6D-D987-42C7-8FDE-F35B8FF1CC48}"/>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04" name="正方形/長方形 703">
          <a:extLst>
            <a:ext uri="{FF2B5EF4-FFF2-40B4-BE49-F238E27FC236}">
              <a16:creationId xmlns:a16="http://schemas.microsoft.com/office/drawing/2014/main" id="{06915D81-FED7-4C75-A98E-6D9E8E78CF5A}"/>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05" name="正方形/長方形 704">
          <a:extLst>
            <a:ext uri="{FF2B5EF4-FFF2-40B4-BE49-F238E27FC236}">
              <a16:creationId xmlns:a16="http://schemas.microsoft.com/office/drawing/2014/main" id="{46159B53-0728-4E48-99CB-71FAA5A55AB7}"/>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06" name="正方形/長方形 705">
          <a:extLst>
            <a:ext uri="{FF2B5EF4-FFF2-40B4-BE49-F238E27FC236}">
              <a16:creationId xmlns:a16="http://schemas.microsoft.com/office/drawing/2014/main" id="{EF103BDB-6C28-45FF-AB45-128E7CFF42FD}"/>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07" name="正方形/長方形 706">
          <a:extLst>
            <a:ext uri="{FF2B5EF4-FFF2-40B4-BE49-F238E27FC236}">
              <a16:creationId xmlns:a16="http://schemas.microsoft.com/office/drawing/2014/main" id="{DCD20E4E-E43C-406B-AD2E-23F2C870321D}"/>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08" name="テキスト ボックス 707">
          <a:extLst>
            <a:ext uri="{FF2B5EF4-FFF2-40B4-BE49-F238E27FC236}">
              <a16:creationId xmlns:a16="http://schemas.microsoft.com/office/drawing/2014/main" id="{42DD3DB9-EBF3-47BD-B283-C2CBB7C9413E}"/>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09" name="直線コネクタ 708">
          <a:extLst>
            <a:ext uri="{FF2B5EF4-FFF2-40B4-BE49-F238E27FC236}">
              <a16:creationId xmlns:a16="http://schemas.microsoft.com/office/drawing/2014/main" id="{B33ADFB7-2C4B-487C-B725-5A0FBED62E96}"/>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10" name="テキスト ボックス 709">
          <a:extLst>
            <a:ext uri="{FF2B5EF4-FFF2-40B4-BE49-F238E27FC236}">
              <a16:creationId xmlns:a16="http://schemas.microsoft.com/office/drawing/2014/main" id="{AB85615B-F50E-49B4-97BF-AF19B9DCF363}"/>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711" name="直線コネクタ 710">
          <a:extLst>
            <a:ext uri="{FF2B5EF4-FFF2-40B4-BE49-F238E27FC236}">
              <a16:creationId xmlns:a16="http://schemas.microsoft.com/office/drawing/2014/main" id="{0EDC8596-8AEA-49AF-A6EE-F9C6BF521D3D}"/>
            </a:ext>
          </a:extLst>
        </xdr:cNvPr>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712" name="テキスト ボックス 711">
          <a:extLst>
            <a:ext uri="{FF2B5EF4-FFF2-40B4-BE49-F238E27FC236}">
              <a16:creationId xmlns:a16="http://schemas.microsoft.com/office/drawing/2014/main" id="{61021F51-AD41-4767-B720-669D643A1B51}"/>
            </a:ext>
          </a:extLst>
        </xdr:cNvPr>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713" name="直線コネクタ 712">
          <a:extLst>
            <a:ext uri="{FF2B5EF4-FFF2-40B4-BE49-F238E27FC236}">
              <a16:creationId xmlns:a16="http://schemas.microsoft.com/office/drawing/2014/main" id="{FD4B83D7-2A0C-424B-ACFC-DF2A1EDD4860}"/>
            </a:ext>
          </a:extLst>
        </xdr:cNvPr>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714" name="テキスト ボックス 713">
          <a:extLst>
            <a:ext uri="{FF2B5EF4-FFF2-40B4-BE49-F238E27FC236}">
              <a16:creationId xmlns:a16="http://schemas.microsoft.com/office/drawing/2014/main" id="{AC7BBF50-8721-4643-BA10-4CB60E6266E2}"/>
            </a:ext>
          </a:extLst>
        </xdr:cNvPr>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715" name="直線コネクタ 714">
          <a:extLst>
            <a:ext uri="{FF2B5EF4-FFF2-40B4-BE49-F238E27FC236}">
              <a16:creationId xmlns:a16="http://schemas.microsoft.com/office/drawing/2014/main" id="{593F4BD3-BE10-4E50-90CA-A80ADF822925}"/>
            </a:ext>
          </a:extLst>
        </xdr:cNvPr>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716" name="テキスト ボックス 715">
          <a:extLst>
            <a:ext uri="{FF2B5EF4-FFF2-40B4-BE49-F238E27FC236}">
              <a16:creationId xmlns:a16="http://schemas.microsoft.com/office/drawing/2014/main" id="{B6B0BFDA-15F1-4D64-A61A-8EBD6349351F}"/>
            </a:ext>
          </a:extLst>
        </xdr:cNvPr>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717" name="直線コネクタ 716">
          <a:extLst>
            <a:ext uri="{FF2B5EF4-FFF2-40B4-BE49-F238E27FC236}">
              <a16:creationId xmlns:a16="http://schemas.microsoft.com/office/drawing/2014/main" id="{AC0069B1-C997-44B6-8325-447C5139496A}"/>
            </a:ext>
          </a:extLst>
        </xdr:cNvPr>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718" name="テキスト ボックス 717">
          <a:extLst>
            <a:ext uri="{FF2B5EF4-FFF2-40B4-BE49-F238E27FC236}">
              <a16:creationId xmlns:a16="http://schemas.microsoft.com/office/drawing/2014/main" id="{D6368A18-7EF2-4988-B8AA-C309C186849B}"/>
            </a:ext>
          </a:extLst>
        </xdr:cNvPr>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19" name="直線コネクタ 718">
          <a:extLst>
            <a:ext uri="{FF2B5EF4-FFF2-40B4-BE49-F238E27FC236}">
              <a16:creationId xmlns:a16="http://schemas.microsoft.com/office/drawing/2014/main" id="{AC60E9FA-2F34-427B-B1FB-D6FB658DF334}"/>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20" name="テキスト ボックス 719">
          <a:extLst>
            <a:ext uri="{FF2B5EF4-FFF2-40B4-BE49-F238E27FC236}">
              <a16:creationId xmlns:a16="http://schemas.microsoft.com/office/drawing/2014/main" id="{FBE1D16D-43D6-44D8-95E1-E753881F27D6}"/>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21" name="【公民館】&#10;有形固定資産減価償却率グラフ枠">
          <a:extLst>
            <a:ext uri="{FF2B5EF4-FFF2-40B4-BE49-F238E27FC236}">
              <a16:creationId xmlns:a16="http://schemas.microsoft.com/office/drawing/2014/main" id="{CB968478-291F-4FE2-B77D-B547FFC45DEE}"/>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7620</xdr:rowOff>
    </xdr:from>
    <xdr:to>
      <xdr:col>85</xdr:col>
      <xdr:colOff>126364</xdr:colOff>
      <xdr:row>107</xdr:row>
      <xdr:rowOff>131063</xdr:rowOff>
    </xdr:to>
    <xdr:cxnSp macro="">
      <xdr:nvCxnSpPr>
        <xdr:cNvPr id="722" name="直線コネクタ 721">
          <a:extLst>
            <a:ext uri="{FF2B5EF4-FFF2-40B4-BE49-F238E27FC236}">
              <a16:creationId xmlns:a16="http://schemas.microsoft.com/office/drawing/2014/main" id="{2CA70AC5-262A-400A-9AE9-DF9B92EBE33A}"/>
            </a:ext>
          </a:extLst>
        </xdr:cNvPr>
        <xdr:cNvCxnSpPr/>
      </xdr:nvCxnSpPr>
      <xdr:spPr>
        <a:xfrm flipV="1">
          <a:off x="16318864" y="17152620"/>
          <a:ext cx="0" cy="1323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134890</xdr:rowOff>
    </xdr:from>
    <xdr:ext cx="405111" cy="259045"/>
    <xdr:sp macro="" textlink="">
      <xdr:nvSpPr>
        <xdr:cNvPr id="723" name="【公民館】&#10;有形固定資産減価償却率最小値テキスト">
          <a:extLst>
            <a:ext uri="{FF2B5EF4-FFF2-40B4-BE49-F238E27FC236}">
              <a16:creationId xmlns:a16="http://schemas.microsoft.com/office/drawing/2014/main" id="{A218FF74-EE07-4821-8989-49999C0513C1}"/>
            </a:ext>
          </a:extLst>
        </xdr:cNvPr>
        <xdr:cNvSpPr txBox="1"/>
      </xdr:nvSpPr>
      <xdr:spPr>
        <a:xfrm>
          <a:off x="16357600" y="18480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131063</xdr:rowOff>
    </xdr:from>
    <xdr:to>
      <xdr:col>86</xdr:col>
      <xdr:colOff>25400</xdr:colOff>
      <xdr:row>107</xdr:row>
      <xdr:rowOff>131063</xdr:rowOff>
    </xdr:to>
    <xdr:cxnSp macro="">
      <xdr:nvCxnSpPr>
        <xdr:cNvPr id="724" name="直線コネクタ 723">
          <a:extLst>
            <a:ext uri="{FF2B5EF4-FFF2-40B4-BE49-F238E27FC236}">
              <a16:creationId xmlns:a16="http://schemas.microsoft.com/office/drawing/2014/main" id="{0D9896E5-D70D-4D70-9B50-C64997CC3200}"/>
            </a:ext>
          </a:extLst>
        </xdr:cNvPr>
        <xdr:cNvCxnSpPr/>
      </xdr:nvCxnSpPr>
      <xdr:spPr>
        <a:xfrm>
          <a:off x="16230600" y="18476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125747</xdr:rowOff>
    </xdr:from>
    <xdr:ext cx="405111" cy="259045"/>
    <xdr:sp macro="" textlink="">
      <xdr:nvSpPr>
        <xdr:cNvPr id="725" name="【公民館】&#10;有形固定資産減価償却率最大値テキスト">
          <a:extLst>
            <a:ext uri="{FF2B5EF4-FFF2-40B4-BE49-F238E27FC236}">
              <a16:creationId xmlns:a16="http://schemas.microsoft.com/office/drawing/2014/main" id="{4025BAB8-1750-40D7-81FC-355526C093B5}"/>
            </a:ext>
          </a:extLst>
        </xdr:cNvPr>
        <xdr:cNvSpPr txBox="1"/>
      </xdr:nvSpPr>
      <xdr:spPr>
        <a:xfrm>
          <a:off x="16357600" y="1692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7620</xdr:rowOff>
    </xdr:from>
    <xdr:to>
      <xdr:col>86</xdr:col>
      <xdr:colOff>25400</xdr:colOff>
      <xdr:row>100</xdr:row>
      <xdr:rowOff>7620</xdr:rowOff>
    </xdr:to>
    <xdr:cxnSp macro="">
      <xdr:nvCxnSpPr>
        <xdr:cNvPr id="726" name="直線コネクタ 725">
          <a:extLst>
            <a:ext uri="{FF2B5EF4-FFF2-40B4-BE49-F238E27FC236}">
              <a16:creationId xmlns:a16="http://schemas.microsoft.com/office/drawing/2014/main" id="{A780A8EF-2E7A-415A-8CBA-6EF49C1AA0F2}"/>
            </a:ext>
          </a:extLst>
        </xdr:cNvPr>
        <xdr:cNvCxnSpPr/>
      </xdr:nvCxnSpPr>
      <xdr:spPr>
        <a:xfrm>
          <a:off x="16230600" y="1715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35831</xdr:rowOff>
    </xdr:from>
    <xdr:ext cx="405111" cy="259045"/>
    <xdr:sp macro="" textlink="">
      <xdr:nvSpPr>
        <xdr:cNvPr id="727" name="【公民館】&#10;有形固定資産減価償却率平均値テキスト">
          <a:extLst>
            <a:ext uri="{FF2B5EF4-FFF2-40B4-BE49-F238E27FC236}">
              <a16:creationId xmlns:a16="http://schemas.microsoft.com/office/drawing/2014/main" id="{2499BFE2-1989-4B9F-98ED-F6779A098AA2}"/>
            </a:ext>
          </a:extLst>
        </xdr:cNvPr>
        <xdr:cNvSpPr txBox="1"/>
      </xdr:nvSpPr>
      <xdr:spPr>
        <a:xfrm>
          <a:off x="16357600" y="178666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57404</xdr:rowOff>
    </xdr:from>
    <xdr:to>
      <xdr:col>85</xdr:col>
      <xdr:colOff>177800</xdr:colOff>
      <xdr:row>104</xdr:row>
      <xdr:rowOff>159004</xdr:rowOff>
    </xdr:to>
    <xdr:sp macro="" textlink="">
      <xdr:nvSpPr>
        <xdr:cNvPr id="728" name="フローチャート: 判断 727">
          <a:extLst>
            <a:ext uri="{FF2B5EF4-FFF2-40B4-BE49-F238E27FC236}">
              <a16:creationId xmlns:a16="http://schemas.microsoft.com/office/drawing/2014/main" id="{361336B5-4247-4946-B146-F1254AE0FF24}"/>
            </a:ext>
          </a:extLst>
        </xdr:cNvPr>
        <xdr:cNvSpPr/>
      </xdr:nvSpPr>
      <xdr:spPr>
        <a:xfrm>
          <a:off x="16268700" y="17888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48261</xdr:rowOff>
    </xdr:from>
    <xdr:to>
      <xdr:col>81</xdr:col>
      <xdr:colOff>101600</xdr:colOff>
      <xdr:row>104</xdr:row>
      <xdr:rowOff>149861</xdr:rowOff>
    </xdr:to>
    <xdr:sp macro="" textlink="">
      <xdr:nvSpPr>
        <xdr:cNvPr id="729" name="フローチャート: 判断 728">
          <a:extLst>
            <a:ext uri="{FF2B5EF4-FFF2-40B4-BE49-F238E27FC236}">
              <a16:creationId xmlns:a16="http://schemas.microsoft.com/office/drawing/2014/main" id="{ABBF34ED-BFD6-4A1C-9252-C8851B64065B}"/>
            </a:ext>
          </a:extLst>
        </xdr:cNvPr>
        <xdr:cNvSpPr/>
      </xdr:nvSpPr>
      <xdr:spPr>
        <a:xfrm>
          <a:off x="15430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16256</xdr:rowOff>
    </xdr:from>
    <xdr:to>
      <xdr:col>76</xdr:col>
      <xdr:colOff>165100</xdr:colOff>
      <xdr:row>104</xdr:row>
      <xdr:rowOff>117856</xdr:rowOff>
    </xdr:to>
    <xdr:sp macro="" textlink="">
      <xdr:nvSpPr>
        <xdr:cNvPr id="730" name="フローチャート: 判断 729">
          <a:extLst>
            <a:ext uri="{FF2B5EF4-FFF2-40B4-BE49-F238E27FC236}">
              <a16:creationId xmlns:a16="http://schemas.microsoft.com/office/drawing/2014/main" id="{C9F3AA4A-4301-4597-8F6D-CAAE04E57383}"/>
            </a:ext>
          </a:extLst>
        </xdr:cNvPr>
        <xdr:cNvSpPr/>
      </xdr:nvSpPr>
      <xdr:spPr>
        <a:xfrm>
          <a:off x="14541500" y="17847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2539</xdr:rowOff>
    </xdr:from>
    <xdr:to>
      <xdr:col>72</xdr:col>
      <xdr:colOff>38100</xdr:colOff>
      <xdr:row>104</xdr:row>
      <xdr:rowOff>104139</xdr:rowOff>
    </xdr:to>
    <xdr:sp macro="" textlink="">
      <xdr:nvSpPr>
        <xdr:cNvPr id="731" name="フローチャート: 判断 730">
          <a:extLst>
            <a:ext uri="{FF2B5EF4-FFF2-40B4-BE49-F238E27FC236}">
              <a16:creationId xmlns:a16="http://schemas.microsoft.com/office/drawing/2014/main" id="{35688319-9E3C-4945-A47C-DBE0CF3AEBF2}"/>
            </a:ext>
          </a:extLst>
        </xdr:cNvPr>
        <xdr:cNvSpPr/>
      </xdr:nvSpPr>
      <xdr:spPr>
        <a:xfrm>
          <a:off x="13652500" y="1783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114554</xdr:rowOff>
    </xdr:from>
    <xdr:to>
      <xdr:col>67</xdr:col>
      <xdr:colOff>101600</xdr:colOff>
      <xdr:row>104</xdr:row>
      <xdr:rowOff>44704</xdr:rowOff>
    </xdr:to>
    <xdr:sp macro="" textlink="">
      <xdr:nvSpPr>
        <xdr:cNvPr id="732" name="フローチャート: 判断 731">
          <a:extLst>
            <a:ext uri="{FF2B5EF4-FFF2-40B4-BE49-F238E27FC236}">
              <a16:creationId xmlns:a16="http://schemas.microsoft.com/office/drawing/2014/main" id="{2F7705ED-57EC-4D41-A3C7-5438858E4252}"/>
            </a:ext>
          </a:extLst>
        </xdr:cNvPr>
        <xdr:cNvSpPr/>
      </xdr:nvSpPr>
      <xdr:spPr>
        <a:xfrm>
          <a:off x="12763500" y="17773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33" name="テキスト ボックス 732">
          <a:extLst>
            <a:ext uri="{FF2B5EF4-FFF2-40B4-BE49-F238E27FC236}">
              <a16:creationId xmlns:a16="http://schemas.microsoft.com/office/drawing/2014/main" id="{A6EEB996-0834-40C8-8EFA-7DD0270AAD97}"/>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34" name="テキスト ボックス 733">
          <a:extLst>
            <a:ext uri="{FF2B5EF4-FFF2-40B4-BE49-F238E27FC236}">
              <a16:creationId xmlns:a16="http://schemas.microsoft.com/office/drawing/2014/main" id="{51494B0C-765D-4800-AFF6-BFA1ED5A7FB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35" name="テキスト ボックス 734">
          <a:extLst>
            <a:ext uri="{FF2B5EF4-FFF2-40B4-BE49-F238E27FC236}">
              <a16:creationId xmlns:a16="http://schemas.microsoft.com/office/drawing/2014/main" id="{5D0126C7-D37F-4B39-966D-02EF9AA2414B}"/>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36" name="テキスト ボックス 735">
          <a:extLst>
            <a:ext uri="{FF2B5EF4-FFF2-40B4-BE49-F238E27FC236}">
              <a16:creationId xmlns:a16="http://schemas.microsoft.com/office/drawing/2014/main" id="{BF5F615D-1FA9-4612-8999-E57FE4908439}"/>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37" name="テキスト ボックス 736">
          <a:extLst>
            <a:ext uri="{FF2B5EF4-FFF2-40B4-BE49-F238E27FC236}">
              <a16:creationId xmlns:a16="http://schemas.microsoft.com/office/drawing/2014/main" id="{00EF1197-7B1B-4142-89C4-4DCFA6EC8B1E}"/>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64263</xdr:rowOff>
    </xdr:from>
    <xdr:to>
      <xdr:col>85</xdr:col>
      <xdr:colOff>177800</xdr:colOff>
      <xdr:row>102</xdr:row>
      <xdr:rowOff>165863</xdr:rowOff>
    </xdr:to>
    <xdr:sp macro="" textlink="">
      <xdr:nvSpPr>
        <xdr:cNvPr id="738" name="楕円 737">
          <a:extLst>
            <a:ext uri="{FF2B5EF4-FFF2-40B4-BE49-F238E27FC236}">
              <a16:creationId xmlns:a16="http://schemas.microsoft.com/office/drawing/2014/main" id="{92F57119-13CF-40FC-BCC3-EA4AB69F3A33}"/>
            </a:ext>
          </a:extLst>
        </xdr:cNvPr>
        <xdr:cNvSpPr/>
      </xdr:nvSpPr>
      <xdr:spPr>
        <a:xfrm>
          <a:off x="16268700" y="17552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87140</xdr:rowOff>
    </xdr:from>
    <xdr:ext cx="405111" cy="259045"/>
    <xdr:sp macro="" textlink="">
      <xdr:nvSpPr>
        <xdr:cNvPr id="739" name="【公民館】&#10;有形固定資産減価償却率該当値テキスト">
          <a:extLst>
            <a:ext uri="{FF2B5EF4-FFF2-40B4-BE49-F238E27FC236}">
              <a16:creationId xmlns:a16="http://schemas.microsoft.com/office/drawing/2014/main" id="{9932AA69-62B6-4261-9E44-D62AAF129E7C}"/>
            </a:ext>
          </a:extLst>
        </xdr:cNvPr>
        <xdr:cNvSpPr txBox="1"/>
      </xdr:nvSpPr>
      <xdr:spPr>
        <a:xfrm>
          <a:off x="16357600" y="17403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116839</xdr:rowOff>
    </xdr:from>
    <xdr:to>
      <xdr:col>81</xdr:col>
      <xdr:colOff>101600</xdr:colOff>
      <xdr:row>102</xdr:row>
      <xdr:rowOff>46989</xdr:rowOff>
    </xdr:to>
    <xdr:sp macro="" textlink="">
      <xdr:nvSpPr>
        <xdr:cNvPr id="740" name="楕円 739">
          <a:extLst>
            <a:ext uri="{FF2B5EF4-FFF2-40B4-BE49-F238E27FC236}">
              <a16:creationId xmlns:a16="http://schemas.microsoft.com/office/drawing/2014/main" id="{7E726ACB-4A8A-4D93-90A2-D1BB06C9C967}"/>
            </a:ext>
          </a:extLst>
        </xdr:cNvPr>
        <xdr:cNvSpPr/>
      </xdr:nvSpPr>
      <xdr:spPr>
        <a:xfrm>
          <a:off x="15430500" y="17433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167639</xdr:rowOff>
    </xdr:from>
    <xdr:to>
      <xdr:col>85</xdr:col>
      <xdr:colOff>127000</xdr:colOff>
      <xdr:row>102</xdr:row>
      <xdr:rowOff>115063</xdr:rowOff>
    </xdr:to>
    <xdr:cxnSp macro="">
      <xdr:nvCxnSpPr>
        <xdr:cNvPr id="741" name="直線コネクタ 740">
          <a:extLst>
            <a:ext uri="{FF2B5EF4-FFF2-40B4-BE49-F238E27FC236}">
              <a16:creationId xmlns:a16="http://schemas.microsoft.com/office/drawing/2014/main" id="{B323E028-B521-4B93-9E16-B794B412571B}"/>
            </a:ext>
          </a:extLst>
        </xdr:cNvPr>
        <xdr:cNvCxnSpPr/>
      </xdr:nvCxnSpPr>
      <xdr:spPr>
        <a:xfrm>
          <a:off x="15481300" y="17484089"/>
          <a:ext cx="838200" cy="118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4826</xdr:rowOff>
    </xdr:from>
    <xdr:to>
      <xdr:col>76</xdr:col>
      <xdr:colOff>165100</xdr:colOff>
      <xdr:row>102</xdr:row>
      <xdr:rowOff>106426</xdr:rowOff>
    </xdr:to>
    <xdr:sp macro="" textlink="">
      <xdr:nvSpPr>
        <xdr:cNvPr id="742" name="楕円 741">
          <a:extLst>
            <a:ext uri="{FF2B5EF4-FFF2-40B4-BE49-F238E27FC236}">
              <a16:creationId xmlns:a16="http://schemas.microsoft.com/office/drawing/2014/main" id="{DDFF0651-5BF8-466A-9D61-F78779BBE4D8}"/>
            </a:ext>
          </a:extLst>
        </xdr:cNvPr>
        <xdr:cNvSpPr/>
      </xdr:nvSpPr>
      <xdr:spPr>
        <a:xfrm>
          <a:off x="14541500" y="17492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167639</xdr:rowOff>
    </xdr:from>
    <xdr:to>
      <xdr:col>81</xdr:col>
      <xdr:colOff>50800</xdr:colOff>
      <xdr:row>102</xdr:row>
      <xdr:rowOff>55626</xdr:rowOff>
    </xdr:to>
    <xdr:cxnSp macro="">
      <xdr:nvCxnSpPr>
        <xdr:cNvPr id="743" name="直線コネクタ 742">
          <a:extLst>
            <a:ext uri="{FF2B5EF4-FFF2-40B4-BE49-F238E27FC236}">
              <a16:creationId xmlns:a16="http://schemas.microsoft.com/office/drawing/2014/main" id="{568AEF4C-455B-465A-8892-BD195A707C7F}"/>
            </a:ext>
          </a:extLst>
        </xdr:cNvPr>
        <xdr:cNvCxnSpPr/>
      </xdr:nvCxnSpPr>
      <xdr:spPr>
        <a:xfrm flipV="1">
          <a:off x="14592300" y="17484089"/>
          <a:ext cx="889000" cy="5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11685</xdr:rowOff>
    </xdr:from>
    <xdr:to>
      <xdr:col>72</xdr:col>
      <xdr:colOff>38100</xdr:colOff>
      <xdr:row>104</xdr:row>
      <xdr:rowOff>113285</xdr:rowOff>
    </xdr:to>
    <xdr:sp macro="" textlink="">
      <xdr:nvSpPr>
        <xdr:cNvPr id="744" name="楕円 743">
          <a:extLst>
            <a:ext uri="{FF2B5EF4-FFF2-40B4-BE49-F238E27FC236}">
              <a16:creationId xmlns:a16="http://schemas.microsoft.com/office/drawing/2014/main" id="{F608FEEB-FAEC-45DB-A267-42CCC9B34D14}"/>
            </a:ext>
          </a:extLst>
        </xdr:cNvPr>
        <xdr:cNvSpPr/>
      </xdr:nvSpPr>
      <xdr:spPr>
        <a:xfrm>
          <a:off x="13652500" y="17842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55626</xdr:rowOff>
    </xdr:from>
    <xdr:to>
      <xdr:col>76</xdr:col>
      <xdr:colOff>114300</xdr:colOff>
      <xdr:row>104</xdr:row>
      <xdr:rowOff>62485</xdr:rowOff>
    </xdr:to>
    <xdr:cxnSp macro="">
      <xdr:nvCxnSpPr>
        <xdr:cNvPr id="745" name="直線コネクタ 744">
          <a:extLst>
            <a:ext uri="{FF2B5EF4-FFF2-40B4-BE49-F238E27FC236}">
              <a16:creationId xmlns:a16="http://schemas.microsoft.com/office/drawing/2014/main" id="{530E23AC-A004-4AB1-AA35-35C3DCB44335}"/>
            </a:ext>
          </a:extLst>
        </xdr:cNvPr>
        <xdr:cNvCxnSpPr/>
      </xdr:nvCxnSpPr>
      <xdr:spPr>
        <a:xfrm flipV="1">
          <a:off x="13703300" y="17543526"/>
          <a:ext cx="889000" cy="349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140988</xdr:rowOff>
    </xdr:from>
    <xdr:ext cx="405111" cy="259045"/>
    <xdr:sp macro="" textlink="">
      <xdr:nvSpPr>
        <xdr:cNvPr id="746" name="n_1aveValue【公民館】&#10;有形固定資産減価償却率">
          <a:extLst>
            <a:ext uri="{FF2B5EF4-FFF2-40B4-BE49-F238E27FC236}">
              <a16:creationId xmlns:a16="http://schemas.microsoft.com/office/drawing/2014/main" id="{68A28CDD-E5B1-48E6-9941-0B9D7E6DEB21}"/>
            </a:ext>
          </a:extLst>
        </xdr:cNvPr>
        <xdr:cNvSpPr txBox="1"/>
      </xdr:nvSpPr>
      <xdr:spPr>
        <a:xfrm>
          <a:off x="15266044" y="17971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108983</xdr:rowOff>
    </xdr:from>
    <xdr:ext cx="405111" cy="259045"/>
    <xdr:sp macro="" textlink="">
      <xdr:nvSpPr>
        <xdr:cNvPr id="747" name="n_2aveValue【公民館】&#10;有形固定資産減価償却率">
          <a:extLst>
            <a:ext uri="{FF2B5EF4-FFF2-40B4-BE49-F238E27FC236}">
              <a16:creationId xmlns:a16="http://schemas.microsoft.com/office/drawing/2014/main" id="{B8C1B7EB-0455-42A8-BE17-67657217BFCB}"/>
            </a:ext>
          </a:extLst>
        </xdr:cNvPr>
        <xdr:cNvSpPr txBox="1"/>
      </xdr:nvSpPr>
      <xdr:spPr>
        <a:xfrm>
          <a:off x="14389744" y="17939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120666</xdr:rowOff>
    </xdr:from>
    <xdr:ext cx="405111" cy="259045"/>
    <xdr:sp macro="" textlink="">
      <xdr:nvSpPr>
        <xdr:cNvPr id="748" name="n_3aveValue【公民館】&#10;有形固定資産減価償却率">
          <a:extLst>
            <a:ext uri="{FF2B5EF4-FFF2-40B4-BE49-F238E27FC236}">
              <a16:creationId xmlns:a16="http://schemas.microsoft.com/office/drawing/2014/main" id="{4DD53BB0-168E-4E22-AE39-366106890E93}"/>
            </a:ext>
          </a:extLst>
        </xdr:cNvPr>
        <xdr:cNvSpPr txBox="1"/>
      </xdr:nvSpPr>
      <xdr:spPr>
        <a:xfrm>
          <a:off x="13500744" y="1760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61231</xdr:rowOff>
    </xdr:from>
    <xdr:ext cx="405111" cy="259045"/>
    <xdr:sp macro="" textlink="">
      <xdr:nvSpPr>
        <xdr:cNvPr id="749" name="n_4aveValue【公民館】&#10;有形固定資産減価償却率">
          <a:extLst>
            <a:ext uri="{FF2B5EF4-FFF2-40B4-BE49-F238E27FC236}">
              <a16:creationId xmlns:a16="http://schemas.microsoft.com/office/drawing/2014/main" id="{96F49D74-C40B-4CFF-A131-8722E41D8E79}"/>
            </a:ext>
          </a:extLst>
        </xdr:cNvPr>
        <xdr:cNvSpPr txBox="1"/>
      </xdr:nvSpPr>
      <xdr:spPr>
        <a:xfrm>
          <a:off x="12611744" y="175491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63516</xdr:rowOff>
    </xdr:from>
    <xdr:ext cx="405111" cy="259045"/>
    <xdr:sp macro="" textlink="">
      <xdr:nvSpPr>
        <xdr:cNvPr id="750" name="n_1mainValue【公民館】&#10;有形固定資産減価償却率">
          <a:extLst>
            <a:ext uri="{FF2B5EF4-FFF2-40B4-BE49-F238E27FC236}">
              <a16:creationId xmlns:a16="http://schemas.microsoft.com/office/drawing/2014/main" id="{5AC1B056-19D8-4825-9FFD-EE08526E4492}"/>
            </a:ext>
          </a:extLst>
        </xdr:cNvPr>
        <xdr:cNvSpPr txBox="1"/>
      </xdr:nvSpPr>
      <xdr:spPr>
        <a:xfrm>
          <a:off x="15266044" y="17208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122953</xdr:rowOff>
    </xdr:from>
    <xdr:ext cx="405111" cy="259045"/>
    <xdr:sp macro="" textlink="">
      <xdr:nvSpPr>
        <xdr:cNvPr id="751" name="n_2mainValue【公民館】&#10;有形固定資産減価償却率">
          <a:extLst>
            <a:ext uri="{FF2B5EF4-FFF2-40B4-BE49-F238E27FC236}">
              <a16:creationId xmlns:a16="http://schemas.microsoft.com/office/drawing/2014/main" id="{7B26F869-47D0-41EE-B7D3-A3D3C4ECAF7E}"/>
            </a:ext>
          </a:extLst>
        </xdr:cNvPr>
        <xdr:cNvSpPr txBox="1"/>
      </xdr:nvSpPr>
      <xdr:spPr>
        <a:xfrm>
          <a:off x="14389744" y="17267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104412</xdr:rowOff>
    </xdr:from>
    <xdr:ext cx="405111" cy="259045"/>
    <xdr:sp macro="" textlink="">
      <xdr:nvSpPr>
        <xdr:cNvPr id="752" name="n_3mainValue【公民館】&#10;有形固定資産減価償却率">
          <a:extLst>
            <a:ext uri="{FF2B5EF4-FFF2-40B4-BE49-F238E27FC236}">
              <a16:creationId xmlns:a16="http://schemas.microsoft.com/office/drawing/2014/main" id="{10789095-1EEC-4F04-98AC-8FA317A44AFD}"/>
            </a:ext>
          </a:extLst>
        </xdr:cNvPr>
        <xdr:cNvSpPr txBox="1"/>
      </xdr:nvSpPr>
      <xdr:spPr>
        <a:xfrm>
          <a:off x="13500744" y="17935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53" name="正方形/長方形 752">
          <a:extLst>
            <a:ext uri="{FF2B5EF4-FFF2-40B4-BE49-F238E27FC236}">
              <a16:creationId xmlns:a16="http://schemas.microsoft.com/office/drawing/2014/main" id="{3DD12C70-478D-478B-AACC-FBEC9C5C528D}"/>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54" name="正方形/長方形 753">
          <a:extLst>
            <a:ext uri="{FF2B5EF4-FFF2-40B4-BE49-F238E27FC236}">
              <a16:creationId xmlns:a16="http://schemas.microsoft.com/office/drawing/2014/main" id="{A53208F0-C2D0-4BF3-B2BC-BF12BBF9C36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55" name="正方形/長方形 754">
          <a:extLst>
            <a:ext uri="{FF2B5EF4-FFF2-40B4-BE49-F238E27FC236}">
              <a16:creationId xmlns:a16="http://schemas.microsoft.com/office/drawing/2014/main" id="{1B5D0903-18E2-4C06-B983-A289429F7589}"/>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56" name="正方形/長方形 755">
          <a:extLst>
            <a:ext uri="{FF2B5EF4-FFF2-40B4-BE49-F238E27FC236}">
              <a16:creationId xmlns:a16="http://schemas.microsoft.com/office/drawing/2014/main" id="{14F2D4AC-8BCC-465C-8812-F24C44C6A79B}"/>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57" name="正方形/長方形 756">
          <a:extLst>
            <a:ext uri="{FF2B5EF4-FFF2-40B4-BE49-F238E27FC236}">
              <a16:creationId xmlns:a16="http://schemas.microsoft.com/office/drawing/2014/main" id="{6A657891-932D-4D01-8401-3C0029D0250A}"/>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58" name="正方形/長方形 757">
          <a:extLst>
            <a:ext uri="{FF2B5EF4-FFF2-40B4-BE49-F238E27FC236}">
              <a16:creationId xmlns:a16="http://schemas.microsoft.com/office/drawing/2014/main" id="{78C95F36-744A-4593-9AB2-E27EF408342B}"/>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59" name="正方形/長方形 758">
          <a:extLst>
            <a:ext uri="{FF2B5EF4-FFF2-40B4-BE49-F238E27FC236}">
              <a16:creationId xmlns:a16="http://schemas.microsoft.com/office/drawing/2014/main" id="{7E738725-A61C-486A-91AD-E3E020B68C5D}"/>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60" name="正方形/長方形 759">
          <a:extLst>
            <a:ext uri="{FF2B5EF4-FFF2-40B4-BE49-F238E27FC236}">
              <a16:creationId xmlns:a16="http://schemas.microsoft.com/office/drawing/2014/main" id="{55F960E8-3262-4A35-B479-7368AE2BF072}"/>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61" name="テキスト ボックス 760">
          <a:extLst>
            <a:ext uri="{FF2B5EF4-FFF2-40B4-BE49-F238E27FC236}">
              <a16:creationId xmlns:a16="http://schemas.microsoft.com/office/drawing/2014/main" id="{1AC32F08-B0DB-4C20-A2C8-D2DC09384677}"/>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62" name="直線コネクタ 761">
          <a:extLst>
            <a:ext uri="{FF2B5EF4-FFF2-40B4-BE49-F238E27FC236}">
              <a16:creationId xmlns:a16="http://schemas.microsoft.com/office/drawing/2014/main" id="{121F2212-1D80-4777-A400-97551BB62031}"/>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763" name="テキスト ボックス 762">
          <a:extLst>
            <a:ext uri="{FF2B5EF4-FFF2-40B4-BE49-F238E27FC236}">
              <a16:creationId xmlns:a16="http://schemas.microsoft.com/office/drawing/2014/main" id="{ADF10CC3-AD93-4152-B571-99C5D1E13C73}"/>
            </a:ext>
          </a:extLst>
        </xdr:cNvPr>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764" name="直線コネクタ 763">
          <a:extLst>
            <a:ext uri="{FF2B5EF4-FFF2-40B4-BE49-F238E27FC236}">
              <a16:creationId xmlns:a16="http://schemas.microsoft.com/office/drawing/2014/main" id="{BE6E8A23-2885-45A5-AF64-DE21E05FF8A2}"/>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65" name="テキスト ボックス 764">
          <a:extLst>
            <a:ext uri="{FF2B5EF4-FFF2-40B4-BE49-F238E27FC236}">
              <a16:creationId xmlns:a16="http://schemas.microsoft.com/office/drawing/2014/main" id="{FD07FA5D-CB6F-4836-9481-A0708145734F}"/>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66" name="直線コネクタ 765">
          <a:extLst>
            <a:ext uri="{FF2B5EF4-FFF2-40B4-BE49-F238E27FC236}">
              <a16:creationId xmlns:a16="http://schemas.microsoft.com/office/drawing/2014/main" id="{A0D23AA9-2FA8-483D-8E44-1A92E703DAB6}"/>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67" name="テキスト ボックス 766">
          <a:extLst>
            <a:ext uri="{FF2B5EF4-FFF2-40B4-BE49-F238E27FC236}">
              <a16:creationId xmlns:a16="http://schemas.microsoft.com/office/drawing/2014/main" id="{CF7C8211-1BCE-4C52-A74F-4BDF308A904C}"/>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68" name="直線コネクタ 767">
          <a:extLst>
            <a:ext uri="{FF2B5EF4-FFF2-40B4-BE49-F238E27FC236}">
              <a16:creationId xmlns:a16="http://schemas.microsoft.com/office/drawing/2014/main" id="{C541AB16-1381-44E9-90F7-B2751FE7684A}"/>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69" name="テキスト ボックス 768">
          <a:extLst>
            <a:ext uri="{FF2B5EF4-FFF2-40B4-BE49-F238E27FC236}">
              <a16:creationId xmlns:a16="http://schemas.microsoft.com/office/drawing/2014/main" id="{5FC5546B-781B-4733-8871-D0DC94998B9A}"/>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70" name="直線コネクタ 769">
          <a:extLst>
            <a:ext uri="{FF2B5EF4-FFF2-40B4-BE49-F238E27FC236}">
              <a16:creationId xmlns:a16="http://schemas.microsoft.com/office/drawing/2014/main" id="{45637CCC-81F4-4704-98BE-6ACC285520DD}"/>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71" name="テキスト ボックス 770">
          <a:extLst>
            <a:ext uri="{FF2B5EF4-FFF2-40B4-BE49-F238E27FC236}">
              <a16:creationId xmlns:a16="http://schemas.microsoft.com/office/drawing/2014/main" id="{E4C3795B-04B0-4A69-BE6A-64F671A91282}"/>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72" name="直線コネクタ 771">
          <a:extLst>
            <a:ext uri="{FF2B5EF4-FFF2-40B4-BE49-F238E27FC236}">
              <a16:creationId xmlns:a16="http://schemas.microsoft.com/office/drawing/2014/main" id="{0CCF7DFC-ADD7-486E-A5AF-FF8F3134965F}"/>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73" name="テキスト ボックス 772">
          <a:extLst>
            <a:ext uri="{FF2B5EF4-FFF2-40B4-BE49-F238E27FC236}">
              <a16:creationId xmlns:a16="http://schemas.microsoft.com/office/drawing/2014/main" id="{5669C1B6-A429-4493-8D29-272937D8D76E}"/>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74" name="直線コネクタ 773">
          <a:extLst>
            <a:ext uri="{FF2B5EF4-FFF2-40B4-BE49-F238E27FC236}">
              <a16:creationId xmlns:a16="http://schemas.microsoft.com/office/drawing/2014/main" id="{F4283D24-7B60-4BF0-9BC2-40C36BE529D1}"/>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75" name="テキスト ボックス 774">
          <a:extLst>
            <a:ext uri="{FF2B5EF4-FFF2-40B4-BE49-F238E27FC236}">
              <a16:creationId xmlns:a16="http://schemas.microsoft.com/office/drawing/2014/main" id="{BC185888-9024-4F1A-BBAF-8A74C7ABC3C6}"/>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76" name="直線コネクタ 775">
          <a:extLst>
            <a:ext uri="{FF2B5EF4-FFF2-40B4-BE49-F238E27FC236}">
              <a16:creationId xmlns:a16="http://schemas.microsoft.com/office/drawing/2014/main" id="{EAA7B67E-696B-4831-BDAD-7E1180C8AAD5}"/>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77" name="テキスト ボックス 776">
          <a:extLst>
            <a:ext uri="{FF2B5EF4-FFF2-40B4-BE49-F238E27FC236}">
              <a16:creationId xmlns:a16="http://schemas.microsoft.com/office/drawing/2014/main" id="{27FB319B-BD3A-4978-838F-22A58DD9D9AA}"/>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78" name="【公民館】&#10;一人当たり面積グラフ枠">
          <a:extLst>
            <a:ext uri="{FF2B5EF4-FFF2-40B4-BE49-F238E27FC236}">
              <a16:creationId xmlns:a16="http://schemas.microsoft.com/office/drawing/2014/main" id="{8D7E2567-35BD-488A-BEB3-CDCAA70EFD5C}"/>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149679</xdr:rowOff>
    </xdr:from>
    <xdr:to>
      <xdr:col>116</xdr:col>
      <xdr:colOff>62864</xdr:colOff>
      <xdr:row>109</xdr:row>
      <xdr:rowOff>24493</xdr:rowOff>
    </xdr:to>
    <xdr:cxnSp macro="">
      <xdr:nvCxnSpPr>
        <xdr:cNvPr id="779" name="直線コネクタ 778">
          <a:extLst>
            <a:ext uri="{FF2B5EF4-FFF2-40B4-BE49-F238E27FC236}">
              <a16:creationId xmlns:a16="http://schemas.microsoft.com/office/drawing/2014/main" id="{F07AB8E3-2CEE-42CA-8017-984F1F83AAE7}"/>
            </a:ext>
          </a:extLst>
        </xdr:cNvPr>
        <xdr:cNvCxnSpPr/>
      </xdr:nvCxnSpPr>
      <xdr:spPr>
        <a:xfrm flipV="1">
          <a:off x="22160864" y="17123229"/>
          <a:ext cx="0" cy="1589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28320</xdr:rowOff>
    </xdr:from>
    <xdr:ext cx="469744" cy="259045"/>
    <xdr:sp macro="" textlink="">
      <xdr:nvSpPr>
        <xdr:cNvPr id="780" name="【公民館】&#10;一人当たり面積最小値テキスト">
          <a:extLst>
            <a:ext uri="{FF2B5EF4-FFF2-40B4-BE49-F238E27FC236}">
              <a16:creationId xmlns:a16="http://schemas.microsoft.com/office/drawing/2014/main" id="{BBBCF898-3D1E-4EBC-ACAF-350D8E4C6550}"/>
            </a:ext>
          </a:extLst>
        </xdr:cNvPr>
        <xdr:cNvSpPr txBox="1"/>
      </xdr:nvSpPr>
      <xdr:spPr>
        <a:xfrm>
          <a:off x="22199600" y="18716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24493</xdr:rowOff>
    </xdr:from>
    <xdr:to>
      <xdr:col>116</xdr:col>
      <xdr:colOff>152400</xdr:colOff>
      <xdr:row>109</xdr:row>
      <xdr:rowOff>24493</xdr:rowOff>
    </xdr:to>
    <xdr:cxnSp macro="">
      <xdr:nvCxnSpPr>
        <xdr:cNvPr id="781" name="直線コネクタ 780">
          <a:extLst>
            <a:ext uri="{FF2B5EF4-FFF2-40B4-BE49-F238E27FC236}">
              <a16:creationId xmlns:a16="http://schemas.microsoft.com/office/drawing/2014/main" id="{B15709D7-62AB-4254-9ABC-0DC48B5D9206}"/>
            </a:ext>
          </a:extLst>
        </xdr:cNvPr>
        <xdr:cNvCxnSpPr/>
      </xdr:nvCxnSpPr>
      <xdr:spPr>
        <a:xfrm>
          <a:off x="22072600" y="18712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96356</xdr:rowOff>
    </xdr:from>
    <xdr:ext cx="469744" cy="259045"/>
    <xdr:sp macro="" textlink="">
      <xdr:nvSpPr>
        <xdr:cNvPr id="782" name="【公民館】&#10;一人当たり面積最大値テキスト">
          <a:extLst>
            <a:ext uri="{FF2B5EF4-FFF2-40B4-BE49-F238E27FC236}">
              <a16:creationId xmlns:a16="http://schemas.microsoft.com/office/drawing/2014/main" id="{26AC76D5-23F2-481A-BD55-0F2E80D047C9}"/>
            </a:ext>
          </a:extLst>
        </xdr:cNvPr>
        <xdr:cNvSpPr txBox="1"/>
      </xdr:nvSpPr>
      <xdr:spPr>
        <a:xfrm>
          <a:off x="22199600" y="16898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149679</xdr:rowOff>
    </xdr:from>
    <xdr:to>
      <xdr:col>116</xdr:col>
      <xdr:colOff>152400</xdr:colOff>
      <xdr:row>99</xdr:row>
      <xdr:rowOff>149679</xdr:rowOff>
    </xdr:to>
    <xdr:cxnSp macro="">
      <xdr:nvCxnSpPr>
        <xdr:cNvPr id="783" name="直線コネクタ 782">
          <a:extLst>
            <a:ext uri="{FF2B5EF4-FFF2-40B4-BE49-F238E27FC236}">
              <a16:creationId xmlns:a16="http://schemas.microsoft.com/office/drawing/2014/main" id="{1941FD9F-1CBD-45ED-B536-E3E588EE1100}"/>
            </a:ext>
          </a:extLst>
        </xdr:cNvPr>
        <xdr:cNvCxnSpPr/>
      </xdr:nvCxnSpPr>
      <xdr:spPr>
        <a:xfrm>
          <a:off x="22072600" y="1712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127198</xdr:rowOff>
    </xdr:from>
    <xdr:ext cx="469744" cy="259045"/>
    <xdr:sp macro="" textlink="">
      <xdr:nvSpPr>
        <xdr:cNvPr id="784" name="【公民館】&#10;一人当たり面積平均値テキスト">
          <a:extLst>
            <a:ext uri="{FF2B5EF4-FFF2-40B4-BE49-F238E27FC236}">
              <a16:creationId xmlns:a16="http://schemas.microsoft.com/office/drawing/2014/main" id="{F6C542DE-A91B-4158-A99D-690826724AE1}"/>
            </a:ext>
          </a:extLst>
        </xdr:cNvPr>
        <xdr:cNvSpPr txBox="1"/>
      </xdr:nvSpPr>
      <xdr:spPr>
        <a:xfrm>
          <a:off x="22199600" y="179579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104321</xdr:rowOff>
    </xdr:from>
    <xdr:to>
      <xdr:col>116</xdr:col>
      <xdr:colOff>114300</xdr:colOff>
      <xdr:row>106</xdr:row>
      <xdr:rowOff>34471</xdr:rowOff>
    </xdr:to>
    <xdr:sp macro="" textlink="">
      <xdr:nvSpPr>
        <xdr:cNvPr id="785" name="フローチャート: 判断 784">
          <a:extLst>
            <a:ext uri="{FF2B5EF4-FFF2-40B4-BE49-F238E27FC236}">
              <a16:creationId xmlns:a16="http://schemas.microsoft.com/office/drawing/2014/main" id="{93132D5A-51CE-4F14-BE78-F8FD2F71DD23}"/>
            </a:ext>
          </a:extLst>
        </xdr:cNvPr>
        <xdr:cNvSpPr/>
      </xdr:nvSpPr>
      <xdr:spPr>
        <a:xfrm>
          <a:off x="22110700" y="18106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126093</xdr:rowOff>
    </xdr:from>
    <xdr:to>
      <xdr:col>112</xdr:col>
      <xdr:colOff>38100</xdr:colOff>
      <xdr:row>106</xdr:row>
      <xdr:rowOff>56243</xdr:rowOff>
    </xdr:to>
    <xdr:sp macro="" textlink="">
      <xdr:nvSpPr>
        <xdr:cNvPr id="786" name="フローチャート: 判断 785">
          <a:extLst>
            <a:ext uri="{FF2B5EF4-FFF2-40B4-BE49-F238E27FC236}">
              <a16:creationId xmlns:a16="http://schemas.microsoft.com/office/drawing/2014/main" id="{21721ED5-633F-461B-A4EF-3E0DC585DB5A}"/>
            </a:ext>
          </a:extLst>
        </xdr:cNvPr>
        <xdr:cNvSpPr/>
      </xdr:nvSpPr>
      <xdr:spPr>
        <a:xfrm>
          <a:off x="21272500" y="1812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115207</xdr:rowOff>
    </xdr:from>
    <xdr:to>
      <xdr:col>107</xdr:col>
      <xdr:colOff>101600</xdr:colOff>
      <xdr:row>106</xdr:row>
      <xdr:rowOff>45357</xdr:rowOff>
    </xdr:to>
    <xdr:sp macro="" textlink="">
      <xdr:nvSpPr>
        <xdr:cNvPr id="787" name="フローチャート: 判断 786">
          <a:extLst>
            <a:ext uri="{FF2B5EF4-FFF2-40B4-BE49-F238E27FC236}">
              <a16:creationId xmlns:a16="http://schemas.microsoft.com/office/drawing/2014/main" id="{F80D85F4-87E6-4322-AD54-2E964D49BD47}"/>
            </a:ext>
          </a:extLst>
        </xdr:cNvPr>
        <xdr:cNvSpPr/>
      </xdr:nvSpPr>
      <xdr:spPr>
        <a:xfrm>
          <a:off x="20383500" y="1811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136979</xdr:rowOff>
    </xdr:from>
    <xdr:to>
      <xdr:col>102</xdr:col>
      <xdr:colOff>165100</xdr:colOff>
      <xdr:row>106</xdr:row>
      <xdr:rowOff>67129</xdr:rowOff>
    </xdr:to>
    <xdr:sp macro="" textlink="">
      <xdr:nvSpPr>
        <xdr:cNvPr id="788" name="フローチャート: 判断 787">
          <a:extLst>
            <a:ext uri="{FF2B5EF4-FFF2-40B4-BE49-F238E27FC236}">
              <a16:creationId xmlns:a16="http://schemas.microsoft.com/office/drawing/2014/main" id="{51542BBB-20FF-4158-AAE9-BD9E591F4643}"/>
            </a:ext>
          </a:extLst>
        </xdr:cNvPr>
        <xdr:cNvSpPr/>
      </xdr:nvSpPr>
      <xdr:spPr>
        <a:xfrm>
          <a:off x="19494500" y="18139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166914</xdr:rowOff>
    </xdr:from>
    <xdr:to>
      <xdr:col>98</xdr:col>
      <xdr:colOff>38100</xdr:colOff>
      <xdr:row>105</xdr:row>
      <xdr:rowOff>97064</xdr:rowOff>
    </xdr:to>
    <xdr:sp macro="" textlink="">
      <xdr:nvSpPr>
        <xdr:cNvPr id="789" name="フローチャート: 判断 788">
          <a:extLst>
            <a:ext uri="{FF2B5EF4-FFF2-40B4-BE49-F238E27FC236}">
              <a16:creationId xmlns:a16="http://schemas.microsoft.com/office/drawing/2014/main" id="{FC00CB31-924A-4876-97F8-3B9D2AD9B128}"/>
            </a:ext>
          </a:extLst>
        </xdr:cNvPr>
        <xdr:cNvSpPr/>
      </xdr:nvSpPr>
      <xdr:spPr>
        <a:xfrm>
          <a:off x="18605500" y="17997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90" name="テキスト ボックス 789">
          <a:extLst>
            <a:ext uri="{FF2B5EF4-FFF2-40B4-BE49-F238E27FC236}">
              <a16:creationId xmlns:a16="http://schemas.microsoft.com/office/drawing/2014/main" id="{178A9120-2208-4723-9164-E051FF754445}"/>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91" name="テキスト ボックス 790">
          <a:extLst>
            <a:ext uri="{FF2B5EF4-FFF2-40B4-BE49-F238E27FC236}">
              <a16:creationId xmlns:a16="http://schemas.microsoft.com/office/drawing/2014/main" id="{E3A3BD5F-5986-436A-AC91-00D85393913B}"/>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92" name="テキスト ボックス 791">
          <a:extLst>
            <a:ext uri="{FF2B5EF4-FFF2-40B4-BE49-F238E27FC236}">
              <a16:creationId xmlns:a16="http://schemas.microsoft.com/office/drawing/2014/main" id="{5C682D22-D5A7-4C9B-A192-46FC99A3C8E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93" name="テキスト ボックス 792">
          <a:extLst>
            <a:ext uri="{FF2B5EF4-FFF2-40B4-BE49-F238E27FC236}">
              <a16:creationId xmlns:a16="http://schemas.microsoft.com/office/drawing/2014/main" id="{DFA92CC2-9F4E-4283-AB82-42B4D013D349}"/>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94" name="テキスト ボックス 793">
          <a:extLst>
            <a:ext uri="{FF2B5EF4-FFF2-40B4-BE49-F238E27FC236}">
              <a16:creationId xmlns:a16="http://schemas.microsoft.com/office/drawing/2014/main" id="{CFA50B28-0689-4AFB-BD07-0F1426A59768}"/>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98879</xdr:rowOff>
    </xdr:from>
    <xdr:to>
      <xdr:col>116</xdr:col>
      <xdr:colOff>114300</xdr:colOff>
      <xdr:row>108</xdr:row>
      <xdr:rowOff>29029</xdr:rowOff>
    </xdr:to>
    <xdr:sp macro="" textlink="">
      <xdr:nvSpPr>
        <xdr:cNvPr id="795" name="楕円 794">
          <a:extLst>
            <a:ext uri="{FF2B5EF4-FFF2-40B4-BE49-F238E27FC236}">
              <a16:creationId xmlns:a16="http://schemas.microsoft.com/office/drawing/2014/main" id="{00EF2475-9519-4A5A-A793-3BBE9546800C}"/>
            </a:ext>
          </a:extLst>
        </xdr:cNvPr>
        <xdr:cNvSpPr/>
      </xdr:nvSpPr>
      <xdr:spPr>
        <a:xfrm>
          <a:off x="22110700" y="18444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77306</xdr:rowOff>
    </xdr:from>
    <xdr:ext cx="469744" cy="259045"/>
    <xdr:sp macro="" textlink="">
      <xdr:nvSpPr>
        <xdr:cNvPr id="796" name="【公民館】&#10;一人当たり面積該当値テキスト">
          <a:extLst>
            <a:ext uri="{FF2B5EF4-FFF2-40B4-BE49-F238E27FC236}">
              <a16:creationId xmlns:a16="http://schemas.microsoft.com/office/drawing/2014/main" id="{436CFBAC-1B6E-405D-A3A0-16502EC29C03}"/>
            </a:ext>
          </a:extLst>
        </xdr:cNvPr>
        <xdr:cNvSpPr txBox="1"/>
      </xdr:nvSpPr>
      <xdr:spPr>
        <a:xfrm>
          <a:off x="22199600" y="18422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98879</xdr:rowOff>
    </xdr:from>
    <xdr:to>
      <xdr:col>112</xdr:col>
      <xdr:colOff>38100</xdr:colOff>
      <xdr:row>108</xdr:row>
      <xdr:rowOff>29029</xdr:rowOff>
    </xdr:to>
    <xdr:sp macro="" textlink="">
      <xdr:nvSpPr>
        <xdr:cNvPr id="797" name="楕円 796">
          <a:extLst>
            <a:ext uri="{FF2B5EF4-FFF2-40B4-BE49-F238E27FC236}">
              <a16:creationId xmlns:a16="http://schemas.microsoft.com/office/drawing/2014/main" id="{53B15986-8DD4-4737-A813-6A7D1CFCCFE7}"/>
            </a:ext>
          </a:extLst>
        </xdr:cNvPr>
        <xdr:cNvSpPr/>
      </xdr:nvSpPr>
      <xdr:spPr>
        <a:xfrm>
          <a:off x="21272500" y="18444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149679</xdr:rowOff>
    </xdr:from>
    <xdr:to>
      <xdr:col>116</xdr:col>
      <xdr:colOff>63500</xdr:colOff>
      <xdr:row>107</xdr:row>
      <xdr:rowOff>149679</xdr:rowOff>
    </xdr:to>
    <xdr:cxnSp macro="">
      <xdr:nvCxnSpPr>
        <xdr:cNvPr id="798" name="直線コネクタ 797">
          <a:extLst>
            <a:ext uri="{FF2B5EF4-FFF2-40B4-BE49-F238E27FC236}">
              <a16:creationId xmlns:a16="http://schemas.microsoft.com/office/drawing/2014/main" id="{012EC6BB-7B9E-4A6E-9F5E-673B86CC431A}"/>
            </a:ext>
          </a:extLst>
        </xdr:cNvPr>
        <xdr:cNvCxnSpPr/>
      </xdr:nvCxnSpPr>
      <xdr:spPr>
        <a:xfrm>
          <a:off x="21323300" y="184948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142421</xdr:rowOff>
    </xdr:from>
    <xdr:to>
      <xdr:col>107</xdr:col>
      <xdr:colOff>101600</xdr:colOff>
      <xdr:row>108</xdr:row>
      <xdr:rowOff>72571</xdr:rowOff>
    </xdr:to>
    <xdr:sp macro="" textlink="">
      <xdr:nvSpPr>
        <xdr:cNvPr id="799" name="楕円 798">
          <a:extLst>
            <a:ext uri="{FF2B5EF4-FFF2-40B4-BE49-F238E27FC236}">
              <a16:creationId xmlns:a16="http://schemas.microsoft.com/office/drawing/2014/main" id="{905A056E-A47D-4436-813F-32B0558ED1CA}"/>
            </a:ext>
          </a:extLst>
        </xdr:cNvPr>
        <xdr:cNvSpPr/>
      </xdr:nvSpPr>
      <xdr:spPr>
        <a:xfrm>
          <a:off x="20383500" y="18487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149679</xdr:rowOff>
    </xdr:from>
    <xdr:to>
      <xdr:col>111</xdr:col>
      <xdr:colOff>177800</xdr:colOff>
      <xdr:row>108</xdr:row>
      <xdr:rowOff>21771</xdr:rowOff>
    </xdr:to>
    <xdr:cxnSp macro="">
      <xdr:nvCxnSpPr>
        <xdr:cNvPr id="800" name="直線コネクタ 799">
          <a:extLst>
            <a:ext uri="{FF2B5EF4-FFF2-40B4-BE49-F238E27FC236}">
              <a16:creationId xmlns:a16="http://schemas.microsoft.com/office/drawing/2014/main" id="{3CFA1174-3F34-48F5-9D64-81C5ED450B9B}"/>
            </a:ext>
          </a:extLst>
        </xdr:cNvPr>
        <xdr:cNvCxnSpPr/>
      </xdr:nvCxnSpPr>
      <xdr:spPr>
        <a:xfrm flipV="1">
          <a:off x="20434300" y="18494829"/>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47171</xdr:rowOff>
    </xdr:from>
    <xdr:to>
      <xdr:col>102</xdr:col>
      <xdr:colOff>165100</xdr:colOff>
      <xdr:row>108</xdr:row>
      <xdr:rowOff>148771</xdr:rowOff>
    </xdr:to>
    <xdr:sp macro="" textlink="">
      <xdr:nvSpPr>
        <xdr:cNvPr id="801" name="楕円 800">
          <a:extLst>
            <a:ext uri="{FF2B5EF4-FFF2-40B4-BE49-F238E27FC236}">
              <a16:creationId xmlns:a16="http://schemas.microsoft.com/office/drawing/2014/main" id="{4C46893D-B9A7-47D0-ACEF-285634C8712E}"/>
            </a:ext>
          </a:extLst>
        </xdr:cNvPr>
        <xdr:cNvSpPr/>
      </xdr:nvSpPr>
      <xdr:spPr>
        <a:xfrm>
          <a:off x="19494500" y="18563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21771</xdr:rowOff>
    </xdr:from>
    <xdr:to>
      <xdr:col>107</xdr:col>
      <xdr:colOff>50800</xdr:colOff>
      <xdr:row>108</xdr:row>
      <xdr:rowOff>97971</xdr:rowOff>
    </xdr:to>
    <xdr:cxnSp macro="">
      <xdr:nvCxnSpPr>
        <xdr:cNvPr id="802" name="直線コネクタ 801">
          <a:extLst>
            <a:ext uri="{FF2B5EF4-FFF2-40B4-BE49-F238E27FC236}">
              <a16:creationId xmlns:a16="http://schemas.microsoft.com/office/drawing/2014/main" id="{69D9608D-E94C-4934-BCBC-58DCF8226E8E}"/>
            </a:ext>
          </a:extLst>
        </xdr:cNvPr>
        <xdr:cNvCxnSpPr/>
      </xdr:nvCxnSpPr>
      <xdr:spPr>
        <a:xfrm flipV="1">
          <a:off x="19545300" y="18538371"/>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72770</xdr:rowOff>
    </xdr:from>
    <xdr:ext cx="469744" cy="259045"/>
    <xdr:sp macro="" textlink="">
      <xdr:nvSpPr>
        <xdr:cNvPr id="803" name="n_1aveValue【公民館】&#10;一人当たり面積">
          <a:extLst>
            <a:ext uri="{FF2B5EF4-FFF2-40B4-BE49-F238E27FC236}">
              <a16:creationId xmlns:a16="http://schemas.microsoft.com/office/drawing/2014/main" id="{F91B743B-7BF1-40B2-BD3D-B1D4CBAAE7E1}"/>
            </a:ext>
          </a:extLst>
        </xdr:cNvPr>
        <xdr:cNvSpPr txBox="1"/>
      </xdr:nvSpPr>
      <xdr:spPr>
        <a:xfrm>
          <a:off x="21075727" y="17903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61884</xdr:rowOff>
    </xdr:from>
    <xdr:ext cx="469744" cy="259045"/>
    <xdr:sp macro="" textlink="">
      <xdr:nvSpPr>
        <xdr:cNvPr id="804" name="n_2aveValue【公民館】&#10;一人当たり面積">
          <a:extLst>
            <a:ext uri="{FF2B5EF4-FFF2-40B4-BE49-F238E27FC236}">
              <a16:creationId xmlns:a16="http://schemas.microsoft.com/office/drawing/2014/main" id="{DE37D207-E633-4648-9578-489C98C197A4}"/>
            </a:ext>
          </a:extLst>
        </xdr:cNvPr>
        <xdr:cNvSpPr txBox="1"/>
      </xdr:nvSpPr>
      <xdr:spPr>
        <a:xfrm>
          <a:off x="20199427" y="17892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83656</xdr:rowOff>
    </xdr:from>
    <xdr:ext cx="469744" cy="259045"/>
    <xdr:sp macro="" textlink="">
      <xdr:nvSpPr>
        <xdr:cNvPr id="805" name="n_3aveValue【公民館】&#10;一人当たり面積">
          <a:extLst>
            <a:ext uri="{FF2B5EF4-FFF2-40B4-BE49-F238E27FC236}">
              <a16:creationId xmlns:a16="http://schemas.microsoft.com/office/drawing/2014/main" id="{71E1DD4B-30FE-40C9-B5BC-49BFC929314E}"/>
            </a:ext>
          </a:extLst>
        </xdr:cNvPr>
        <xdr:cNvSpPr txBox="1"/>
      </xdr:nvSpPr>
      <xdr:spPr>
        <a:xfrm>
          <a:off x="19310427" y="17914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113591</xdr:rowOff>
    </xdr:from>
    <xdr:ext cx="469744" cy="259045"/>
    <xdr:sp macro="" textlink="">
      <xdr:nvSpPr>
        <xdr:cNvPr id="806" name="n_4aveValue【公民館】&#10;一人当たり面積">
          <a:extLst>
            <a:ext uri="{FF2B5EF4-FFF2-40B4-BE49-F238E27FC236}">
              <a16:creationId xmlns:a16="http://schemas.microsoft.com/office/drawing/2014/main" id="{E946F044-E97E-4FA2-AE38-DB096BA6D71B}"/>
            </a:ext>
          </a:extLst>
        </xdr:cNvPr>
        <xdr:cNvSpPr txBox="1"/>
      </xdr:nvSpPr>
      <xdr:spPr>
        <a:xfrm>
          <a:off x="18421427" y="17772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20156</xdr:rowOff>
    </xdr:from>
    <xdr:ext cx="469744" cy="259045"/>
    <xdr:sp macro="" textlink="">
      <xdr:nvSpPr>
        <xdr:cNvPr id="807" name="n_1mainValue【公民館】&#10;一人当たり面積">
          <a:extLst>
            <a:ext uri="{FF2B5EF4-FFF2-40B4-BE49-F238E27FC236}">
              <a16:creationId xmlns:a16="http://schemas.microsoft.com/office/drawing/2014/main" id="{74112898-FA72-4837-BAD2-5FEAF4F87202}"/>
            </a:ext>
          </a:extLst>
        </xdr:cNvPr>
        <xdr:cNvSpPr txBox="1"/>
      </xdr:nvSpPr>
      <xdr:spPr>
        <a:xfrm>
          <a:off x="21075727" y="18536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63698</xdr:rowOff>
    </xdr:from>
    <xdr:ext cx="469744" cy="259045"/>
    <xdr:sp macro="" textlink="">
      <xdr:nvSpPr>
        <xdr:cNvPr id="808" name="n_2mainValue【公民館】&#10;一人当たり面積">
          <a:extLst>
            <a:ext uri="{FF2B5EF4-FFF2-40B4-BE49-F238E27FC236}">
              <a16:creationId xmlns:a16="http://schemas.microsoft.com/office/drawing/2014/main" id="{C51FFD6C-9618-46CD-AB4E-627010231EFF}"/>
            </a:ext>
          </a:extLst>
        </xdr:cNvPr>
        <xdr:cNvSpPr txBox="1"/>
      </xdr:nvSpPr>
      <xdr:spPr>
        <a:xfrm>
          <a:off x="20199427" y="18580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139898</xdr:rowOff>
    </xdr:from>
    <xdr:ext cx="469744" cy="259045"/>
    <xdr:sp macro="" textlink="">
      <xdr:nvSpPr>
        <xdr:cNvPr id="809" name="n_3mainValue【公民館】&#10;一人当たり面積">
          <a:extLst>
            <a:ext uri="{FF2B5EF4-FFF2-40B4-BE49-F238E27FC236}">
              <a16:creationId xmlns:a16="http://schemas.microsoft.com/office/drawing/2014/main" id="{F5E62084-E181-4B0E-A1B5-00EFC71F7359}"/>
            </a:ext>
          </a:extLst>
        </xdr:cNvPr>
        <xdr:cNvSpPr txBox="1"/>
      </xdr:nvSpPr>
      <xdr:spPr>
        <a:xfrm>
          <a:off x="19310427" y="18656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10" name="正方形/長方形 809">
          <a:extLst>
            <a:ext uri="{FF2B5EF4-FFF2-40B4-BE49-F238E27FC236}">
              <a16:creationId xmlns:a16="http://schemas.microsoft.com/office/drawing/2014/main" id="{E5775BFE-3760-4C1D-AB3E-D5BF95E86CCF}"/>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11" name="正方形/長方形 810">
          <a:extLst>
            <a:ext uri="{FF2B5EF4-FFF2-40B4-BE49-F238E27FC236}">
              <a16:creationId xmlns:a16="http://schemas.microsoft.com/office/drawing/2014/main" id="{7A9705E3-498F-449A-B918-32FF080B1F4C}"/>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12" name="テキスト ボックス 811">
          <a:extLst>
            <a:ext uri="{FF2B5EF4-FFF2-40B4-BE49-F238E27FC236}">
              <a16:creationId xmlns:a16="http://schemas.microsoft.com/office/drawing/2014/main" id="{689C71DA-38E8-4450-8867-CD75CDD5F55E}"/>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有形固定資産減価償却率において、有形固定資産減価償却率において</a:t>
          </a:r>
          <a:r>
            <a:rPr kumimoji="1" lang="en-US" altLang="ja-JP" sz="1100">
              <a:solidFill>
                <a:schemeClr val="dk1"/>
              </a:solidFill>
              <a:effectLst/>
              <a:latin typeface="+mn-lt"/>
              <a:ea typeface="+mn-ea"/>
              <a:cs typeface="+mn-cs"/>
            </a:rPr>
            <a:t>H30</a:t>
          </a:r>
          <a:r>
            <a:rPr kumimoji="1" lang="ja-JP" altLang="ja-JP" sz="1100">
              <a:solidFill>
                <a:schemeClr val="dk1"/>
              </a:solidFill>
              <a:effectLst/>
              <a:latin typeface="+mn-lt"/>
              <a:ea typeface="+mn-ea"/>
              <a:cs typeface="+mn-cs"/>
            </a:rPr>
            <a:t>と比較すると全ての分類で増加し</a:t>
          </a:r>
          <a:r>
            <a:rPr kumimoji="1" lang="ja-JP" altLang="en-US" sz="1100">
              <a:solidFill>
                <a:schemeClr val="dk1"/>
              </a:solidFill>
              <a:effectLst/>
              <a:latin typeface="+mn-lt"/>
              <a:ea typeface="+mn-ea"/>
              <a:cs typeface="+mn-cs"/>
            </a:rPr>
            <a:t>ている。また、「児童館」、「公民館」を除いて</a:t>
          </a:r>
          <a:r>
            <a:rPr kumimoji="1" lang="ja-JP" altLang="ja-JP" sz="1100">
              <a:solidFill>
                <a:schemeClr val="dk1"/>
              </a:solidFill>
              <a:effectLst/>
              <a:latin typeface="+mn-lt"/>
              <a:ea typeface="+mn-ea"/>
              <a:cs typeface="+mn-cs"/>
            </a:rPr>
            <a:t>数字の大小はあるが類似団体内平均を上回っている。一人当たり面積では、いずれも類似団体平均を下回っている。今後</a:t>
          </a:r>
          <a:r>
            <a:rPr kumimoji="1" lang="ja-JP" altLang="en-US" sz="1100">
              <a:solidFill>
                <a:schemeClr val="dk1"/>
              </a:solidFill>
              <a:effectLst/>
              <a:latin typeface="+mn-lt"/>
              <a:ea typeface="+mn-ea"/>
              <a:cs typeface="+mn-cs"/>
            </a:rPr>
            <a:t>も</a:t>
          </a:r>
          <a:r>
            <a:rPr kumimoji="1" lang="ja-JP" altLang="ja-JP" sz="1100">
              <a:solidFill>
                <a:schemeClr val="dk1"/>
              </a:solidFill>
              <a:effectLst/>
              <a:latin typeface="+mn-lt"/>
              <a:ea typeface="+mn-ea"/>
              <a:cs typeface="+mn-cs"/>
            </a:rPr>
            <a:t>宝塚市公共施設保有量最適化方針に従い、資産の最適化を目指していく。</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FF47C314-2E8E-4662-AF7D-D13318E81691}"/>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660E21D1-40BC-4FD2-8634-55C1729348F7}"/>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880E9009-DA1B-4396-BE74-3D87F58AC39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149B031-76B6-4944-81F2-081434BD8FF2}"/>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兵庫県宝塚市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29463CD7-FCFC-43CF-88DC-9D98F1A01A6A}"/>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AB8E40EB-C9CB-48D6-9D94-3FA72E68F3BC}"/>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E2F6FEB9-47CC-41FB-93BB-A1E0D69B6F43}"/>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EF82E3E7-38F0-43BF-BE44-45ECE6C62B53}"/>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D93D52E0-EDB9-49FA-B0EA-FB35AFEF9FB9}"/>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4D18D893-B483-40D6-9DD6-EE46268AD385}"/>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234,044
230,881
101.80
79,404,306
78,313,220
499,102
44,106,083
72,956,043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72246375-356B-4AF1-B975-8E0765BD9085}"/>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F86174B0-3319-4CB3-8139-FDB1417E8F03}"/>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247C0A88-DD75-4790-A8C7-75A152C256FD}"/>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3.6
22.6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336FC79A-6300-4E84-9873-080842934EE3}"/>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264024E6-B000-4A96-A592-2244C97048FF}"/>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5B1487D2-CA66-40E8-8048-47B1A1FF4561}"/>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D8C1FA15-CADB-46F4-8A94-21D71E13EE52}"/>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D1F7BE36-7A6D-4B66-A951-6A833979B714}"/>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AAE6AD7F-51BB-4F0C-90EF-C528AA7399A1}"/>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AA9BDAF0-D058-42D0-A89B-083EE57DDF07}"/>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6F437D1D-D6CD-450A-9444-478CF5F7310A}"/>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88D812B5-180E-4BE7-A53E-13F9FA919921}"/>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E765C877-167C-4F78-B5AA-664A7E7F63BD}"/>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82B70BD5-0F59-41D2-B471-78FE2EEE86E6}"/>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A35CB87-BDE0-4705-A40D-8199166FFBE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7BE425EB-753D-4C21-8D84-D5D9040605F4}"/>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899E0C7D-5514-4EEA-989E-9698DE6D31C7}"/>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146C29A3-FE7A-4171-B36C-7BFED9690D5D}"/>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1BDE09F6-749F-4F0E-91D0-8ABEC9F7F111}"/>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D9101137-4A49-4E7C-9B5B-6AA250211AA5}"/>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C486D2F0-C0A3-44F3-BC5B-D96105E1C03B}"/>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2D5DC287-820B-4685-AF59-BD1A3256AFDA}"/>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199A2541-B0E4-48E1-9782-3A9B7503D3AA}"/>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2B9F174D-757C-4630-8B5C-CB5F3692A81E}"/>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E6623F5-DADF-4208-AF51-8B74C6BAA34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767F7561-857B-4191-86B0-FF8EFF8BBF6E}"/>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889A93EA-F277-4A7C-9B14-DE1815B105C4}"/>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C6D327B9-373B-4F39-90F2-5B46A353D9F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9C0E0544-DC6C-46C7-8B1A-068FF14D2A76}"/>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9C1A905E-B0A2-4CDD-ADB0-773BA5FD0FE8}"/>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6D76F0E5-0D0A-43F9-AF6A-EF200B3DC98A}"/>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44677AA0-A030-413A-8406-3C6CCDDEBE47}"/>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D515E770-B190-451F-82A1-E45CFCC8B529}"/>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A3A9AE99-63AF-4E42-9AEB-5AC02868DAAF}"/>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4CAE56DF-09C3-4EDF-B3D2-A71DE7AE86C6}"/>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C63D0D1-C44D-49D7-83D1-338039E2ACAD}"/>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73688386-6701-48C2-BAB2-0698921BF6E2}"/>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5A545478-AAE8-4291-9A15-20171CA6792A}"/>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10ABCAAC-902D-42A8-9C7C-ACE7D442B0E7}"/>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7DB34493-0615-4558-98F2-A466FDB1C5EA}"/>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15EC3C1A-D401-4058-8A09-955118953D85}"/>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350A0833-326F-4AEF-8245-45E9E5E7B298}"/>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AED5763-4D3E-4571-BADB-FC18E89B729E}"/>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799FAB09-466F-4EDC-A996-E43AD5165155}"/>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7ECFF678-02D8-49FD-949F-345E1C76EEED}"/>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8A3DE602-D95B-4EFB-BB72-17A4017B30F4}"/>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100693</xdr:rowOff>
    </xdr:from>
    <xdr:to>
      <xdr:col>24</xdr:col>
      <xdr:colOff>62865</xdr:colOff>
      <xdr:row>42</xdr:row>
      <xdr:rowOff>76200</xdr:rowOff>
    </xdr:to>
    <xdr:cxnSp macro="">
      <xdr:nvCxnSpPr>
        <xdr:cNvPr id="58" name="直線コネクタ 57">
          <a:extLst>
            <a:ext uri="{FF2B5EF4-FFF2-40B4-BE49-F238E27FC236}">
              <a16:creationId xmlns:a16="http://schemas.microsoft.com/office/drawing/2014/main" id="{61088A97-1E06-40E9-A1CF-DD4BB1720AFC}"/>
            </a:ext>
          </a:extLst>
        </xdr:cNvPr>
        <xdr:cNvCxnSpPr/>
      </xdr:nvCxnSpPr>
      <xdr:spPr>
        <a:xfrm flipV="1">
          <a:off x="4634865" y="5758543"/>
          <a:ext cx="0" cy="1518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80027</xdr:rowOff>
    </xdr:from>
    <xdr:ext cx="405111" cy="259045"/>
    <xdr:sp macro="" textlink="">
      <xdr:nvSpPr>
        <xdr:cNvPr id="59" name="【図書館】&#10;有形固定資産減価償却率最小値テキスト">
          <a:extLst>
            <a:ext uri="{FF2B5EF4-FFF2-40B4-BE49-F238E27FC236}">
              <a16:creationId xmlns:a16="http://schemas.microsoft.com/office/drawing/2014/main" id="{FA3194DB-82EE-4FF4-A203-93B6CD4EDDAB}"/>
            </a:ext>
          </a:extLst>
        </xdr:cNvPr>
        <xdr:cNvSpPr txBox="1"/>
      </xdr:nvSpPr>
      <xdr:spPr>
        <a:xfrm>
          <a:off x="4673600" y="728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76200</xdr:rowOff>
    </xdr:from>
    <xdr:to>
      <xdr:col>24</xdr:col>
      <xdr:colOff>152400</xdr:colOff>
      <xdr:row>42</xdr:row>
      <xdr:rowOff>76200</xdr:rowOff>
    </xdr:to>
    <xdr:cxnSp macro="">
      <xdr:nvCxnSpPr>
        <xdr:cNvPr id="60" name="直線コネクタ 59">
          <a:extLst>
            <a:ext uri="{FF2B5EF4-FFF2-40B4-BE49-F238E27FC236}">
              <a16:creationId xmlns:a16="http://schemas.microsoft.com/office/drawing/2014/main" id="{50FE192A-990E-4088-BA79-A05B2AE2BD4E}"/>
            </a:ext>
          </a:extLst>
        </xdr:cNvPr>
        <xdr:cNvCxnSpPr/>
      </xdr:nvCxnSpPr>
      <xdr:spPr>
        <a:xfrm>
          <a:off x="4546600" y="727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47370</xdr:rowOff>
    </xdr:from>
    <xdr:ext cx="340478" cy="259045"/>
    <xdr:sp macro="" textlink="">
      <xdr:nvSpPr>
        <xdr:cNvPr id="61" name="【図書館】&#10;有形固定資産減価償却率最大値テキスト">
          <a:extLst>
            <a:ext uri="{FF2B5EF4-FFF2-40B4-BE49-F238E27FC236}">
              <a16:creationId xmlns:a16="http://schemas.microsoft.com/office/drawing/2014/main" id="{D0978840-584B-4C9C-80B1-7D5E41B915AA}"/>
            </a:ext>
          </a:extLst>
        </xdr:cNvPr>
        <xdr:cNvSpPr txBox="1"/>
      </xdr:nvSpPr>
      <xdr:spPr>
        <a:xfrm>
          <a:off x="4673600" y="55337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100693</xdr:rowOff>
    </xdr:from>
    <xdr:to>
      <xdr:col>24</xdr:col>
      <xdr:colOff>152400</xdr:colOff>
      <xdr:row>33</xdr:row>
      <xdr:rowOff>100693</xdr:rowOff>
    </xdr:to>
    <xdr:cxnSp macro="">
      <xdr:nvCxnSpPr>
        <xdr:cNvPr id="62" name="直線コネクタ 61">
          <a:extLst>
            <a:ext uri="{FF2B5EF4-FFF2-40B4-BE49-F238E27FC236}">
              <a16:creationId xmlns:a16="http://schemas.microsoft.com/office/drawing/2014/main" id="{E2CC6B4C-B0E2-4B5F-9787-976D52F0AA20}"/>
            </a:ext>
          </a:extLst>
        </xdr:cNvPr>
        <xdr:cNvCxnSpPr/>
      </xdr:nvCxnSpPr>
      <xdr:spPr>
        <a:xfrm>
          <a:off x="4546600" y="575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66238</xdr:rowOff>
    </xdr:from>
    <xdr:ext cx="405111" cy="259045"/>
    <xdr:sp macro="" textlink="">
      <xdr:nvSpPr>
        <xdr:cNvPr id="63" name="【図書館】&#10;有形固定資産減価償却率平均値テキスト">
          <a:extLst>
            <a:ext uri="{FF2B5EF4-FFF2-40B4-BE49-F238E27FC236}">
              <a16:creationId xmlns:a16="http://schemas.microsoft.com/office/drawing/2014/main" id="{45258A21-C286-4986-9D8C-F22C27C4CFCF}"/>
            </a:ext>
          </a:extLst>
        </xdr:cNvPr>
        <xdr:cNvSpPr txBox="1"/>
      </xdr:nvSpPr>
      <xdr:spPr>
        <a:xfrm>
          <a:off x="4673600" y="62384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43361</xdr:rowOff>
    </xdr:from>
    <xdr:to>
      <xdr:col>24</xdr:col>
      <xdr:colOff>114300</xdr:colOff>
      <xdr:row>37</xdr:row>
      <xdr:rowOff>144961</xdr:rowOff>
    </xdr:to>
    <xdr:sp macro="" textlink="">
      <xdr:nvSpPr>
        <xdr:cNvPr id="64" name="フローチャート: 判断 63">
          <a:extLst>
            <a:ext uri="{FF2B5EF4-FFF2-40B4-BE49-F238E27FC236}">
              <a16:creationId xmlns:a16="http://schemas.microsoft.com/office/drawing/2014/main" id="{4147540D-1B03-410F-B125-A8B1AC7D2FCF}"/>
            </a:ext>
          </a:extLst>
        </xdr:cNvPr>
        <xdr:cNvSpPr/>
      </xdr:nvSpPr>
      <xdr:spPr>
        <a:xfrm>
          <a:off x="4584700" y="638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58057</xdr:rowOff>
    </xdr:from>
    <xdr:to>
      <xdr:col>20</xdr:col>
      <xdr:colOff>38100</xdr:colOff>
      <xdr:row>37</xdr:row>
      <xdr:rowOff>159657</xdr:rowOff>
    </xdr:to>
    <xdr:sp macro="" textlink="">
      <xdr:nvSpPr>
        <xdr:cNvPr id="65" name="フローチャート: 判断 64">
          <a:extLst>
            <a:ext uri="{FF2B5EF4-FFF2-40B4-BE49-F238E27FC236}">
              <a16:creationId xmlns:a16="http://schemas.microsoft.com/office/drawing/2014/main" id="{5D792125-4BB8-4157-8361-366183A2B815}"/>
            </a:ext>
          </a:extLst>
        </xdr:cNvPr>
        <xdr:cNvSpPr/>
      </xdr:nvSpPr>
      <xdr:spPr>
        <a:xfrm>
          <a:off x="3746500" y="640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152763</xdr:rowOff>
    </xdr:from>
    <xdr:to>
      <xdr:col>15</xdr:col>
      <xdr:colOff>101600</xdr:colOff>
      <xdr:row>37</xdr:row>
      <xdr:rowOff>82913</xdr:rowOff>
    </xdr:to>
    <xdr:sp macro="" textlink="">
      <xdr:nvSpPr>
        <xdr:cNvPr id="66" name="フローチャート: 判断 65">
          <a:extLst>
            <a:ext uri="{FF2B5EF4-FFF2-40B4-BE49-F238E27FC236}">
              <a16:creationId xmlns:a16="http://schemas.microsoft.com/office/drawing/2014/main" id="{BC4D196B-BFB8-4E0C-957C-F685B9958704}"/>
            </a:ext>
          </a:extLst>
        </xdr:cNvPr>
        <xdr:cNvSpPr/>
      </xdr:nvSpPr>
      <xdr:spPr>
        <a:xfrm>
          <a:off x="2857500" y="632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121739</xdr:rowOff>
    </xdr:from>
    <xdr:to>
      <xdr:col>10</xdr:col>
      <xdr:colOff>165100</xdr:colOff>
      <xdr:row>37</xdr:row>
      <xdr:rowOff>51889</xdr:rowOff>
    </xdr:to>
    <xdr:sp macro="" textlink="">
      <xdr:nvSpPr>
        <xdr:cNvPr id="67" name="フローチャート: 判断 66">
          <a:extLst>
            <a:ext uri="{FF2B5EF4-FFF2-40B4-BE49-F238E27FC236}">
              <a16:creationId xmlns:a16="http://schemas.microsoft.com/office/drawing/2014/main" id="{9400AD0D-3108-49A5-A212-3CA1356797C6}"/>
            </a:ext>
          </a:extLst>
        </xdr:cNvPr>
        <xdr:cNvSpPr/>
      </xdr:nvSpPr>
      <xdr:spPr>
        <a:xfrm>
          <a:off x="1968500" y="6293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141333</xdr:rowOff>
    </xdr:from>
    <xdr:to>
      <xdr:col>6</xdr:col>
      <xdr:colOff>38100</xdr:colOff>
      <xdr:row>37</xdr:row>
      <xdr:rowOff>71483</xdr:rowOff>
    </xdr:to>
    <xdr:sp macro="" textlink="">
      <xdr:nvSpPr>
        <xdr:cNvPr id="68" name="フローチャート: 判断 67">
          <a:extLst>
            <a:ext uri="{FF2B5EF4-FFF2-40B4-BE49-F238E27FC236}">
              <a16:creationId xmlns:a16="http://schemas.microsoft.com/office/drawing/2014/main" id="{DE12BCF2-7DDA-4C85-82B8-670B73CE2FA9}"/>
            </a:ext>
          </a:extLst>
        </xdr:cNvPr>
        <xdr:cNvSpPr/>
      </xdr:nvSpPr>
      <xdr:spPr>
        <a:xfrm>
          <a:off x="1079500" y="631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1C210BC3-ED0C-4762-A568-5C11BBD102E2}"/>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35E3CD23-B6C2-4DF9-B866-7DA2AC90771C}"/>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4C266983-81A1-40DE-847F-B056025C91FB}"/>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88D746E1-16C6-4648-89C2-AA7417712A2C}"/>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84BBD3A1-EF73-472D-A198-CC1D08C11C2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164193</xdr:rowOff>
    </xdr:from>
    <xdr:to>
      <xdr:col>24</xdr:col>
      <xdr:colOff>114300</xdr:colOff>
      <xdr:row>40</xdr:row>
      <xdr:rowOff>94343</xdr:rowOff>
    </xdr:to>
    <xdr:sp macro="" textlink="">
      <xdr:nvSpPr>
        <xdr:cNvPr id="74" name="楕円 73">
          <a:extLst>
            <a:ext uri="{FF2B5EF4-FFF2-40B4-BE49-F238E27FC236}">
              <a16:creationId xmlns:a16="http://schemas.microsoft.com/office/drawing/2014/main" id="{7F3B6083-106F-42CE-A5DE-A54B6BE49A02}"/>
            </a:ext>
          </a:extLst>
        </xdr:cNvPr>
        <xdr:cNvSpPr/>
      </xdr:nvSpPr>
      <xdr:spPr>
        <a:xfrm>
          <a:off x="4584700" y="685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142620</xdr:rowOff>
    </xdr:from>
    <xdr:ext cx="405111" cy="259045"/>
    <xdr:sp macro="" textlink="">
      <xdr:nvSpPr>
        <xdr:cNvPr id="75" name="【図書館】&#10;有形固定資産減価償却率該当値テキスト">
          <a:extLst>
            <a:ext uri="{FF2B5EF4-FFF2-40B4-BE49-F238E27FC236}">
              <a16:creationId xmlns:a16="http://schemas.microsoft.com/office/drawing/2014/main" id="{D9CD2AA6-D2C5-42B8-BDEC-EFCDE0C2E2D0}"/>
            </a:ext>
          </a:extLst>
        </xdr:cNvPr>
        <xdr:cNvSpPr txBox="1"/>
      </xdr:nvSpPr>
      <xdr:spPr>
        <a:xfrm>
          <a:off x="4673600" y="6829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98878</xdr:rowOff>
    </xdr:from>
    <xdr:to>
      <xdr:col>20</xdr:col>
      <xdr:colOff>38100</xdr:colOff>
      <xdr:row>40</xdr:row>
      <xdr:rowOff>29028</xdr:rowOff>
    </xdr:to>
    <xdr:sp macro="" textlink="">
      <xdr:nvSpPr>
        <xdr:cNvPr id="76" name="楕円 75">
          <a:extLst>
            <a:ext uri="{FF2B5EF4-FFF2-40B4-BE49-F238E27FC236}">
              <a16:creationId xmlns:a16="http://schemas.microsoft.com/office/drawing/2014/main" id="{1D2A33A5-7345-4908-BEC9-9C983C88E52E}"/>
            </a:ext>
          </a:extLst>
        </xdr:cNvPr>
        <xdr:cNvSpPr/>
      </xdr:nvSpPr>
      <xdr:spPr>
        <a:xfrm>
          <a:off x="3746500" y="678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149678</xdr:rowOff>
    </xdr:from>
    <xdr:to>
      <xdr:col>24</xdr:col>
      <xdr:colOff>63500</xdr:colOff>
      <xdr:row>40</xdr:row>
      <xdr:rowOff>43543</xdr:rowOff>
    </xdr:to>
    <xdr:cxnSp macro="">
      <xdr:nvCxnSpPr>
        <xdr:cNvPr id="77" name="直線コネクタ 76">
          <a:extLst>
            <a:ext uri="{FF2B5EF4-FFF2-40B4-BE49-F238E27FC236}">
              <a16:creationId xmlns:a16="http://schemas.microsoft.com/office/drawing/2014/main" id="{0C2CB2A8-4ADF-46C2-9D45-F301AE73AFF4}"/>
            </a:ext>
          </a:extLst>
        </xdr:cNvPr>
        <xdr:cNvCxnSpPr/>
      </xdr:nvCxnSpPr>
      <xdr:spPr>
        <a:xfrm>
          <a:off x="3797300" y="6836228"/>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66222</xdr:rowOff>
    </xdr:from>
    <xdr:to>
      <xdr:col>15</xdr:col>
      <xdr:colOff>101600</xdr:colOff>
      <xdr:row>39</xdr:row>
      <xdr:rowOff>167822</xdr:rowOff>
    </xdr:to>
    <xdr:sp macro="" textlink="">
      <xdr:nvSpPr>
        <xdr:cNvPr id="78" name="楕円 77">
          <a:extLst>
            <a:ext uri="{FF2B5EF4-FFF2-40B4-BE49-F238E27FC236}">
              <a16:creationId xmlns:a16="http://schemas.microsoft.com/office/drawing/2014/main" id="{0AAEC16C-C8BF-444F-94E6-FA4937F4F505}"/>
            </a:ext>
          </a:extLst>
        </xdr:cNvPr>
        <xdr:cNvSpPr/>
      </xdr:nvSpPr>
      <xdr:spPr>
        <a:xfrm>
          <a:off x="2857500" y="6752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117022</xdr:rowOff>
    </xdr:from>
    <xdr:to>
      <xdr:col>19</xdr:col>
      <xdr:colOff>177800</xdr:colOff>
      <xdr:row>39</xdr:row>
      <xdr:rowOff>149678</xdr:rowOff>
    </xdr:to>
    <xdr:cxnSp macro="">
      <xdr:nvCxnSpPr>
        <xdr:cNvPr id="79" name="直線コネクタ 78">
          <a:extLst>
            <a:ext uri="{FF2B5EF4-FFF2-40B4-BE49-F238E27FC236}">
              <a16:creationId xmlns:a16="http://schemas.microsoft.com/office/drawing/2014/main" id="{7B40E769-F555-416F-924A-E75D1098F33D}"/>
            </a:ext>
          </a:extLst>
        </xdr:cNvPr>
        <xdr:cNvCxnSpPr/>
      </xdr:nvCxnSpPr>
      <xdr:spPr>
        <a:xfrm>
          <a:off x="2908300" y="68035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33565</xdr:rowOff>
    </xdr:from>
    <xdr:to>
      <xdr:col>10</xdr:col>
      <xdr:colOff>165100</xdr:colOff>
      <xdr:row>39</xdr:row>
      <xdr:rowOff>135165</xdr:rowOff>
    </xdr:to>
    <xdr:sp macro="" textlink="">
      <xdr:nvSpPr>
        <xdr:cNvPr id="80" name="楕円 79">
          <a:extLst>
            <a:ext uri="{FF2B5EF4-FFF2-40B4-BE49-F238E27FC236}">
              <a16:creationId xmlns:a16="http://schemas.microsoft.com/office/drawing/2014/main" id="{974CB05F-38F2-4D92-B64F-822F75074000}"/>
            </a:ext>
          </a:extLst>
        </xdr:cNvPr>
        <xdr:cNvSpPr/>
      </xdr:nvSpPr>
      <xdr:spPr>
        <a:xfrm>
          <a:off x="1968500" y="67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84365</xdr:rowOff>
    </xdr:from>
    <xdr:to>
      <xdr:col>15</xdr:col>
      <xdr:colOff>50800</xdr:colOff>
      <xdr:row>39</xdr:row>
      <xdr:rowOff>117022</xdr:rowOff>
    </xdr:to>
    <xdr:cxnSp macro="">
      <xdr:nvCxnSpPr>
        <xdr:cNvPr id="81" name="直線コネクタ 80">
          <a:extLst>
            <a:ext uri="{FF2B5EF4-FFF2-40B4-BE49-F238E27FC236}">
              <a16:creationId xmlns:a16="http://schemas.microsoft.com/office/drawing/2014/main" id="{11785C86-F358-4B99-90F2-73C684918681}"/>
            </a:ext>
          </a:extLst>
        </xdr:cNvPr>
        <xdr:cNvCxnSpPr/>
      </xdr:nvCxnSpPr>
      <xdr:spPr>
        <a:xfrm>
          <a:off x="2019300" y="67709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4734</xdr:rowOff>
    </xdr:from>
    <xdr:ext cx="405111" cy="259045"/>
    <xdr:sp macro="" textlink="">
      <xdr:nvSpPr>
        <xdr:cNvPr id="82" name="n_1aveValue【図書館】&#10;有形固定資産減価償却率">
          <a:extLst>
            <a:ext uri="{FF2B5EF4-FFF2-40B4-BE49-F238E27FC236}">
              <a16:creationId xmlns:a16="http://schemas.microsoft.com/office/drawing/2014/main" id="{4A507327-FC65-4769-AC96-873F2C4E2C1B}"/>
            </a:ext>
          </a:extLst>
        </xdr:cNvPr>
        <xdr:cNvSpPr txBox="1"/>
      </xdr:nvSpPr>
      <xdr:spPr>
        <a:xfrm>
          <a:off x="3582044" y="61769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99440</xdr:rowOff>
    </xdr:from>
    <xdr:ext cx="405111" cy="259045"/>
    <xdr:sp macro="" textlink="">
      <xdr:nvSpPr>
        <xdr:cNvPr id="83" name="n_2aveValue【図書館】&#10;有形固定資産減価償却率">
          <a:extLst>
            <a:ext uri="{FF2B5EF4-FFF2-40B4-BE49-F238E27FC236}">
              <a16:creationId xmlns:a16="http://schemas.microsoft.com/office/drawing/2014/main" id="{184012BA-4452-43A3-83F8-EAA29478BA31}"/>
            </a:ext>
          </a:extLst>
        </xdr:cNvPr>
        <xdr:cNvSpPr txBox="1"/>
      </xdr:nvSpPr>
      <xdr:spPr>
        <a:xfrm>
          <a:off x="2705744" y="6100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68416</xdr:rowOff>
    </xdr:from>
    <xdr:ext cx="405111" cy="259045"/>
    <xdr:sp macro="" textlink="">
      <xdr:nvSpPr>
        <xdr:cNvPr id="84" name="n_3aveValue【図書館】&#10;有形固定資産減価償却率">
          <a:extLst>
            <a:ext uri="{FF2B5EF4-FFF2-40B4-BE49-F238E27FC236}">
              <a16:creationId xmlns:a16="http://schemas.microsoft.com/office/drawing/2014/main" id="{25C975BB-5CF1-4636-A430-2F11B7225926}"/>
            </a:ext>
          </a:extLst>
        </xdr:cNvPr>
        <xdr:cNvSpPr txBox="1"/>
      </xdr:nvSpPr>
      <xdr:spPr>
        <a:xfrm>
          <a:off x="1816744" y="6069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88010</xdr:rowOff>
    </xdr:from>
    <xdr:ext cx="405111" cy="259045"/>
    <xdr:sp macro="" textlink="">
      <xdr:nvSpPr>
        <xdr:cNvPr id="85" name="n_4aveValue【図書館】&#10;有形固定資産減価償却率">
          <a:extLst>
            <a:ext uri="{FF2B5EF4-FFF2-40B4-BE49-F238E27FC236}">
              <a16:creationId xmlns:a16="http://schemas.microsoft.com/office/drawing/2014/main" id="{5EE263EB-2854-48C5-9683-BB6FAB7619E6}"/>
            </a:ext>
          </a:extLst>
        </xdr:cNvPr>
        <xdr:cNvSpPr txBox="1"/>
      </xdr:nvSpPr>
      <xdr:spPr>
        <a:xfrm>
          <a:off x="927744" y="60887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20155</xdr:rowOff>
    </xdr:from>
    <xdr:ext cx="405111" cy="259045"/>
    <xdr:sp macro="" textlink="">
      <xdr:nvSpPr>
        <xdr:cNvPr id="86" name="n_1mainValue【図書館】&#10;有形固定資産減価償却率">
          <a:extLst>
            <a:ext uri="{FF2B5EF4-FFF2-40B4-BE49-F238E27FC236}">
              <a16:creationId xmlns:a16="http://schemas.microsoft.com/office/drawing/2014/main" id="{53E76AE9-D95F-42E3-8933-486AC2D8F669}"/>
            </a:ext>
          </a:extLst>
        </xdr:cNvPr>
        <xdr:cNvSpPr txBox="1"/>
      </xdr:nvSpPr>
      <xdr:spPr>
        <a:xfrm>
          <a:off x="3582044" y="6878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158949</xdr:rowOff>
    </xdr:from>
    <xdr:ext cx="405111" cy="259045"/>
    <xdr:sp macro="" textlink="">
      <xdr:nvSpPr>
        <xdr:cNvPr id="87" name="n_2mainValue【図書館】&#10;有形固定資産減価償却率">
          <a:extLst>
            <a:ext uri="{FF2B5EF4-FFF2-40B4-BE49-F238E27FC236}">
              <a16:creationId xmlns:a16="http://schemas.microsoft.com/office/drawing/2014/main" id="{3CCE6468-BD2F-4060-8390-B5610F2BC05F}"/>
            </a:ext>
          </a:extLst>
        </xdr:cNvPr>
        <xdr:cNvSpPr txBox="1"/>
      </xdr:nvSpPr>
      <xdr:spPr>
        <a:xfrm>
          <a:off x="2705744" y="6845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126292</xdr:rowOff>
    </xdr:from>
    <xdr:ext cx="405111" cy="259045"/>
    <xdr:sp macro="" textlink="">
      <xdr:nvSpPr>
        <xdr:cNvPr id="88" name="n_3mainValue【図書館】&#10;有形固定資産減価償却率">
          <a:extLst>
            <a:ext uri="{FF2B5EF4-FFF2-40B4-BE49-F238E27FC236}">
              <a16:creationId xmlns:a16="http://schemas.microsoft.com/office/drawing/2014/main" id="{56C5A693-CE45-45D3-948D-2D3FEAFE7DC1}"/>
            </a:ext>
          </a:extLst>
        </xdr:cNvPr>
        <xdr:cNvSpPr txBox="1"/>
      </xdr:nvSpPr>
      <xdr:spPr>
        <a:xfrm>
          <a:off x="1816744" y="681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26E8E9FD-193F-4A2F-B41C-44370ADEF4E4}"/>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7EBB7396-C54B-4441-A224-A72ED62D22D7}"/>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3EE50F57-AB03-4A95-B8BE-9068B0302B32}"/>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490B8883-A344-4D8E-B36E-1EAE231E5111}"/>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781E6D62-9D52-4D1D-95E8-0FDF250D6F17}"/>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F7403B28-9D5B-4100-B948-B82B369E74CD}"/>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18711A4F-B9E5-4DBE-B674-8E3CC45CE55F}"/>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AAB9D0A6-EFC1-44A0-9375-842F5B805791}"/>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7" name="テキスト ボックス 96">
          <a:extLst>
            <a:ext uri="{FF2B5EF4-FFF2-40B4-BE49-F238E27FC236}">
              <a16:creationId xmlns:a16="http://schemas.microsoft.com/office/drawing/2014/main" id="{6647FC65-D931-43F7-AA16-577C186B9133}"/>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7C2084B3-18F4-49B7-8B2B-3862B45D48BD}"/>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9" name="直線コネクタ 98">
          <a:extLst>
            <a:ext uri="{FF2B5EF4-FFF2-40B4-BE49-F238E27FC236}">
              <a16:creationId xmlns:a16="http://schemas.microsoft.com/office/drawing/2014/main" id="{4F578410-EACC-44CB-A241-81877E27BE99}"/>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0" name="テキスト ボックス 99">
          <a:extLst>
            <a:ext uri="{FF2B5EF4-FFF2-40B4-BE49-F238E27FC236}">
              <a16:creationId xmlns:a16="http://schemas.microsoft.com/office/drawing/2014/main" id="{F9E9DE1C-8C92-4985-9819-398AE060F230}"/>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1" name="直線コネクタ 100">
          <a:extLst>
            <a:ext uri="{FF2B5EF4-FFF2-40B4-BE49-F238E27FC236}">
              <a16:creationId xmlns:a16="http://schemas.microsoft.com/office/drawing/2014/main" id="{D12C7F20-B89D-4A56-8ED4-E2DB30C47E3D}"/>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2" name="テキスト ボックス 101">
          <a:extLst>
            <a:ext uri="{FF2B5EF4-FFF2-40B4-BE49-F238E27FC236}">
              <a16:creationId xmlns:a16="http://schemas.microsoft.com/office/drawing/2014/main" id="{4F10F1B5-28CF-45E0-88C4-66498D0D69B5}"/>
            </a:ext>
          </a:extLst>
        </xdr:cNvPr>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3" name="直線コネクタ 102">
          <a:extLst>
            <a:ext uri="{FF2B5EF4-FFF2-40B4-BE49-F238E27FC236}">
              <a16:creationId xmlns:a16="http://schemas.microsoft.com/office/drawing/2014/main" id="{CE866AB6-F858-4811-B5AF-1F4AA1659BEE}"/>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4" name="テキスト ボックス 103">
          <a:extLst>
            <a:ext uri="{FF2B5EF4-FFF2-40B4-BE49-F238E27FC236}">
              <a16:creationId xmlns:a16="http://schemas.microsoft.com/office/drawing/2014/main" id="{02F1294A-442D-49ED-8103-9575F11B8D55}"/>
            </a:ext>
          </a:extLst>
        </xdr:cNvPr>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5" name="直線コネクタ 104">
          <a:extLst>
            <a:ext uri="{FF2B5EF4-FFF2-40B4-BE49-F238E27FC236}">
              <a16:creationId xmlns:a16="http://schemas.microsoft.com/office/drawing/2014/main" id="{2710B804-AFE1-4356-9723-62B89BD8F8BC}"/>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6" name="テキスト ボックス 105">
          <a:extLst>
            <a:ext uri="{FF2B5EF4-FFF2-40B4-BE49-F238E27FC236}">
              <a16:creationId xmlns:a16="http://schemas.microsoft.com/office/drawing/2014/main" id="{02590FD0-1CCE-4FA1-A27A-97D4B28785B1}"/>
            </a:ext>
          </a:extLst>
        </xdr:cNvPr>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7" name="直線コネクタ 106">
          <a:extLst>
            <a:ext uri="{FF2B5EF4-FFF2-40B4-BE49-F238E27FC236}">
              <a16:creationId xmlns:a16="http://schemas.microsoft.com/office/drawing/2014/main" id="{498FECB8-9A56-4B99-9C71-AAE17BDEC9E3}"/>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8" name="テキスト ボックス 107">
          <a:extLst>
            <a:ext uri="{FF2B5EF4-FFF2-40B4-BE49-F238E27FC236}">
              <a16:creationId xmlns:a16="http://schemas.microsoft.com/office/drawing/2014/main" id="{EBF8BC62-6634-4CA5-A45E-D3CCBD8C241B}"/>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9" name="【図書館】&#10;一人当たり面積グラフ枠">
          <a:extLst>
            <a:ext uri="{FF2B5EF4-FFF2-40B4-BE49-F238E27FC236}">
              <a16:creationId xmlns:a16="http://schemas.microsoft.com/office/drawing/2014/main" id="{56B7EA03-3F08-4C0B-BE2D-5E816D3B8E7B}"/>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87630</xdr:rowOff>
    </xdr:from>
    <xdr:to>
      <xdr:col>54</xdr:col>
      <xdr:colOff>189865</xdr:colOff>
      <xdr:row>40</xdr:row>
      <xdr:rowOff>99060</xdr:rowOff>
    </xdr:to>
    <xdr:cxnSp macro="">
      <xdr:nvCxnSpPr>
        <xdr:cNvPr id="110" name="直線コネクタ 109">
          <a:extLst>
            <a:ext uri="{FF2B5EF4-FFF2-40B4-BE49-F238E27FC236}">
              <a16:creationId xmlns:a16="http://schemas.microsoft.com/office/drawing/2014/main" id="{B007F498-9282-4D91-AC08-88B6EA57ABF3}"/>
            </a:ext>
          </a:extLst>
        </xdr:cNvPr>
        <xdr:cNvCxnSpPr/>
      </xdr:nvCxnSpPr>
      <xdr:spPr>
        <a:xfrm flipV="1">
          <a:off x="10476865" y="574548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102887</xdr:rowOff>
    </xdr:from>
    <xdr:ext cx="469744" cy="259045"/>
    <xdr:sp macro="" textlink="">
      <xdr:nvSpPr>
        <xdr:cNvPr id="111" name="【図書館】&#10;一人当たり面積最小値テキスト">
          <a:extLst>
            <a:ext uri="{FF2B5EF4-FFF2-40B4-BE49-F238E27FC236}">
              <a16:creationId xmlns:a16="http://schemas.microsoft.com/office/drawing/2014/main" id="{60A57832-08F4-4944-9B83-5E90E0516598}"/>
            </a:ext>
          </a:extLst>
        </xdr:cNvPr>
        <xdr:cNvSpPr txBox="1"/>
      </xdr:nvSpPr>
      <xdr:spPr>
        <a:xfrm>
          <a:off x="10515600" y="696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99060</xdr:rowOff>
    </xdr:from>
    <xdr:to>
      <xdr:col>55</xdr:col>
      <xdr:colOff>88900</xdr:colOff>
      <xdr:row>40</xdr:row>
      <xdr:rowOff>99060</xdr:rowOff>
    </xdr:to>
    <xdr:cxnSp macro="">
      <xdr:nvCxnSpPr>
        <xdr:cNvPr id="112" name="直線コネクタ 111">
          <a:extLst>
            <a:ext uri="{FF2B5EF4-FFF2-40B4-BE49-F238E27FC236}">
              <a16:creationId xmlns:a16="http://schemas.microsoft.com/office/drawing/2014/main" id="{97D62091-56DE-4874-AB9D-DA7D5545A296}"/>
            </a:ext>
          </a:extLst>
        </xdr:cNvPr>
        <xdr:cNvCxnSpPr/>
      </xdr:nvCxnSpPr>
      <xdr:spPr>
        <a:xfrm>
          <a:off x="10388600" y="6957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34307</xdr:rowOff>
    </xdr:from>
    <xdr:ext cx="469744" cy="259045"/>
    <xdr:sp macro="" textlink="">
      <xdr:nvSpPr>
        <xdr:cNvPr id="113" name="【図書館】&#10;一人当たり面積最大値テキスト">
          <a:extLst>
            <a:ext uri="{FF2B5EF4-FFF2-40B4-BE49-F238E27FC236}">
              <a16:creationId xmlns:a16="http://schemas.microsoft.com/office/drawing/2014/main" id="{C8391AD0-EEB4-4CCE-ABE4-5AB12030661B}"/>
            </a:ext>
          </a:extLst>
        </xdr:cNvPr>
        <xdr:cNvSpPr txBox="1"/>
      </xdr:nvSpPr>
      <xdr:spPr>
        <a:xfrm>
          <a:off x="10515600" y="552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87630</xdr:rowOff>
    </xdr:from>
    <xdr:to>
      <xdr:col>55</xdr:col>
      <xdr:colOff>88900</xdr:colOff>
      <xdr:row>33</xdr:row>
      <xdr:rowOff>87630</xdr:rowOff>
    </xdr:to>
    <xdr:cxnSp macro="">
      <xdr:nvCxnSpPr>
        <xdr:cNvPr id="114" name="直線コネクタ 113">
          <a:extLst>
            <a:ext uri="{FF2B5EF4-FFF2-40B4-BE49-F238E27FC236}">
              <a16:creationId xmlns:a16="http://schemas.microsoft.com/office/drawing/2014/main" id="{03C8BA8A-A437-41B1-B872-998F5648E4E3}"/>
            </a:ext>
          </a:extLst>
        </xdr:cNvPr>
        <xdr:cNvCxnSpPr/>
      </xdr:nvCxnSpPr>
      <xdr:spPr>
        <a:xfrm>
          <a:off x="10388600" y="574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36</xdr:row>
      <xdr:rowOff>105427</xdr:rowOff>
    </xdr:from>
    <xdr:ext cx="469744" cy="259045"/>
    <xdr:sp macro="" textlink="">
      <xdr:nvSpPr>
        <xdr:cNvPr id="115" name="【図書館】&#10;一人当たり面積平均値テキスト">
          <a:extLst>
            <a:ext uri="{FF2B5EF4-FFF2-40B4-BE49-F238E27FC236}">
              <a16:creationId xmlns:a16="http://schemas.microsoft.com/office/drawing/2014/main" id="{2D40E2A4-4EDD-4A64-B12E-02105F530D93}"/>
            </a:ext>
          </a:extLst>
        </xdr:cNvPr>
        <xdr:cNvSpPr txBox="1"/>
      </xdr:nvSpPr>
      <xdr:spPr>
        <a:xfrm>
          <a:off x="10515600" y="6277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82550</xdr:rowOff>
    </xdr:from>
    <xdr:to>
      <xdr:col>55</xdr:col>
      <xdr:colOff>50800</xdr:colOff>
      <xdr:row>38</xdr:row>
      <xdr:rowOff>12700</xdr:rowOff>
    </xdr:to>
    <xdr:sp macro="" textlink="">
      <xdr:nvSpPr>
        <xdr:cNvPr id="116" name="フローチャート: 判断 115">
          <a:extLst>
            <a:ext uri="{FF2B5EF4-FFF2-40B4-BE49-F238E27FC236}">
              <a16:creationId xmlns:a16="http://schemas.microsoft.com/office/drawing/2014/main" id="{8330B568-3B86-46D7-8C0B-02A198BA0429}"/>
            </a:ext>
          </a:extLst>
        </xdr:cNvPr>
        <xdr:cNvSpPr/>
      </xdr:nvSpPr>
      <xdr:spPr>
        <a:xfrm>
          <a:off x="104267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128270</xdr:rowOff>
    </xdr:from>
    <xdr:to>
      <xdr:col>50</xdr:col>
      <xdr:colOff>165100</xdr:colOff>
      <xdr:row>38</xdr:row>
      <xdr:rowOff>58420</xdr:rowOff>
    </xdr:to>
    <xdr:sp macro="" textlink="">
      <xdr:nvSpPr>
        <xdr:cNvPr id="117" name="フローチャート: 判断 116">
          <a:extLst>
            <a:ext uri="{FF2B5EF4-FFF2-40B4-BE49-F238E27FC236}">
              <a16:creationId xmlns:a16="http://schemas.microsoft.com/office/drawing/2014/main" id="{13F908FD-F5E6-4379-8DA9-A7BE4A3B5E5A}"/>
            </a:ext>
          </a:extLst>
        </xdr:cNvPr>
        <xdr:cNvSpPr/>
      </xdr:nvSpPr>
      <xdr:spPr>
        <a:xfrm>
          <a:off x="9588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128270</xdr:rowOff>
    </xdr:from>
    <xdr:to>
      <xdr:col>46</xdr:col>
      <xdr:colOff>38100</xdr:colOff>
      <xdr:row>38</xdr:row>
      <xdr:rowOff>58420</xdr:rowOff>
    </xdr:to>
    <xdr:sp macro="" textlink="">
      <xdr:nvSpPr>
        <xdr:cNvPr id="118" name="フローチャート: 判断 117">
          <a:extLst>
            <a:ext uri="{FF2B5EF4-FFF2-40B4-BE49-F238E27FC236}">
              <a16:creationId xmlns:a16="http://schemas.microsoft.com/office/drawing/2014/main" id="{F61B464F-41B2-4F7B-ADFD-4387188B1435}"/>
            </a:ext>
          </a:extLst>
        </xdr:cNvPr>
        <xdr:cNvSpPr/>
      </xdr:nvSpPr>
      <xdr:spPr>
        <a:xfrm>
          <a:off x="8699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151130</xdr:rowOff>
    </xdr:from>
    <xdr:to>
      <xdr:col>41</xdr:col>
      <xdr:colOff>101600</xdr:colOff>
      <xdr:row>38</xdr:row>
      <xdr:rowOff>81280</xdr:rowOff>
    </xdr:to>
    <xdr:sp macro="" textlink="">
      <xdr:nvSpPr>
        <xdr:cNvPr id="119" name="フローチャート: 判断 118">
          <a:extLst>
            <a:ext uri="{FF2B5EF4-FFF2-40B4-BE49-F238E27FC236}">
              <a16:creationId xmlns:a16="http://schemas.microsoft.com/office/drawing/2014/main" id="{7DC230F7-2312-4850-BC85-653DF0BD0D1E}"/>
            </a:ext>
          </a:extLst>
        </xdr:cNvPr>
        <xdr:cNvSpPr/>
      </xdr:nvSpPr>
      <xdr:spPr>
        <a:xfrm>
          <a:off x="78105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25400</xdr:rowOff>
    </xdr:from>
    <xdr:to>
      <xdr:col>36</xdr:col>
      <xdr:colOff>165100</xdr:colOff>
      <xdr:row>38</xdr:row>
      <xdr:rowOff>127000</xdr:rowOff>
    </xdr:to>
    <xdr:sp macro="" textlink="">
      <xdr:nvSpPr>
        <xdr:cNvPr id="120" name="フローチャート: 判断 119">
          <a:extLst>
            <a:ext uri="{FF2B5EF4-FFF2-40B4-BE49-F238E27FC236}">
              <a16:creationId xmlns:a16="http://schemas.microsoft.com/office/drawing/2014/main" id="{8ADB944C-7AA4-4CDF-8951-2715E9AB1ACD}"/>
            </a:ext>
          </a:extLst>
        </xdr:cNvPr>
        <xdr:cNvSpPr/>
      </xdr:nvSpPr>
      <xdr:spPr>
        <a:xfrm>
          <a:off x="6921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DAC82CCF-589B-48CC-B207-712C96C2591B}"/>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8A2257E2-759E-465A-BA26-56CAC7BD6396}"/>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4DDD8B00-6A51-4BFB-8F45-D0EC05C6277B}"/>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EC611227-2A7F-4643-B3C9-0FA173DBEB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6893A507-C7E9-4789-AF9D-3BBD09B23AEB}"/>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93980</xdr:rowOff>
    </xdr:from>
    <xdr:to>
      <xdr:col>55</xdr:col>
      <xdr:colOff>50800</xdr:colOff>
      <xdr:row>39</xdr:row>
      <xdr:rowOff>24130</xdr:rowOff>
    </xdr:to>
    <xdr:sp macro="" textlink="">
      <xdr:nvSpPr>
        <xdr:cNvPr id="126" name="楕円 125">
          <a:extLst>
            <a:ext uri="{FF2B5EF4-FFF2-40B4-BE49-F238E27FC236}">
              <a16:creationId xmlns:a16="http://schemas.microsoft.com/office/drawing/2014/main" id="{C013B466-C319-43AA-9B19-2B3E987D03A9}"/>
            </a:ext>
          </a:extLst>
        </xdr:cNvPr>
        <xdr:cNvSpPr/>
      </xdr:nvSpPr>
      <xdr:spPr>
        <a:xfrm>
          <a:off x="10426700" y="660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72407</xdr:rowOff>
    </xdr:from>
    <xdr:ext cx="469744" cy="259045"/>
    <xdr:sp macro="" textlink="">
      <xdr:nvSpPr>
        <xdr:cNvPr id="127" name="【図書館】&#10;一人当たり面積該当値テキスト">
          <a:extLst>
            <a:ext uri="{FF2B5EF4-FFF2-40B4-BE49-F238E27FC236}">
              <a16:creationId xmlns:a16="http://schemas.microsoft.com/office/drawing/2014/main" id="{6D203D61-72CF-4613-A21D-559D546FAE9F}"/>
            </a:ext>
          </a:extLst>
        </xdr:cNvPr>
        <xdr:cNvSpPr txBox="1"/>
      </xdr:nvSpPr>
      <xdr:spPr>
        <a:xfrm>
          <a:off x="10515600" y="6587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93980</xdr:rowOff>
    </xdr:from>
    <xdr:to>
      <xdr:col>50</xdr:col>
      <xdr:colOff>165100</xdr:colOff>
      <xdr:row>39</xdr:row>
      <xdr:rowOff>24130</xdr:rowOff>
    </xdr:to>
    <xdr:sp macro="" textlink="">
      <xdr:nvSpPr>
        <xdr:cNvPr id="128" name="楕円 127">
          <a:extLst>
            <a:ext uri="{FF2B5EF4-FFF2-40B4-BE49-F238E27FC236}">
              <a16:creationId xmlns:a16="http://schemas.microsoft.com/office/drawing/2014/main" id="{DCF305E4-0C9C-4BCD-A420-52377DA3B4CB}"/>
            </a:ext>
          </a:extLst>
        </xdr:cNvPr>
        <xdr:cNvSpPr/>
      </xdr:nvSpPr>
      <xdr:spPr>
        <a:xfrm>
          <a:off x="9588500" y="660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144780</xdr:rowOff>
    </xdr:from>
    <xdr:to>
      <xdr:col>55</xdr:col>
      <xdr:colOff>0</xdr:colOff>
      <xdr:row>38</xdr:row>
      <xdr:rowOff>144780</xdr:rowOff>
    </xdr:to>
    <xdr:cxnSp macro="">
      <xdr:nvCxnSpPr>
        <xdr:cNvPr id="129" name="直線コネクタ 128">
          <a:extLst>
            <a:ext uri="{FF2B5EF4-FFF2-40B4-BE49-F238E27FC236}">
              <a16:creationId xmlns:a16="http://schemas.microsoft.com/office/drawing/2014/main" id="{7FB07E69-BCB6-448C-8173-81AD24165F79}"/>
            </a:ext>
          </a:extLst>
        </xdr:cNvPr>
        <xdr:cNvCxnSpPr/>
      </xdr:nvCxnSpPr>
      <xdr:spPr>
        <a:xfrm>
          <a:off x="9639300" y="66598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116840</xdr:rowOff>
    </xdr:from>
    <xdr:to>
      <xdr:col>46</xdr:col>
      <xdr:colOff>38100</xdr:colOff>
      <xdr:row>39</xdr:row>
      <xdr:rowOff>46990</xdr:rowOff>
    </xdr:to>
    <xdr:sp macro="" textlink="">
      <xdr:nvSpPr>
        <xdr:cNvPr id="130" name="楕円 129">
          <a:extLst>
            <a:ext uri="{FF2B5EF4-FFF2-40B4-BE49-F238E27FC236}">
              <a16:creationId xmlns:a16="http://schemas.microsoft.com/office/drawing/2014/main" id="{34385BA3-CD41-46A0-9879-00FE0B7AFEA3}"/>
            </a:ext>
          </a:extLst>
        </xdr:cNvPr>
        <xdr:cNvSpPr/>
      </xdr:nvSpPr>
      <xdr:spPr>
        <a:xfrm>
          <a:off x="8699500" y="663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144780</xdr:rowOff>
    </xdr:from>
    <xdr:to>
      <xdr:col>50</xdr:col>
      <xdr:colOff>114300</xdr:colOff>
      <xdr:row>38</xdr:row>
      <xdr:rowOff>167640</xdr:rowOff>
    </xdr:to>
    <xdr:cxnSp macro="">
      <xdr:nvCxnSpPr>
        <xdr:cNvPr id="131" name="直線コネクタ 130">
          <a:extLst>
            <a:ext uri="{FF2B5EF4-FFF2-40B4-BE49-F238E27FC236}">
              <a16:creationId xmlns:a16="http://schemas.microsoft.com/office/drawing/2014/main" id="{3F0AF1FD-B26D-4887-AF3E-40D334A4E455}"/>
            </a:ext>
          </a:extLst>
        </xdr:cNvPr>
        <xdr:cNvCxnSpPr/>
      </xdr:nvCxnSpPr>
      <xdr:spPr>
        <a:xfrm flipV="1">
          <a:off x="8750300" y="66598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116840</xdr:rowOff>
    </xdr:from>
    <xdr:to>
      <xdr:col>41</xdr:col>
      <xdr:colOff>101600</xdr:colOff>
      <xdr:row>39</xdr:row>
      <xdr:rowOff>46990</xdr:rowOff>
    </xdr:to>
    <xdr:sp macro="" textlink="">
      <xdr:nvSpPr>
        <xdr:cNvPr id="132" name="楕円 131">
          <a:extLst>
            <a:ext uri="{FF2B5EF4-FFF2-40B4-BE49-F238E27FC236}">
              <a16:creationId xmlns:a16="http://schemas.microsoft.com/office/drawing/2014/main" id="{0651EF45-120A-4D78-9ADC-44CBBDEE1DC8}"/>
            </a:ext>
          </a:extLst>
        </xdr:cNvPr>
        <xdr:cNvSpPr/>
      </xdr:nvSpPr>
      <xdr:spPr>
        <a:xfrm>
          <a:off x="7810500" y="663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167640</xdr:rowOff>
    </xdr:from>
    <xdr:to>
      <xdr:col>45</xdr:col>
      <xdr:colOff>177800</xdr:colOff>
      <xdr:row>38</xdr:row>
      <xdr:rowOff>167640</xdr:rowOff>
    </xdr:to>
    <xdr:cxnSp macro="">
      <xdr:nvCxnSpPr>
        <xdr:cNvPr id="133" name="直線コネクタ 132">
          <a:extLst>
            <a:ext uri="{FF2B5EF4-FFF2-40B4-BE49-F238E27FC236}">
              <a16:creationId xmlns:a16="http://schemas.microsoft.com/office/drawing/2014/main" id="{DD4064B9-C6D9-4C15-AA05-B754C3BD37A1}"/>
            </a:ext>
          </a:extLst>
        </xdr:cNvPr>
        <xdr:cNvCxnSpPr/>
      </xdr:nvCxnSpPr>
      <xdr:spPr>
        <a:xfrm>
          <a:off x="7861300" y="66827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74947</xdr:rowOff>
    </xdr:from>
    <xdr:ext cx="469744" cy="259045"/>
    <xdr:sp macro="" textlink="">
      <xdr:nvSpPr>
        <xdr:cNvPr id="134" name="n_1aveValue【図書館】&#10;一人当たり面積">
          <a:extLst>
            <a:ext uri="{FF2B5EF4-FFF2-40B4-BE49-F238E27FC236}">
              <a16:creationId xmlns:a16="http://schemas.microsoft.com/office/drawing/2014/main" id="{FCAD6933-4A5F-4941-BCFE-7E6657302B03}"/>
            </a:ext>
          </a:extLst>
        </xdr:cNvPr>
        <xdr:cNvSpPr txBox="1"/>
      </xdr:nvSpPr>
      <xdr:spPr>
        <a:xfrm>
          <a:off x="9391727" y="624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74947</xdr:rowOff>
    </xdr:from>
    <xdr:ext cx="469744" cy="259045"/>
    <xdr:sp macro="" textlink="">
      <xdr:nvSpPr>
        <xdr:cNvPr id="135" name="n_2aveValue【図書館】&#10;一人当たり面積">
          <a:extLst>
            <a:ext uri="{FF2B5EF4-FFF2-40B4-BE49-F238E27FC236}">
              <a16:creationId xmlns:a16="http://schemas.microsoft.com/office/drawing/2014/main" id="{7A640546-CCA7-4AF0-AB45-55BE3AD97DDF}"/>
            </a:ext>
          </a:extLst>
        </xdr:cNvPr>
        <xdr:cNvSpPr txBox="1"/>
      </xdr:nvSpPr>
      <xdr:spPr>
        <a:xfrm>
          <a:off x="8515427" y="624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97807</xdr:rowOff>
    </xdr:from>
    <xdr:ext cx="469744" cy="259045"/>
    <xdr:sp macro="" textlink="">
      <xdr:nvSpPr>
        <xdr:cNvPr id="136" name="n_3aveValue【図書館】&#10;一人当たり面積">
          <a:extLst>
            <a:ext uri="{FF2B5EF4-FFF2-40B4-BE49-F238E27FC236}">
              <a16:creationId xmlns:a16="http://schemas.microsoft.com/office/drawing/2014/main" id="{C7FDBEC1-E4DC-4D2C-9041-61535EBC5B91}"/>
            </a:ext>
          </a:extLst>
        </xdr:cNvPr>
        <xdr:cNvSpPr txBox="1"/>
      </xdr:nvSpPr>
      <xdr:spPr>
        <a:xfrm>
          <a:off x="7626427" y="627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143527</xdr:rowOff>
    </xdr:from>
    <xdr:ext cx="469744" cy="259045"/>
    <xdr:sp macro="" textlink="">
      <xdr:nvSpPr>
        <xdr:cNvPr id="137" name="n_4aveValue【図書館】&#10;一人当たり面積">
          <a:extLst>
            <a:ext uri="{FF2B5EF4-FFF2-40B4-BE49-F238E27FC236}">
              <a16:creationId xmlns:a16="http://schemas.microsoft.com/office/drawing/2014/main" id="{0EE0E58D-5488-4034-84ED-3B9F6DC79CFD}"/>
            </a:ext>
          </a:extLst>
        </xdr:cNvPr>
        <xdr:cNvSpPr txBox="1"/>
      </xdr:nvSpPr>
      <xdr:spPr>
        <a:xfrm>
          <a:off x="6737427" y="631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15257</xdr:rowOff>
    </xdr:from>
    <xdr:ext cx="469744" cy="259045"/>
    <xdr:sp macro="" textlink="">
      <xdr:nvSpPr>
        <xdr:cNvPr id="138" name="n_1mainValue【図書館】&#10;一人当たり面積">
          <a:extLst>
            <a:ext uri="{FF2B5EF4-FFF2-40B4-BE49-F238E27FC236}">
              <a16:creationId xmlns:a16="http://schemas.microsoft.com/office/drawing/2014/main" id="{4D767561-A569-4C95-B112-C21D745898C7}"/>
            </a:ext>
          </a:extLst>
        </xdr:cNvPr>
        <xdr:cNvSpPr txBox="1"/>
      </xdr:nvSpPr>
      <xdr:spPr>
        <a:xfrm>
          <a:off x="9391727" y="670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38117</xdr:rowOff>
    </xdr:from>
    <xdr:ext cx="469744" cy="259045"/>
    <xdr:sp macro="" textlink="">
      <xdr:nvSpPr>
        <xdr:cNvPr id="139" name="n_2mainValue【図書館】&#10;一人当たり面積">
          <a:extLst>
            <a:ext uri="{FF2B5EF4-FFF2-40B4-BE49-F238E27FC236}">
              <a16:creationId xmlns:a16="http://schemas.microsoft.com/office/drawing/2014/main" id="{66DF5F22-4B21-4DF3-ADA5-4ADBE2B3C316}"/>
            </a:ext>
          </a:extLst>
        </xdr:cNvPr>
        <xdr:cNvSpPr txBox="1"/>
      </xdr:nvSpPr>
      <xdr:spPr>
        <a:xfrm>
          <a:off x="8515427" y="6724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38117</xdr:rowOff>
    </xdr:from>
    <xdr:ext cx="469744" cy="259045"/>
    <xdr:sp macro="" textlink="">
      <xdr:nvSpPr>
        <xdr:cNvPr id="140" name="n_3mainValue【図書館】&#10;一人当たり面積">
          <a:extLst>
            <a:ext uri="{FF2B5EF4-FFF2-40B4-BE49-F238E27FC236}">
              <a16:creationId xmlns:a16="http://schemas.microsoft.com/office/drawing/2014/main" id="{3ED47BEE-EB45-422D-B1AC-ABB50ACCDB1C}"/>
            </a:ext>
          </a:extLst>
        </xdr:cNvPr>
        <xdr:cNvSpPr txBox="1"/>
      </xdr:nvSpPr>
      <xdr:spPr>
        <a:xfrm>
          <a:off x="7626427" y="6724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1" name="正方形/長方形 140">
          <a:extLst>
            <a:ext uri="{FF2B5EF4-FFF2-40B4-BE49-F238E27FC236}">
              <a16:creationId xmlns:a16="http://schemas.microsoft.com/office/drawing/2014/main" id="{5EB84CA1-EA26-4A38-896A-CA54285F1F24}"/>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2" name="正方形/長方形 141">
          <a:extLst>
            <a:ext uri="{FF2B5EF4-FFF2-40B4-BE49-F238E27FC236}">
              <a16:creationId xmlns:a16="http://schemas.microsoft.com/office/drawing/2014/main" id="{F1BF1A4E-906D-42D0-B25A-DCC466D084FC}"/>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3" name="正方形/長方形 142">
          <a:extLst>
            <a:ext uri="{FF2B5EF4-FFF2-40B4-BE49-F238E27FC236}">
              <a16:creationId xmlns:a16="http://schemas.microsoft.com/office/drawing/2014/main" id="{6692F965-7F71-4C38-8EC3-8303812AFD5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4" name="正方形/長方形 143">
          <a:extLst>
            <a:ext uri="{FF2B5EF4-FFF2-40B4-BE49-F238E27FC236}">
              <a16:creationId xmlns:a16="http://schemas.microsoft.com/office/drawing/2014/main" id="{58E0053C-2CEB-4225-B07F-27F40D9B634D}"/>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5" name="正方形/長方形 144">
          <a:extLst>
            <a:ext uri="{FF2B5EF4-FFF2-40B4-BE49-F238E27FC236}">
              <a16:creationId xmlns:a16="http://schemas.microsoft.com/office/drawing/2014/main" id="{34AB77A1-C09C-4A6B-A4EF-2ECC4B6456B4}"/>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6" name="正方形/長方形 145">
          <a:extLst>
            <a:ext uri="{FF2B5EF4-FFF2-40B4-BE49-F238E27FC236}">
              <a16:creationId xmlns:a16="http://schemas.microsoft.com/office/drawing/2014/main" id="{90A37AD3-37BB-48E9-BA96-103EBDF7239A}"/>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7" name="正方形/長方形 146">
          <a:extLst>
            <a:ext uri="{FF2B5EF4-FFF2-40B4-BE49-F238E27FC236}">
              <a16:creationId xmlns:a16="http://schemas.microsoft.com/office/drawing/2014/main" id="{2CCB7F22-8621-45D4-8CB5-3B1DE52DF5C3}"/>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8" name="正方形/長方形 147">
          <a:extLst>
            <a:ext uri="{FF2B5EF4-FFF2-40B4-BE49-F238E27FC236}">
              <a16:creationId xmlns:a16="http://schemas.microsoft.com/office/drawing/2014/main" id="{80EB4155-94E9-4A94-B17E-20E82506A8D8}"/>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9" name="テキスト ボックス 148">
          <a:extLst>
            <a:ext uri="{FF2B5EF4-FFF2-40B4-BE49-F238E27FC236}">
              <a16:creationId xmlns:a16="http://schemas.microsoft.com/office/drawing/2014/main" id="{B494E6BC-7452-406D-96BD-2A344386B447}"/>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0" name="直線コネクタ 149">
          <a:extLst>
            <a:ext uri="{FF2B5EF4-FFF2-40B4-BE49-F238E27FC236}">
              <a16:creationId xmlns:a16="http://schemas.microsoft.com/office/drawing/2014/main" id="{4AE63EE6-4820-4CE3-90DF-02E26CFC2CE9}"/>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1" name="テキスト ボックス 150">
          <a:extLst>
            <a:ext uri="{FF2B5EF4-FFF2-40B4-BE49-F238E27FC236}">
              <a16:creationId xmlns:a16="http://schemas.microsoft.com/office/drawing/2014/main" id="{B17FDCAB-E669-49D5-9A96-8A8731C9BCEA}"/>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2" name="直線コネクタ 151">
          <a:extLst>
            <a:ext uri="{FF2B5EF4-FFF2-40B4-BE49-F238E27FC236}">
              <a16:creationId xmlns:a16="http://schemas.microsoft.com/office/drawing/2014/main" id="{1550F187-9E36-44EE-8934-14BDF5D68A5C}"/>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3" name="テキスト ボックス 152">
          <a:extLst>
            <a:ext uri="{FF2B5EF4-FFF2-40B4-BE49-F238E27FC236}">
              <a16:creationId xmlns:a16="http://schemas.microsoft.com/office/drawing/2014/main" id="{AF32D0E3-FE4B-430F-930F-801865E2B576}"/>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4" name="直線コネクタ 153">
          <a:extLst>
            <a:ext uri="{FF2B5EF4-FFF2-40B4-BE49-F238E27FC236}">
              <a16:creationId xmlns:a16="http://schemas.microsoft.com/office/drawing/2014/main" id="{7382CEEE-0B97-49FF-899F-ACFAB958A2F9}"/>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5" name="テキスト ボックス 154">
          <a:extLst>
            <a:ext uri="{FF2B5EF4-FFF2-40B4-BE49-F238E27FC236}">
              <a16:creationId xmlns:a16="http://schemas.microsoft.com/office/drawing/2014/main" id="{E7959091-FEC6-40C6-8B37-BDE6FF97505B}"/>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6" name="直線コネクタ 155">
          <a:extLst>
            <a:ext uri="{FF2B5EF4-FFF2-40B4-BE49-F238E27FC236}">
              <a16:creationId xmlns:a16="http://schemas.microsoft.com/office/drawing/2014/main" id="{F1DF9D99-023E-4427-8660-3A8E3F93D805}"/>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7" name="テキスト ボックス 156">
          <a:extLst>
            <a:ext uri="{FF2B5EF4-FFF2-40B4-BE49-F238E27FC236}">
              <a16:creationId xmlns:a16="http://schemas.microsoft.com/office/drawing/2014/main" id="{B7E98059-8D08-4652-A348-FABDA8A29AFC}"/>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8" name="直線コネクタ 157">
          <a:extLst>
            <a:ext uri="{FF2B5EF4-FFF2-40B4-BE49-F238E27FC236}">
              <a16:creationId xmlns:a16="http://schemas.microsoft.com/office/drawing/2014/main" id="{1B02A9FC-C08E-45FB-A1FB-41F1C16E82CA}"/>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9" name="テキスト ボックス 158">
          <a:extLst>
            <a:ext uri="{FF2B5EF4-FFF2-40B4-BE49-F238E27FC236}">
              <a16:creationId xmlns:a16="http://schemas.microsoft.com/office/drawing/2014/main" id="{825E7926-BBC6-495E-B38E-59527EC3F404}"/>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0" name="直線コネクタ 159">
          <a:extLst>
            <a:ext uri="{FF2B5EF4-FFF2-40B4-BE49-F238E27FC236}">
              <a16:creationId xmlns:a16="http://schemas.microsoft.com/office/drawing/2014/main" id="{9CB935F6-0E35-42C4-819F-A5E673619C6C}"/>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1" name="テキスト ボックス 160">
          <a:extLst>
            <a:ext uri="{FF2B5EF4-FFF2-40B4-BE49-F238E27FC236}">
              <a16:creationId xmlns:a16="http://schemas.microsoft.com/office/drawing/2014/main" id="{63052EBD-976F-444A-AAAA-92EF1C0DB2F4}"/>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2" name="直線コネクタ 161">
          <a:extLst>
            <a:ext uri="{FF2B5EF4-FFF2-40B4-BE49-F238E27FC236}">
              <a16:creationId xmlns:a16="http://schemas.microsoft.com/office/drawing/2014/main" id="{602CA30B-AB18-4ED9-BA8F-E8B5AEA539FE}"/>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3" name="テキスト ボックス 162">
          <a:extLst>
            <a:ext uri="{FF2B5EF4-FFF2-40B4-BE49-F238E27FC236}">
              <a16:creationId xmlns:a16="http://schemas.microsoft.com/office/drawing/2014/main" id="{0ECCDABF-7B67-4B7A-AB4B-67B6B381CBA9}"/>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4" name="【体育館・プール】&#10;有形固定資産減価償却率グラフ枠">
          <a:extLst>
            <a:ext uri="{FF2B5EF4-FFF2-40B4-BE49-F238E27FC236}">
              <a16:creationId xmlns:a16="http://schemas.microsoft.com/office/drawing/2014/main" id="{68B058BB-D892-44A7-9D9E-0AC6DD169DCB}"/>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142875</xdr:rowOff>
    </xdr:from>
    <xdr:to>
      <xdr:col>24</xdr:col>
      <xdr:colOff>62865</xdr:colOff>
      <xdr:row>63</xdr:row>
      <xdr:rowOff>34290</xdr:rowOff>
    </xdr:to>
    <xdr:cxnSp macro="">
      <xdr:nvCxnSpPr>
        <xdr:cNvPr id="165" name="直線コネクタ 164">
          <a:extLst>
            <a:ext uri="{FF2B5EF4-FFF2-40B4-BE49-F238E27FC236}">
              <a16:creationId xmlns:a16="http://schemas.microsoft.com/office/drawing/2014/main" id="{5087D9DB-BDAD-4354-BB19-3F7F58E3E6B2}"/>
            </a:ext>
          </a:extLst>
        </xdr:cNvPr>
        <xdr:cNvCxnSpPr/>
      </xdr:nvCxnSpPr>
      <xdr:spPr>
        <a:xfrm flipV="1">
          <a:off x="4634865" y="9572625"/>
          <a:ext cx="0" cy="1263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38117</xdr:rowOff>
    </xdr:from>
    <xdr:ext cx="405111" cy="259045"/>
    <xdr:sp macro="" textlink="">
      <xdr:nvSpPr>
        <xdr:cNvPr id="166" name="【体育館・プール】&#10;有形固定資産減価償却率最小値テキスト">
          <a:extLst>
            <a:ext uri="{FF2B5EF4-FFF2-40B4-BE49-F238E27FC236}">
              <a16:creationId xmlns:a16="http://schemas.microsoft.com/office/drawing/2014/main" id="{514F8874-E3D5-492A-8A16-E7D953C984DE}"/>
            </a:ext>
          </a:extLst>
        </xdr:cNvPr>
        <xdr:cNvSpPr txBox="1"/>
      </xdr:nvSpPr>
      <xdr:spPr>
        <a:xfrm>
          <a:off x="4673600" y="10839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34290</xdr:rowOff>
    </xdr:from>
    <xdr:to>
      <xdr:col>24</xdr:col>
      <xdr:colOff>152400</xdr:colOff>
      <xdr:row>63</xdr:row>
      <xdr:rowOff>34290</xdr:rowOff>
    </xdr:to>
    <xdr:cxnSp macro="">
      <xdr:nvCxnSpPr>
        <xdr:cNvPr id="167" name="直線コネクタ 166">
          <a:extLst>
            <a:ext uri="{FF2B5EF4-FFF2-40B4-BE49-F238E27FC236}">
              <a16:creationId xmlns:a16="http://schemas.microsoft.com/office/drawing/2014/main" id="{3539403B-128E-4212-BBBF-B8DDE3E4EBFA}"/>
            </a:ext>
          </a:extLst>
        </xdr:cNvPr>
        <xdr:cNvCxnSpPr/>
      </xdr:nvCxnSpPr>
      <xdr:spPr>
        <a:xfrm>
          <a:off x="4546600" y="1083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89552</xdr:rowOff>
    </xdr:from>
    <xdr:ext cx="405111" cy="259045"/>
    <xdr:sp macro="" textlink="">
      <xdr:nvSpPr>
        <xdr:cNvPr id="168" name="【体育館・プール】&#10;有形固定資産減価償却率最大値テキスト">
          <a:extLst>
            <a:ext uri="{FF2B5EF4-FFF2-40B4-BE49-F238E27FC236}">
              <a16:creationId xmlns:a16="http://schemas.microsoft.com/office/drawing/2014/main" id="{DF7F3DE4-DABC-4D66-8A6A-04F2047F38F1}"/>
            </a:ext>
          </a:extLst>
        </xdr:cNvPr>
        <xdr:cNvSpPr txBox="1"/>
      </xdr:nvSpPr>
      <xdr:spPr>
        <a:xfrm>
          <a:off x="4673600" y="9347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142875</xdr:rowOff>
    </xdr:from>
    <xdr:to>
      <xdr:col>24</xdr:col>
      <xdr:colOff>152400</xdr:colOff>
      <xdr:row>55</xdr:row>
      <xdr:rowOff>142875</xdr:rowOff>
    </xdr:to>
    <xdr:cxnSp macro="">
      <xdr:nvCxnSpPr>
        <xdr:cNvPr id="169" name="直線コネクタ 168">
          <a:extLst>
            <a:ext uri="{FF2B5EF4-FFF2-40B4-BE49-F238E27FC236}">
              <a16:creationId xmlns:a16="http://schemas.microsoft.com/office/drawing/2014/main" id="{DB5779F4-7A30-46D7-B0E7-6C92E27CD07D}"/>
            </a:ext>
          </a:extLst>
        </xdr:cNvPr>
        <xdr:cNvCxnSpPr/>
      </xdr:nvCxnSpPr>
      <xdr:spPr>
        <a:xfrm>
          <a:off x="4546600" y="9572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48277</xdr:rowOff>
    </xdr:from>
    <xdr:ext cx="405111" cy="259045"/>
    <xdr:sp macro="" textlink="">
      <xdr:nvSpPr>
        <xdr:cNvPr id="170" name="【体育館・プール】&#10;有形固定資産減価償却率平均値テキスト">
          <a:extLst>
            <a:ext uri="{FF2B5EF4-FFF2-40B4-BE49-F238E27FC236}">
              <a16:creationId xmlns:a16="http://schemas.microsoft.com/office/drawing/2014/main" id="{7FC41A02-5C56-468D-BE82-50193AFEEE4A}"/>
            </a:ext>
          </a:extLst>
        </xdr:cNvPr>
        <xdr:cNvSpPr txBox="1"/>
      </xdr:nvSpPr>
      <xdr:spPr>
        <a:xfrm>
          <a:off x="4673600" y="99923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25400</xdr:rowOff>
    </xdr:from>
    <xdr:to>
      <xdr:col>24</xdr:col>
      <xdr:colOff>114300</xdr:colOff>
      <xdr:row>59</xdr:row>
      <xdr:rowOff>127000</xdr:rowOff>
    </xdr:to>
    <xdr:sp macro="" textlink="">
      <xdr:nvSpPr>
        <xdr:cNvPr id="171" name="フローチャート: 判断 170">
          <a:extLst>
            <a:ext uri="{FF2B5EF4-FFF2-40B4-BE49-F238E27FC236}">
              <a16:creationId xmlns:a16="http://schemas.microsoft.com/office/drawing/2014/main" id="{DC79ECD1-7AE9-4102-9C53-F7FC9ED0301B}"/>
            </a:ext>
          </a:extLst>
        </xdr:cNvPr>
        <xdr:cNvSpPr/>
      </xdr:nvSpPr>
      <xdr:spPr>
        <a:xfrm>
          <a:off x="4584700" y="1014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128270</xdr:rowOff>
    </xdr:from>
    <xdr:to>
      <xdr:col>20</xdr:col>
      <xdr:colOff>38100</xdr:colOff>
      <xdr:row>59</xdr:row>
      <xdr:rowOff>58420</xdr:rowOff>
    </xdr:to>
    <xdr:sp macro="" textlink="">
      <xdr:nvSpPr>
        <xdr:cNvPr id="172" name="フローチャート: 判断 171">
          <a:extLst>
            <a:ext uri="{FF2B5EF4-FFF2-40B4-BE49-F238E27FC236}">
              <a16:creationId xmlns:a16="http://schemas.microsoft.com/office/drawing/2014/main" id="{25679811-9584-4BE3-88B3-DE6D332E82BB}"/>
            </a:ext>
          </a:extLst>
        </xdr:cNvPr>
        <xdr:cNvSpPr/>
      </xdr:nvSpPr>
      <xdr:spPr>
        <a:xfrm>
          <a:off x="3746500" y="1007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135890</xdr:rowOff>
    </xdr:from>
    <xdr:to>
      <xdr:col>15</xdr:col>
      <xdr:colOff>101600</xdr:colOff>
      <xdr:row>59</xdr:row>
      <xdr:rowOff>66040</xdr:rowOff>
    </xdr:to>
    <xdr:sp macro="" textlink="">
      <xdr:nvSpPr>
        <xdr:cNvPr id="173" name="フローチャート: 判断 172">
          <a:extLst>
            <a:ext uri="{FF2B5EF4-FFF2-40B4-BE49-F238E27FC236}">
              <a16:creationId xmlns:a16="http://schemas.microsoft.com/office/drawing/2014/main" id="{872A7839-7E1C-4E50-B988-535281B1FD45}"/>
            </a:ext>
          </a:extLst>
        </xdr:cNvPr>
        <xdr:cNvSpPr/>
      </xdr:nvSpPr>
      <xdr:spPr>
        <a:xfrm>
          <a:off x="2857500" y="1007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128270</xdr:rowOff>
    </xdr:from>
    <xdr:to>
      <xdr:col>10</xdr:col>
      <xdr:colOff>165100</xdr:colOff>
      <xdr:row>59</xdr:row>
      <xdr:rowOff>58420</xdr:rowOff>
    </xdr:to>
    <xdr:sp macro="" textlink="">
      <xdr:nvSpPr>
        <xdr:cNvPr id="174" name="フローチャート: 判断 173">
          <a:extLst>
            <a:ext uri="{FF2B5EF4-FFF2-40B4-BE49-F238E27FC236}">
              <a16:creationId xmlns:a16="http://schemas.microsoft.com/office/drawing/2014/main" id="{2AD35C45-6438-4A22-AA0F-B7641A533C1B}"/>
            </a:ext>
          </a:extLst>
        </xdr:cNvPr>
        <xdr:cNvSpPr/>
      </xdr:nvSpPr>
      <xdr:spPr>
        <a:xfrm>
          <a:off x="1968500" y="1007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92075</xdr:rowOff>
    </xdr:from>
    <xdr:to>
      <xdr:col>6</xdr:col>
      <xdr:colOff>38100</xdr:colOff>
      <xdr:row>59</xdr:row>
      <xdr:rowOff>22225</xdr:rowOff>
    </xdr:to>
    <xdr:sp macro="" textlink="">
      <xdr:nvSpPr>
        <xdr:cNvPr id="175" name="フローチャート: 判断 174">
          <a:extLst>
            <a:ext uri="{FF2B5EF4-FFF2-40B4-BE49-F238E27FC236}">
              <a16:creationId xmlns:a16="http://schemas.microsoft.com/office/drawing/2014/main" id="{09E80464-2142-43B8-98E6-107C507632D3}"/>
            </a:ext>
          </a:extLst>
        </xdr:cNvPr>
        <xdr:cNvSpPr/>
      </xdr:nvSpPr>
      <xdr:spPr>
        <a:xfrm>
          <a:off x="1079500" y="10036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6" name="テキスト ボックス 175">
          <a:extLst>
            <a:ext uri="{FF2B5EF4-FFF2-40B4-BE49-F238E27FC236}">
              <a16:creationId xmlns:a16="http://schemas.microsoft.com/office/drawing/2014/main" id="{0A048767-F8C1-4D3F-9287-0A3F4B31E567}"/>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7" name="テキスト ボックス 176">
          <a:extLst>
            <a:ext uri="{FF2B5EF4-FFF2-40B4-BE49-F238E27FC236}">
              <a16:creationId xmlns:a16="http://schemas.microsoft.com/office/drawing/2014/main" id="{F335BF7D-7985-4088-9D9F-A79C5CEFC846}"/>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8" name="テキスト ボックス 177">
          <a:extLst>
            <a:ext uri="{FF2B5EF4-FFF2-40B4-BE49-F238E27FC236}">
              <a16:creationId xmlns:a16="http://schemas.microsoft.com/office/drawing/2014/main" id="{C93F106F-F5E6-4794-9C3A-7B5A1726E98B}"/>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9" name="テキスト ボックス 178">
          <a:extLst>
            <a:ext uri="{FF2B5EF4-FFF2-40B4-BE49-F238E27FC236}">
              <a16:creationId xmlns:a16="http://schemas.microsoft.com/office/drawing/2014/main" id="{C61F36DF-412B-4991-9CC8-E2B8B90BBBE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15A7395E-2F81-4472-B593-EF835675AB3A}"/>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2540</xdr:rowOff>
    </xdr:from>
    <xdr:to>
      <xdr:col>24</xdr:col>
      <xdr:colOff>114300</xdr:colOff>
      <xdr:row>61</xdr:row>
      <xdr:rowOff>104140</xdr:rowOff>
    </xdr:to>
    <xdr:sp macro="" textlink="">
      <xdr:nvSpPr>
        <xdr:cNvPr id="181" name="楕円 180">
          <a:extLst>
            <a:ext uri="{FF2B5EF4-FFF2-40B4-BE49-F238E27FC236}">
              <a16:creationId xmlns:a16="http://schemas.microsoft.com/office/drawing/2014/main" id="{06F556AB-A611-41AC-AEA7-28827D596F77}"/>
            </a:ext>
          </a:extLst>
        </xdr:cNvPr>
        <xdr:cNvSpPr/>
      </xdr:nvSpPr>
      <xdr:spPr>
        <a:xfrm>
          <a:off x="4584700" y="10460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152417</xdr:rowOff>
    </xdr:from>
    <xdr:ext cx="405111" cy="259045"/>
    <xdr:sp macro="" textlink="">
      <xdr:nvSpPr>
        <xdr:cNvPr id="182" name="【体育館・プール】&#10;有形固定資産減価償却率該当値テキスト">
          <a:extLst>
            <a:ext uri="{FF2B5EF4-FFF2-40B4-BE49-F238E27FC236}">
              <a16:creationId xmlns:a16="http://schemas.microsoft.com/office/drawing/2014/main" id="{BD1AC8C3-B5B6-49AA-8AD3-D14114676610}"/>
            </a:ext>
          </a:extLst>
        </xdr:cNvPr>
        <xdr:cNvSpPr txBox="1"/>
      </xdr:nvSpPr>
      <xdr:spPr>
        <a:xfrm>
          <a:off x="4673600" y="10439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84455</xdr:rowOff>
    </xdr:from>
    <xdr:to>
      <xdr:col>20</xdr:col>
      <xdr:colOff>38100</xdr:colOff>
      <xdr:row>61</xdr:row>
      <xdr:rowOff>14605</xdr:rowOff>
    </xdr:to>
    <xdr:sp macro="" textlink="">
      <xdr:nvSpPr>
        <xdr:cNvPr id="183" name="楕円 182">
          <a:extLst>
            <a:ext uri="{FF2B5EF4-FFF2-40B4-BE49-F238E27FC236}">
              <a16:creationId xmlns:a16="http://schemas.microsoft.com/office/drawing/2014/main" id="{948EC83D-BA5F-4873-8FA3-235A5599E858}"/>
            </a:ext>
          </a:extLst>
        </xdr:cNvPr>
        <xdr:cNvSpPr/>
      </xdr:nvSpPr>
      <xdr:spPr>
        <a:xfrm>
          <a:off x="3746500" y="10371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135255</xdr:rowOff>
    </xdr:from>
    <xdr:to>
      <xdr:col>24</xdr:col>
      <xdr:colOff>63500</xdr:colOff>
      <xdr:row>61</xdr:row>
      <xdr:rowOff>53340</xdr:rowOff>
    </xdr:to>
    <xdr:cxnSp macro="">
      <xdr:nvCxnSpPr>
        <xdr:cNvPr id="184" name="直線コネクタ 183">
          <a:extLst>
            <a:ext uri="{FF2B5EF4-FFF2-40B4-BE49-F238E27FC236}">
              <a16:creationId xmlns:a16="http://schemas.microsoft.com/office/drawing/2014/main" id="{6F5F8698-93E3-448A-B8CF-419D880150F1}"/>
            </a:ext>
          </a:extLst>
        </xdr:cNvPr>
        <xdr:cNvCxnSpPr/>
      </xdr:nvCxnSpPr>
      <xdr:spPr>
        <a:xfrm>
          <a:off x="3797300" y="10422255"/>
          <a:ext cx="838200" cy="89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12065</xdr:rowOff>
    </xdr:from>
    <xdr:to>
      <xdr:col>15</xdr:col>
      <xdr:colOff>101600</xdr:colOff>
      <xdr:row>60</xdr:row>
      <xdr:rowOff>113665</xdr:rowOff>
    </xdr:to>
    <xdr:sp macro="" textlink="">
      <xdr:nvSpPr>
        <xdr:cNvPr id="185" name="楕円 184">
          <a:extLst>
            <a:ext uri="{FF2B5EF4-FFF2-40B4-BE49-F238E27FC236}">
              <a16:creationId xmlns:a16="http://schemas.microsoft.com/office/drawing/2014/main" id="{0B3EAA7E-FBDF-47E4-968A-13C11E32E8C3}"/>
            </a:ext>
          </a:extLst>
        </xdr:cNvPr>
        <xdr:cNvSpPr/>
      </xdr:nvSpPr>
      <xdr:spPr>
        <a:xfrm>
          <a:off x="2857500" y="10299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62865</xdr:rowOff>
    </xdr:from>
    <xdr:to>
      <xdr:col>19</xdr:col>
      <xdr:colOff>177800</xdr:colOff>
      <xdr:row>60</xdr:row>
      <xdr:rowOff>135255</xdr:rowOff>
    </xdr:to>
    <xdr:cxnSp macro="">
      <xdr:nvCxnSpPr>
        <xdr:cNvPr id="186" name="直線コネクタ 185">
          <a:extLst>
            <a:ext uri="{FF2B5EF4-FFF2-40B4-BE49-F238E27FC236}">
              <a16:creationId xmlns:a16="http://schemas.microsoft.com/office/drawing/2014/main" id="{CAE7BD07-CA23-4CC0-98E1-968B83AE9FD5}"/>
            </a:ext>
          </a:extLst>
        </xdr:cNvPr>
        <xdr:cNvCxnSpPr/>
      </xdr:nvCxnSpPr>
      <xdr:spPr>
        <a:xfrm>
          <a:off x="2908300" y="10349865"/>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139700</xdr:rowOff>
    </xdr:from>
    <xdr:to>
      <xdr:col>10</xdr:col>
      <xdr:colOff>165100</xdr:colOff>
      <xdr:row>60</xdr:row>
      <xdr:rowOff>69850</xdr:rowOff>
    </xdr:to>
    <xdr:sp macro="" textlink="">
      <xdr:nvSpPr>
        <xdr:cNvPr id="187" name="楕円 186">
          <a:extLst>
            <a:ext uri="{FF2B5EF4-FFF2-40B4-BE49-F238E27FC236}">
              <a16:creationId xmlns:a16="http://schemas.microsoft.com/office/drawing/2014/main" id="{484E1321-6971-401D-8393-A9E4014FE078}"/>
            </a:ext>
          </a:extLst>
        </xdr:cNvPr>
        <xdr:cNvSpPr/>
      </xdr:nvSpPr>
      <xdr:spPr>
        <a:xfrm>
          <a:off x="1968500" y="1025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19050</xdr:rowOff>
    </xdr:from>
    <xdr:to>
      <xdr:col>15</xdr:col>
      <xdr:colOff>50800</xdr:colOff>
      <xdr:row>60</xdr:row>
      <xdr:rowOff>62865</xdr:rowOff>
    </xdr:to>
    <xdr:cxnSp macro="">
      <xdr:nvCxnSpPr>
        <xdr:cNvPr id="188" name="直線コネクタ 187">
          <a:extLst>
            <a:ext uri="{FF2B5EF4-FFF2-40B4-BE49-F238E27FC236}">
              <a16:creationId xmlns:a16="http://schemas.microsoft.com/office/drawing/2014/main" id="{395DB2BB-872F-45D5-ABE9-51938F9C6054}"/>
            </a:ext>
          </a:extLst>
        </xdr:cNvPr>
        <xdr:cNvCxnSpPr/>
      </xdr:nvCxnSpPr>
      <xdr:spPr>
        <a:xfrm>
          <a:off x="2019300" y="1030605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74947</xdr:rowOff>
    </xdr:from>
    <xdr:ext cx="405111" cy="259045"/>
    <xdr:sp macro="" textlink="">
      <xdr:nvSpPr>
        <xdr:cNvPr id="189" name="n_1aveValue【体育館・プール】&#10;有形固定資産減価償却率">
          <a:extLst>
            <a:ext uri="{FF2B5EF4-FFF2-40B4-BE49-F238E27FC236}">
              <a16:creationId xmlns:a16="http://schemas.microsoft.com/office/drawing/2014/main" id="{4AA40BF9-A693-4A33-AA8D-57F049903B7E}"/>
            </a:ext>
          </a:extLst>
        </xdr:cNvPr>
        <xdr:cNvSpPr txBox="1"/>
      </xdr:nvSpPr>
      <xdr:spPr>
        <a:xfrm>
          <a:off x="3582044" y="984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82567</xdr:rowOff>
    </xdr:from>
    <xdr:ext cx="405111" cy="259045"/>
    <xdr:sp macro="" textlink="">
      <xdr:nvSpPr>
        <xdr:cNvPr id="190" name="n_2aveValue【体育館・プール】&#10;有形固定資産減価償却率">
          <a:extLst>
            <a:ext uri="{FF2B5EF4-FFF2-40B4-BE49-F238E27FC236}">
              <a16:creationId xmlns:a16="http://schemas.microsoft.com/office/drawing/2014/main" id="{0F2B0502-00D0-493C-AE8C-9F3DDB1CE526}"/>
            </a:ext>
          </a:extLst>
        </xdr:cNvPr>
        <xdr:cNvSpPr txBox="1"/>
      </xdr:nvSpPr>
      <xdr:spPr>
        <a:xfrm>
          <a:off x="2705744" y="9855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74947</xdr:rowOff>
    </xdr:from>
    <xdr:ext cx="405111" cy="259045"/>
    <xdr:sp macro="" textlink="">
      <xdr:nvSpPr>
        <xdr:cNvPr id="191" name="n_3aveValue【体育館・プール】&#10;有形固定資産減価償却率">
          <a:extLst>
            <a:ext uri="{FF2B5EF4-FFF2-40B4-BE49-F238E27FC236}">
              <a16:creationId xmlns:a16="http://schemas.microsoft.com/office/drawing/2014/main" id="{65D36412-FADE-4AC3-BDD8-B3623908D117}"/>
            </a:ext>
          </a:extLst>
        </xdr:cNvPr>
        <xdr:cNvSpPr txBox="1"/>
      </xdr:nvSpPr>
      <xdr:spPr>
        <a:xfrm>
          <a:off x="1816744" y="984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38752</xdr:rowOff>
    </xdr:from>
    <xdr:ext cx="405111" cy="259045"/>
    <xdr:sp macro="" textlink="">
      <xdr:nvSpPr>
        <xdr:cNvPr id="192" name="n_4aveValue【体育館・プール】&#10;有形固定資産減価償却率">
          <a:extLst>
            <a:ext uri="{FF2B5EF4-FFF2-40B4-BE49-F238E27FC236}">
              <a16:creationId xmlns:a16="http://schemas.microsoft.com/office/drawing/2014/main" id="{E8CEF685-3B10-42B6-AF88-A8158250E01D}"/>
            </a:ext>
          </a:extLst>
        </xdr:cNvPr>
        <xdr:cNvSpPr txBox="1"/>
      </xdr:nvSpPr>
      <xdr:spPr>
        <a:xfrm>
          <a:off x="927744" y="9811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5732</xdr:rowOff>
    </xdr:from>
    <xdr:ext cx="405111" cy="259045"/>
    <xdr:sp macro="" textlink="">
      <xdr:nvSpPr>
        <xdr:cNvPr id="193" name="n_1mainValue【体育館・プール】&#10;有形固定資産減価償却率">
          <a:extLst>
            <a:ext uri="{FF2B5EF4-FFF2-40B4-BE49-F238E27FC236}">
              <a16:creationId xmlns:a16="http://schemas.microsoft.com/office/drawing/2014/main" id="{D6707CD6-AF04-4F4D-A08B-89B5997583BB}"/>
            </a:ext>
          </a:extLst>
        </xdr:cNvPr>
        <xdr:cNvSpPr txBox="1"/>
      </xdr:nvSpPr>
      <xdr:spPr>
        <a:xfrm>
          <a:off x="3582044" y="10464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104792</xdr:rowOff>
    </xdr:from>
    <xdr:ext cx="405111" cy="259045"/>
    <xdr:sp macro="" textlink="">
      <xdr:nvSpPr>
        <xdr:cNvPr id="194" name="n_2mainValue【体育館・プール】&#10;有形固定資産減価償却率">
          <a:extLst>
            <a:ext uri="{FF2B5EF4-FFF2-40B4-BE49-F238E27FC236}">
              <a16:creationId xmlns:a16="http://schemas.microsoft.com/office/drawing/2014/main" id="{17FE622E-2B10-4891-B508-C9D6E2A5D449}"/>
            </a:ext>
          </a:extLst>
        </xdr:cNvPr>
        <xdr:cNvSpPr txBox="1"/>
      </xdr:nvSpPr>
      <xdr:spPr>
        <a:xfrm>
          <a:off x="2705744" y="10391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60977</xdr:rowOff>
    </xdr:from>
    <xdr:ext cx="405111" cy="259045"/>
    <xdr:sp macro="" textlink="">
      <xdr:nvSpPr>
        <xdr:cNvPr id="195" name="n_3mainValue【体育館・プール】&#10;有形固定資産減価償却率">
          <a:extLst>
            <a:ext uri="{FF2B5EF4-FFF2-40B4-BE49-F238E27FC236}">
              <a16:creationId xmlns:a16="http://schemas.microsoft.com/office/drawing/2014/main" id="{0CC9449C-A46C-47E7-A9B6-E50B3F70CE69}"/>
            </a:ext>
          </a:extLst>
        </xdr:cNvPr>
        <xdr:cNvSpPr txBox="1"/>
      </xdr:nvSpPr>
      <xdr:spPr>
        <a:xfrm>
          <a:off x="1816744" y="1034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6" name="正方形/長方形 195">
          <a:extLst>
            <a:ext uri="{FF2B5EF4-FFF2-40B4-BE49-F238E27FC236}">
              <a16:creationId xmlns:a16="http://schemas.microsoft.com/office/drawing/2014/main" id="{31DBC778-51D7-4AEC-8553-6647EEC6584A}"/>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7" name="正方形/長方形 196">
          <a:extLst>
            <a:ext uri="{FF2B5EF4-FFF2-40B4-BE49-F238E27FC236}">
              <a16:creationId xmlns:a16="http://schemas.microsoft.com/office/drawing/2014/main" id="{2DD88B3B-AF9B-448A-8E17-81931DD1F28F}"/>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8" name="正方形/長方形 197">
          <a:extLst>
            <a:ext uri="{FF2B5EF4-FFF2-40B4-BE49-F238E27FC236}">
              <a16:creationId xmlns:a16="http://schemas.microsoft.com/office/drawing/2014/main" id="{30584D20-C699-4E10-9357-F8C412D3DA9F}"/>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9" name="正方形/長方形 198">
          <a:extLst>
            <a:ext uri="{FF2B5EF4-FFF2-40B4-BE49-F238E27FC236}">
              <a16:creationId xmlns:a16="http://schemas.microsoft.com/office/drawing/2014/main" id="{2D2FF547-A9C1-41B8-88AF-1FFAB1B0061E}"/>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0" name="正方形/長方形 199">
          <a:extLst>
            <a:ext uri="{FF2B5EF4-FFF2-40B4-BE49-F238E27FC236}">
              <a16:creationId xmlns:a16="http://schemas.microsoft.com/office/drawing/2014/main" id="{54769EA0-8709-4533-8D8B-06B365B5F3F4}"/>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1" name="正方形/長方形 200">
          <a:extLst>
            <a:ext uri="{FF2B5EF4-FFF2-40B4-BE49-F238E27FC236}">
              <a16:creationId xmlns:a16="http://schemas.microsoft.com/office/drawing/2014/main" id="{DA4376AB-036C-4FD4-93E7-7992E7344D7D}"/>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2" name="正方形/長方形 201">
          <a:extLst>
            <a:ext uri="{FF2B5EF4-FFF2-40B4-BE49-F238E27FC236}">
              <a16:creationId xmlns:a16="http://schemas.microsoft.com/office/drawing/2014/main" id="{E4D69F6C-5AC8-4040-A998-B7DB4134538A}"/>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3" name="正方形/長方形 202">
          <a:extLst>
            <a:ext uri="{FF2B5EF4-FFF2-40B4-BE49-F238E27FC236}">
              <a16:creationId xmlns:a16="http://schemas.microsoft.com/office/drawing/2014/main" id="{1B0854E3-66CB-464F-8D20-BB1CF5410F48}"/>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4" name="テキスト ボックス 203">
          <a:extLst>
            <a:ext uri="{FF2B5EF4-FFF2-40B4-BE49-F238E27FC236}">
              <a16:creationId xmlns:a16="http://schemas.microsoft.com/office/drawing/2014/main" id="{503E82EC-BC23-41DF-8D09-4F80BD9BE91C}"/>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5" name="直線コネクタ 204">
          <a:extLst>
            <a:ext uri="{FF2B5EF4-FFF2-40B4-BE49-F238E27FC236}">
              <a16:creationId xmlns:a16="http://schemas.microsoft.com/office/drawing/2014/main" id="{344EE942-1AB1-4033-BC75-BD34C85D9E8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6" name="直線コネクタ 205">
          <a:extLst>
            <a:ext uri="{FF2B5EF4-FFF2-40B4-BE49-F238E27FC236}">
              <a16:creationId xmlns:a16="http://schemas.microsoft.com/office/drawing/2014/main" id="{D51844AB-8EF7-4204-A6CD-A78E5B1CC83C}"/>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07" name="テキスト ボックス 206">
          <a:extLst>
            <a:ext uri="{FF2B5EF4-FFF2-40B4-BE49-F238E27FC236}">
              <a16:creationId xmlns:a16="http://schemas.microsoft.com/office/drawing/2014/main" id="{4C9F1BE5-2EB5-47F1-9B5E-21C431C31CEB}"/>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8" name="直線コネクタ 207">
          <a:extLst>
            <a:ext uri="{FF2B5EF4-FFF2-40B4-BE49-F238E27FC236}">
              <a16:creationId xmlns:a16="http://schemas.microsoft.com/office/drawing/2014/main" id="{35403A53-B5EF-4B13-ADDB-09AF9610E774}"/>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09" name="テキスト ボックス 208">
          <a:extLst>
            <a:ext uri="{FF2B5EF4-FFF2-40B4-BE49-F238E27FC236}">
              <a16:creationId xmlns:a16="http://schemas.microsoft.com/office/drawing/2014/main" id="{D7419C20-66CD-40CF-A90C-D87C95F409A7}"/>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0" name="直線コネクタ 209">
          <a:extLst>
            <a:ext uri="{FF2B5EF4-FFF2-40B4-BE49-F238E27FC236}">
              <a16:creationId xmlns:a16="http://schemas.microsoft.com/office/drawing/2014/main" id="{06B9892C-4FA8-44C6-8469-B90420240D92}"/>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11" name="テキスト ボックス 210">
          <a:extLst>
            <a:ext uri="{FF2B5EF4-FFF2-40B4-BE49-F238E27FC236}">
              <a16:creationId xmlns:a16="http://schemas.microsoft.com/office/drawing/2014/main" id="{CCDFBB4C-A71B-4009-A536-3C437D5CFA61}"/>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2" name="直線コネクタ 211">
          <a:extLst>
            <a:ext uri="{FF2B5EF4-FFF2-40B4-BE49-F238E27FC236}">
              <a16:creationId xmlns:a16="http://schemas.microsoft.com/office/drawing/2014/main" id="{3B4654A9-2D23-4EEF-ADE7-2D4AB28F3C6C}"/>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13" name="テキスト ボックス 212">
          <a:extLst>
            <a:ext uri="{FF2B5EF4-FFF2-40B4-BE49-F238E27FC236}">
              <a16:creationId xmlns:a16="http://schemas.microsoft.com/office/drawing/2014/main" id="{00BA8596-C808-4F33-A832-E4921689EA2A}"/>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4" name="直線コネクタ 213">
          <a:extLst>
            <a:ext uri="{FF2B5EF4-FFF2-40B4-BE49-F238E27FC236}">
              <a16:creationId xmlns:a16="http://schemas.microsoft.com/office/drawing/2014/main" id="{A2FB81C0-C70E-4E79-81DB-70018E45DAD4}"/>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15" name="テキスト ボックス 214">
          <a:extLst>
            <a:ext uri="{FF2B5EF4-FFF2-40B4-BE49-F238E27FC236}">
              <a16:creationId xmlns:a16="http://schemas.microsoft.com/office/drawing/2014/main" id="{2E66738E-2E76-4645-86B8-B29AEF54E657}"/>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6" name="直線コネクタ 215">
          <a:extLst>
            <a:ext uri="{FF2B5EF4-FFF2-40B4-BE49-F238E27FC236}">
              <a16:creationId xmlns:a16="http://schemas.microsoft.com/office/drawing/2014/main" id="{079AD2AF-3A8D-47AC-A497-2DBC01CA41A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7" name="テキスト ボックス 216">
          <a:extLst>
            <a:ext uri="{FF2B5EF4-FFF2-40B4-BE49-F238E27FC236}">
              <a16:creationId xmlns:a16="http://schemas.microsoft.com/office/drawing/2014/main" id="{594D5F1A-2705-4283-8319-6ABBBE75B36D}"/>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8" name="【体育館・プール】&#10;一人当たり面積グラフ枠">
          <a:extLst>
            <a:ext uri="{FF2B5EF4-FFF2-40B4-BE49-F238E27FC236}">
              <a16:creationId xmlns:a16="http://schemas.microsoft.com/office/drawing/2014/main" id="{10F70228-6E31-4F3D-9B3F-F0E7D6752DB6}"/>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137160</xdr:rowOff>
    </xdr:from>
    <xdr:to>
      <xdr:col>54</xdr:col>
      <xdr:colOff>189865</xdr:colOff>
      <xdr:row>63</xdr:row>
      <xdr:rowOff>7620</xdr:rowOff>
    </xdr:to>
    <xdr:cxnSp macro="">
      <xdr:nvCxnSpPr>
        <xdr:cNvPr id="219" name="直線コネクタ 218">
          <a:extLst>
            <a:ext uri="{FF2B5EF4-FFF2-40B4-BE49-F238E27FC236}">
              <a16:creationId xmlns:a16="http://schemas.microsoft.com/office/drawing/2014/main" id="{3C60B7B0-05DD-456E-9FBC-15822E4C2055}"/>
            </a:ext>
          </a:extLst>
        </xdr:cNvPr>
        <xdr:cNvCxnSpPr/>
      </xdr:nvCxnSpPr>
      <xdr:spPr>
        <a:xfrm flipV="1">
          <a:off x="10476865" y="9738360"/>
          <a:ext cx="0" cy="1070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11447</xdr:rowOff>
    </xdr:from>
    <xdr:ext cx="469744" cy="259045"/>
    <xdr:sp macro="" textlink="">
      <xdr:nvSpPr>
        <xdr:cNvPr id="220" name="【体育館・プール】&#10;一人当たり面積最小値テキスト">
          <a:extLst>
            <a:ext uri="{FF2B5EF4-FFF2-40B4-BE49-F238E27FC236}">
              <a16:creationId xmlns:a16="http://schemas.microsoft.com/office/drawing/2014/main" id="{1113D4A1-0CA2-49AD-9D99-64822A6B4BD6}"/>
            </a:ext>
          </a:extLst>
        </xdr:cNvPr>
        <xdr:cNvSpPr txBox="1"/>
      </xdr:nvSpPr>
      <xdr:spPr>
        <a:xfrm>
          <a:off x="10515600" y="10812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7620</xdr:rowOff>
    </xdr:from>
    <xdr:to>
      <xdr:col>55</xdr:col>
      <xdr:colOff>88900</xdr:colOff>
      <xdr:row>63</xdr:row>
      <xdr:rowOff>7620</xdr:rowOff>
    </xdr:to>
    <xdr:cxnSp macro="">
      <xdr:nvCxnSpPr>
        <xdr:cNvPr id="221" name="直線コネクタ 220">
          <a:extLst>
            <a:ext uri="{FF2B5EF4-FFF2-40B4-BE49-F238E27FC236}">
              <a16:creationId xmlns:a16="http://schemas.microsoft.com/office/drawing/2014/main" id="{06B724AB-B94A-4A19-9486-DEA0CA346395}"/>
            </a:ext>
          </a:extLst>
        </xdr:cNvPr>
        <xdr:cNvCxnSpPr/>
      </xdr:nvCxnSpPr>
      <xdr:spPr>
        <a:xfrm>
          <a:off x="10388600" y="10808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83837</xdr:rowOff>
    </xdr:from>
    <xdr:ext cx="469744" cy="259045"/>
    <xdr:sp macro="" textlink="">
      <xdr:nvSpPr>
        <xdr:cNvPr id="222" name="【体育館・プール】&#10;一人当たり面積最大値テキスト">
          <a:extLst>
            <a:ext uri="{FF2B5EF4-FFF2-40B4-BE49-F238E27FC236}">
              <a16:creationId xmlns:a16="http://schemas.microsoft.com/office/drawing/2014/main" id="{A4A5DF03-C8E8-4916-968F-8BA73B650087}"/>
            </a:ext>
          </a:extLst>
        </xdr:cNvPr>
        <xdr:cNvSpPr txBox="1"/>
      </xdr:nvSpPr>
      <xdr:spPr>
        <a:xfrm>
          <a:off x="10515600" y="9513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137160</xdr:rowOff>
    </xdr:from>
    <xdr:to>
      <xdr:col>55</xdr:col>
      <xdr:colOff>88900</xdr:colOff>
      <xdr:row>56</xdr:row>
      <xdr:rowOff>137160</xdr:rowOff>
    </xdr:to>
    <xdr:cxnSp macro="">
      <xdr:nvCxnSpPr>
        <xdr:cNvPr id="223" name="直線コネクタ 222">
          <a:extLst>
            <a:ext uri="{FF2B5EF4-FFF2-40B4-BE49-F238E27FC236}">
              <a16:creationId xmlns:a16="http://schemas.microsoft.com/office/drawing/2014/main" id="{28967842-6A7E-4945-B635-D85F77397747}"/>
            </a:ext>
          </a:extLst>
        </xdr:cNvPr>
        <xdr:cNvCxnSpPr/>
      </xdr:nvCxnSpPr>
      <xdr:spPr>
        <a:xfrm>
          <a:off x="10388600" y="9738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90187</xdr:rowOff>
    </xdr:from>
    <xdr:ext cx="469744" cy="259045"/>
    <xdr:sp macro="" textlink="">
      <xdr:nvSpPr>
        <xdr:cNvPr id="224" name="【体育館・プール】&#10;一人当たり面積平均値テキスト">
          <a:extLst>
            <a:ext uri="{FF2B5EF4-FFF2-40B4-BE49-F238E27FC236}">
              <a16:creationId xmlns:a16="http://schemas.microsoft.com/office/drawing/2014/main" id="{F871AABF-0E28-44EF-BA57-B74EB5F8BD81}"/>
            </a:ext>
          </a:extLst>
        </xdr:cNvPr>
        <xdr:cNvSpPr txBox="1"/>
      </xdr:nvSpPr>
      <xdr:spPr>
        <a:xfrm>
          <a:off x="10515600" y="103771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67310</xdr:rowOff>
    </xdr:from>
    <xdr:to>
      <xdr:col>55</xdr:col>
      <xdr:colOff>50800</xdr:colOff>
      <xdr:row>61</xdr:row>
      <xdr:rowOff>168910</xdr:rowOff>
    </xdr:to>
    <xdr:sp macro="" textlink="">
      <xdr:nvSpPr>
        <xdr:cNvPr id="225" name="フローチャート: 判断 224">
          <a:extLst>
            <a:ext uri="{FF2B5EF4-FFF2-40B4-BE49-F238E27FC236}">
              <a16:creationId xmlns:a16="http://schemas.microsoft.com/office/drawing/2014/main" id="{AFCBD524-E4C7-4A7A-8A6C-902720D0E66E}"/>
            </a:ext>
          </a:extLst>
        </xdr:cNvPr>
        <xdr:cNvSpPr/>
      </xdr:nvSpPr>
      <xdr:spPr>
        <a:xfrm>
          <a:off x="10426700" y="10525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74930</xdr:rowOff>
    </xdr:from>
    <xdr:to>
      <xdr:col>50</xdr:col>
      <xdr:colOff>165100</xdr:colOff>
      <xdr:row>62</xdr:row>
      <xdr:rowOff>5080</xdr:rowOff>
    </xdr:to>
    <xdr:sp macro="" textlink="">
      <xdr:nvSpPr>
        <xdr:cNvPr id="226" name="フローチャート: 判断 225">
          <a:extLst>
            <a:ext uri="{FF2B5EF4-FFF2-40B4-BE49-F238E27FC236}">
              <a16:creationId xmlns:a16="http://schemas.microsoft.com/office/drawing/2014/main" id="{3E44CDC8-A7CB-48CF-8D13-B4C2E462C2F5}"/>
            </a:ext>
          </a:extLst>
        </xdr:cNvPr>
        <xdr:cNvSpPr/>
      </xdr:nvSpPr>
      <xdr:spPr>
        <a:xfrm>
          <a:off x="9588500" y="10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63500</xdr:rowOff>
    </xdr:from>
    <xdr:to>
      <xdr:col>46</xdr:col>
      <xdr:colOff>38100</xdr:colOff>
      <xdr:row>61</xdr:row>
      <xdr:rowOff>165100</xdr:rowOff>
    </xdr:to>
    <xdr:sp macro="" textlink="">
      <xdr:nvSpPr>
        <xdr:cNvPr id="227" name="フローチャート: 判断 226">
          <a:extLst>
            <a:ext uri="{FF2B5EF4-FFF2-40B4-BE49-F238E27FC236}">
              <a16:creationId xmlns:a16="http://schemas.microsoft.com/office/drawing/2014/main" id="{D9E1E8DC-B573-485A-AE5D-B2BC2C7832EB}"/>
            </a:ext>
          </a:extLst>
        </xdr:cNvPr>
        <xdr:cNvSpPr/>
      </xdr:nvSpPr>
      <xdr:spPr>
        <a:xfrm>
          <a:off x="8699500" y="1052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86360</xdr:rowOff>
    </xdr:from>
    <xdr:to>
      <xdr:col>41</xdr:col>
      <xdr:colOff>101600</xdr:colOff>
      <xdr:row>62</xdr:row>
      <xdr:rowOff>16510</xdr:rowOff>
    </xdr:to>
    <xdr:sp macro="" textlink="">
      <xdr:nvSpPr>
        <xdr:cNvPr id="228" name="フローチャート: 判断 227">
          <a:extLst>
            <a:ext uri="{FF2B5EF4-FFF2-40B4-BE49-F238E27FC236}">
              <a16:creationId xmlns:a16="http://schemas.microsoft.com/office/drawing/2014/main" id="{4F39E4B5-76FB-4DAD-BFF0-7D2B13AB1BBB}"/>
            </a:ext>
          </a:extLst>
        </xdr:cNvPr>
        <xdr:cNvSpPr/>
      </xdr:nvSpPr>
      <xdr:spPr>
        <a:xfrm>
          <a:off x="7810500" y="1054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44450</xdr:rowOff>
    </xdr:from>
    <xdr:to>
      <xdr:col>36</xdr:col>
      <xdr:colOff>165100</xdr:colOff>
      <xdr:row>61</xdr:row>
      <xdr:rowOff>146050</xdr:rowOff>
    </xdr:to>
    <xdr:sp macro="" textlink="">
      <xdr:nvSpPr>
        <xdr:cNvPr id="229" name="フローチャート: 判断 228">
          <a:extLst>
            <a:ext uri="{FF2B5EF4-FFF2-40B4-BE49-F238E27FC236}">
              <a16:creationId xmlns:a16="http://schemas.microsoft.com/office/drawing/2014/main" id="{98F88EF0-B98D-4D0A-AC6D-19215B17687F}"/>
            </a:ext>
          </a:extLst>
        </xdr:cNvPr>
        <xdr:cNvSpPr/>
      </xdr:nvSpPr>
      <xdr:spPr>
        <a:xfrm>
          <a:off x="69215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0" name="テキスト ボックス 229">
          <a:extLst>
            <a:ext uri="{FF2B5EF4-FFF2-40B4-BE49-F238E27FC236}">
              <a16:creationId xmlns:a16="http://schemas.microsoft.com/office/drawing/2014/main" id="{B0D8892B-136E-40A5-97DB-A89C4498E8BF}"/>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1" name="テキスト ボックス 230">
          <a:extLst>
            <a:ext uri="{FF2B5EF4-FFF2-40B4-BE49-F238E27FC236}">
              <a16:creationId xmlns:a16="http://schemas.microsoft.com/office/drawing/2014/main" id="{66937A40-6764-4F08-85A9-9248EB6C2412}"/>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2" name="テキスト ボックス 231">
          <a:extLst>
            <a:ext uri="{FF2B5EF4-FFF2-40B4-BE49-F238E27FC236}">
              <a16:creationId xmlns:a16="http://schemas.microsoft.com/office/drawing/2014/main" id="{E6735BF1-28B0-48C3-A35B-718907790122}"/>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3" name="テキスト ボックス 232">
          <a:extLst>
            <a:ext uri="{FF2B5EF4-FFF2-40B4-BE49-F238E27FC236}">
              <a16:creationId xmlns:a16="http://schemas.microsoft.com/office/drawing/2014/main" id="{0A51D861-9486-4DCB-9C69-7645035672F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4" name="テキスト ボックス 233">
          <a:extLst>
            <a:ext uri="{FF2B5EF4-FFF2-40B4-BE49-F238E27FC236}">
              <a16:creationId xmlns:a16="http://schemas.microsoft.com/office/drawing/2014/main" id="{1B807B2F-9F3C-4684-8810-FFD65870BFF2}"/>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44450</xdr:rowOff>
    </xdr:from>
    <xdr:to>
      <xdr:col>55</xdr:col>
      <xdr:colOff>50800</xdr:colOff>
      <xdr:row>62</xdr:row>
      <xdr:rowOff>146050</xdr:rowOff>
    </xdr:to>
    <xdr:sp macro="" textlink="">
      <xdr:nvSpPr>
        <xdr:cNvPr id="235" name="楕円 234">
          <a:extLst>
            <a:ext uri="{FF2B5EF4-FFF2-40B4-BE49-F238E27FC236}">
              <a16:creationId xmlns:a16="http://schemas.microsoft.com/office/drawing/2014/main" id="{F77E63FE-2E72-4473-ADEA-9D747C5409B2}"/>
            </a:ext>
          </a:extLst>
        </xdr:cNvPr>
        <xdr:cNvSpPr/>
      </xdr:nvSpPr>
      <xdr:spPr>
        <a:xfrm>
          <a:off x="10426700" y="1067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130827</xdr:rowOff>
    </xdr:from>
    <xdr:ext cx="469744" cy="259045"/>
    <xdr:sp macro="" textlink="">
      <xdr:nvSpPr>
        <xdr:cNvPr id="236" name="【体育館・プール】&#10;一人当たり面積該当値テキスト">
          <a:extLst>
            <a:ext uri="{FF2B5EF4-FFF2-40B4-BE49-F238E27FC236}">
              <a16:creationId xmlns:a16="http://schemas.microsoft.com/office/drawing/2014/main" id="{4D8CDAF8-49CF-4761-84FC-1E5629FDF8C5}"/>
            </a:ext>
          </a:extLst>
        </xdr:cNvPr>
        <xdr:cNvSpPr txBox="1"/>
      </xdr:nvSpPr>
      <xdr:spPr>
        <a:xfrm>
          <a:off x="10515600" y="10589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44450</xdr:rowOff>
    </xdr:from>
    <xdr:to>
      <xdr:col>50</xdr:col>
      <xdr:colOff>165100</xdr:colOff>
      <xdr:row>62</xdr:row>
      <xdr:rowOff>146050</xdr:rowOff>
    </xdr:to>
    <xdr:sp macro="" textlink="">
      <xdr:nvSpPr>
        <xdr:cNvPr id="237" name="楕円 236">
          <a:extLst>
            <a:ext uri="{FF2B5EF4-FFF2-40B4-BE49-F238E27FC236}">
              <a16:creationId xmlns:a16="http://schemas.microsoft.com/office/drawing/2014/main" id="{8E951309-2661-433B-8C2B-5DEC6B6B3D83}"/>
            </a:ext>
          </a:extLst>
        </xdr:cNvPr>
        <xdr:cNvSpPr/>
      </xdr:nvSpPr>
      <xdr:spPr>
        <a:xfrm>
          <a:off x="9588500" y="1067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95250</xdr:rowOff>
    </xdr:from>
    <xdr:to>
      <xdr:col>55</xdr:col>
      <xdr:colOff>0</xdr:colOff>
      <xdr:row>62</xdr:row>
      <xdr:rowOff>95250</xdr:rowOff>
    </xdr:to>
    <xdr:cxnSp macro="">
      <xdr:nvCxnSpPr>
        <xdr:cNvPr id="238" name="直線コネクタ 237">
          <a:extLst>
            <a:ext uri="{FF2B5EF4-FFF2-40B4-BE49-F238E27FC236}">
              <a16:creationId xmlns:a16="http://schemas.microsoft.com/office/drawing/2014/main" id="{F001D96F-755B-4C75-837D-E99DA7942DEC}"/>
            </a:ext>
          </a:extLst>
        </xdr:cNvPr>
        <xdr:cNvCxnSpPr/>
      </xdr:nvCxnSpPr>
      <xdr:spPr>
        <a:xfrm>
          <a:off x="9639300" y="107251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13970</xdr:rowOff>
    </xdr:from>
    <xdr:to>
      <xdr:col>46</xdr:col>
      <xdr:colOff>38100</xdr:colOff>
      <xdr:row>62</xdr:row>
      <xdr:rowOff>115570</xdr:rowOff>
    </xdr:to>
    <xdr:sp macro="" textlink="">
      <xdr:nvSpPr>
        <xdr:cNvPr id="239" name="楕円 238">
          <a:extLst>
            <a:ext uri="{FF2B5EF4-FFF2-40B4-BE49-F238E27FC236}">
              <a16:creationId xmlns:a16="http://schemas.microsoft.com/office/drawing/2014/main" id="{FC6775B1-18A8-4ED6-8D58-ADFCDFA30814}"/>
            </a:ext>
          </a:extLst>
        </xdr:cNvPr>
        <xdr:cNvSpPr/>
      </xdr:nvSpPr>
      <xdr:spPr>
        <a:xfrm>
          <a:off x="8699500" y="1064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64770</xdr:rowOff>
    </xdr:from>
    <xdr:to>
      <xdr:col>50</xdr:col>
      <xdr:colOff>114300</xdr:colOff>
      <xdr:row>62</xdr:row>
      <xdr:rowOff>95250</xdr:rowOff>
    </xdr:to>
    <xdr:cxnSp macro="">
      <xdr:nvCxnSpPr>
        <xdr:cNvPr id="240" name="直線コネクタ 239">
          <a:extLst>
            <a:ext uri="{FF2B5EF4-FFF2-40B4-BE49-F238E27FC236}">
              <a16:creationId xmlns:a16="http://schemas.microsoft.com/office/drawing/2014/main" id="{EB435118-C945-4A24-B066-77BDDB92FFC0}"/>
            </a:ext>
          </a:extLst>
        </xdr:cNvPr>
        <xdr:cNvCxnSpPr/>
      </xdr:nvCxnSpPr>
      <xdr:spPr>
        <a:xfrm>
          <a:off x="8750300" y="1069467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10160</xdr:rowOff>
    </xdr:from>
    <xdr:to>
      <xdr:col>41</xdr:col>
      <xdr:colOff>101600</xdr:colOff>
      <xdr:row>62</xdr:row>
      <xdr:rowOff>111760</xdr:rowOff>
    </xdr:to>
    <xdr:sp macro="" textlink="">
      <xdr:nvSpPr>
        <xdr:cNvPr id="241" name="楕円 240">
          <a:extLst>
            <a:ext uri="{FF2B5EF4-FFF2-40B4-BE49-F238E27FC236}">
              <a16:creationId xmlns:a16="http://schemas.microsoft.com/office/drawing/2014/main" id="{18F1077E-47EF-4B1C-85B1-E8CB54410E3D}"/>
            </a:ext>
          </a:extLst>
        </xdr:cNvPr>
        <xdr:cNvSpPr/>
      </xdr:nvSpPr>
      <xdr:spPr>
        <a:xfrm>
          <a:off x="7810500" y="10640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60960</xdr:rowOff>
    </xdr:from>
    <xdr:to>
      <xdr:col>45</xdr:col>
      <xdr:colOff>177800</xdr:colOff>
      <xdr:row>62</xdr:row>
      <xdr:rowOff>64770</xdr:rowOff>
    </xdr:to>
    <xdr:cxnSp macro="">
      <xdr:nvCxnSpPr>
        <xdr:cNvPr id="242" name="直線コネクタ 241">
          <a:extLst>
            <a:ext uri="{FF2B5EF4-FFF2-40B4-BE49-F238E27FC236}">
              <a16:creationId xmlns:a16="http://schemas.microsoft.com/office/drawing/2014/main" id="{041B9D91-FBDE-4A18-ADB6-E9C0D344970D}"/>
            </a:ext>
          </a:extLst>
        </xdr:cNvPr>
        <xdr:cNvCxnSpPr/>
      </xdr:nvCxnSpPr>
      <xdr:spPr>
        <a:xfrm>
          <a:off x="7861300" y="1069086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21607</xdr:rowOff>
    </xdr:from>
    <xdr:ext cx="469744" cy="259045"/>
    <xdr:sp macro="" textlink="">
      <xdr:nvSpPr>
        <xdr:cNvPr id="243" name="n_1aveValue【体育館・プール】&#10;一人当たり面積">
          <a:extLst>
            <a:ext uri="{FF2B5EF4-FFF2-40B4-BE49-F238E27FC236}">
              <a16:creationId xmlns:a16="http://schemas.microsoft.com/office/drawing/2014/main" id="{26BAA730-7585-4704-8D6E-8957CCB0076D}"/>
            </a:ext>
          </a:extLst>
        </xdr:cNvPr>
        <xdr:cNvSpPr txBox="1"/>
      </xdr:nvSpPr>
      <xdr:spPr>
        <a:xfrm>
          <a:off x="9391727" y="1030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10177</xdr:rowOff>
    </xdr:from>
    <xdr:ext cx="469744" cy="259045"/>
    <xdr:sp macro="" textlink="">
      <xdr:nvSpPr>
        <xdr:cNvPr id="244" name="n_2aveValue【体育館・プール】&#10;一人当たり面積">
          <a:extLst>
            <a:ext uri="{FF2B5EF4-FFF2-40B4-BE49-F238E27FC236}">
              <a16:creationId xmlns:a16="http://schemas.microsoft.com/office/drawing/2014/main" id="{C43DEE30-E8B3-4F13-A0CD-26A029439136}"/>
            </a:ext>
          </a:extLst>
        </xdr:cNvPr>
        <xdr:cNvSpPr txBox="1"/>
      </xdr:nvSpPr>
      <xdr:spPr>
        <a:xfrm>
          <a:off x="8515427" y="1029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33037</xdr:rowOff>
    </xdr:from>
    <xdr:ext cx="469744" cy="259045"/>
    <xdr:sp macro="" textlink="">
      <xdr:nvSpPr>
        <xdr:cNvPr id="245" name="n_3aveValue【体育館・プール】&#10;一人当たり面積">
          <a:extLst>
            <a:ext uri="{FF2B5EF4-FFF2-40B4-BE49-F238E27FC236}">
              <a16:creationId xmlns:a16="http://schemas.microsoft.com/office/drawing/2014/main" id="{E6EEA685-5913-4984-9F0E-035BF4ACFD57}"/>
            </a:ext>
          </a:extLst>
        </xdr:cNvPr>
        <xdr:cNvSpPr txBox="1"/>
      </xdr:nvSpPr>
      <xdr:spPr>
        <a:xfrm>
          <a:off x="7626427" y="10320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162577</xdr:rowOff>
    </xdr:from>
    <xdr:ext cx="469744" cy="259045"/>
    <xdr:sp macro="" textlink="">
      <xdr:nvSpPr>
        <xdr:cNvPr id="246" name="n_4aveValue【体育館・プール】&#10;一人当たり面積">
          <a:extLst>
            <a:ext uri="{FF2B5EF4-FFF2-40B4-BE49-F238E27FC236}">
              <a16:creationId xmlns:a16="http://schemas.microsoft.com/office/drawing/2014/main" id="{805C78EA-DAE1-4FAB-8AF0-34FC2F182ADE}"/>
            </a:ext>
          </a:extLst>
        </xdr:cNvPr>
        <xdr:cNvSpPr txBox="1"/>
      </xdr:nvSpPr>
      <xdr:spPr>
        <a:xfrm>
          <a:off x="6737427" y="1027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137177</xdr:rowOff>
    </xdr:from>
    <xdr:ext cx="469744" cy="259045"/>
    <xdr:sp macro="" textlink="">
      <xdr:nvSpPr>
        <xdr:cNvPr id="247" name="n_1mainValue【体育館・プール】&#10;一人当たり面積">
          <a:extLst>
            <a:ext uri="{FF2B5EF4-FFF2-40B4-BE49-F238E27FC236}">
              <a16:creationId xmlns:a16="http://schemas.microsoft.com/office/drawing/2014/main" id="{C5FAA261-61A7-4CA1-AE2F-10B6EDADEFEF}"/>
            </a:ext>
          </a:extLst>
        </xdr:cNvPr>
        <xdr:cNvSpPr txBox="1"/>
      </xdr:nvSpPr>
      <xdr:spPr>
        <a:xfrm>
          <a:off x="9391727" y="1076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106697</xdr:rowOff>
    </xdr:from>
    <xdr:ext cx="469744" cy="259045"/>
    <xdr:sp macro="" textlink="">
      <xdr:nvSpPr>
        <xdr:cNvPr id="248" name="n_2mainValue【体育館・プール】&#10;一人当たり面積">
          <a:extLst>
            <a:ext uri="{FF2B5EF4-FFF2-40B4-BE49-F238E27FC236}">
              <a16:creationId xmlns:a16="http://schemas.microsoft.com/office/drawing/2014/main" id="{613CFBCE-F948-45BA-AAB5-D768E4FBB325}"/>
            </a:ext>
          </a:extLst>
        </xdr:cNvPr>
        <xdr:cNvSpPr txBox="1"/>
      </xdr:nvSpPr>
      <xdr:spPr>
        <a:xfrm>
          <a:off x="8515427" y="10736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102887</xdr:rowOff>
    </xdr:from>
    <xdr:ext cx="469744" cy="259045"/>
    <xdr:sp macro="" textlink="">
      <xdr:nvSpPr>
        <xdr:cNvPr id="249" name="n_3mainValue【体育館・プール】&#10;一人当たり面積">
          <a:extLst>
            <a:ext uri="{FF2B5EF4-FFF2-40B4-BE49-F238E27FC236}">
              <a16:creationId xmlns:a16="http://schemas.microsoft.com/office/drawing/2014/main" id="{89EC4A64-871D-4A9B-99EF-194F8EDEEF4F}"/>
            </a:ext>
          </a:extLst>
        </xdr:cNvPr>
        <xdr:cNvSpPr txBox="1"/>
      </xdr:nvSpPr>
      <xdr:spPr>
        <a:xfrm>
          <a:off x="7626427" y="10732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0" name="正方形/長方形 249">
          <a:extLst>
            <a:ext uri="{FF2B5EF4-FFF2-40B4-BE49-F238E27FC236}">
              <a16:creationId xmlns:a16="http://schemas.microsoft.com/office/drawing/2014/main" id="{0D04755C-D5C2-45D0-81E4-66D1E90DC203}"/>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1" name="正方形/長方形 250">
          <a:extLst>
            <a:ext uri="{FF2B5EF4-FFF2-40B4-BE49-F238E27FC236}">
              <a16:creationId xmlns:a16="http://schemas.microsoft.com/office/drawing/2014/main" id="{9FC12F7C-93D5-478D-9FDF-48EADC0771B1}"/>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2" name="正方形/長方形 251">
          <a:extLst>
            <a:ext uri="{FF2B5EF4-FFF2-40B4-BE49-F238E27FC236}">
              <a16:creationId xmlns:a16="http://schemas.microsoft.com/office/drawing/2014/main" id="{6A0F96BA-1F64-4DCA-A578-17CFFA22ECF6}"/>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3" name="正方形/長方形 252">
          <a:extLst>
            <a:ext uri="{FF2B5EF4-FFF2-40B4-BE49-F238E27FC236}">
              <a16:creationId xmlns:a16="http://schemas.microsoft.com/office/drawing/2014/main" id="{C54E833B-AC3D-4FA0-B3C6-170498BB6E35}"/>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4" name="正方形/長方形 253">
          <a:extLst>
            <a:ext uri="{FF2B5EF4-FFF2-40B4-BE49-F238E27FC236}">
              <a16:creationId xmlns:a16="http://schemas.microsoft.com/office/drawing/2014/main" id="{33566B97-5A62-4308-B589-B99095F31F1B}"/>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5" name="正方形/長方形 254">
          <a:extLst>
            <a:ext uri="{FF2B5EF4-FFF2-40B4-BE49-F238E27FC236}">
              <a16:creationId xmlns:a16="http://schemas.microsoft.com/office/drawing/2014/main" id="{901F81B0-D8EC-4C82-8F0F-3DA1DAA4E01F}"/>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6" name="正方形/長方形 255">
          <a:extLst>
            <a:ext uri="{FF2B5EF4-FFF2-40B4-BE49-F238E27FC236}">
              <a16:creationId xmlns:a16="http://schemas.microsoft.com/office/drawing/2014/main" id="{792EA53F-D15B-4F98-AA42-CAEEAD0DC247}"/>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7" name="正方形/長方形 256">
          <a:extLst>
            <a:ext uri="{FF2B5EF4-FFF2-40B4-BE49-F238E27FC236}">
              <a16:creationId xmlns:a16="http://schemas.microsoft.com/office/drawing/2014/main" id="{284ACE1A-B5C1-4621-98B1-F886307C38C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8" name="テキスト ボックス 257">
          <a:extLst>
            <a:ext uri="{FF2B5EF4-FFF2-40B4-BE49-F238E27FC236}">
              <a16:creationId xmlns:a16="http://schemas.microsoft.com/office/drawing/2014/main" id="{72559943-E256-41BF-9CE3-38784355EE96}"/>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9" name="直線コネクタ 258">
          <a:extLst>
            <a:ext uri="{FF2B5EF4-FFF2-40B4-BE49-F238E27FC236}">
              <a16:creationId xmlns:a16="http://schemas.microsoft.com/office/drawing/2014/main" id="{926385A3-F346-4848-AA3A-CE181883AE5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60" name="テキスト ボックス 259">
          <a:extLst>
            <a:ext uri="{FF2B5EF4-FFF2-40B4-BE49-F238E27FC236}">
              <a16:creationId xmlns:a16="http://schemas.microsoft.com/office/drawing/2014/main" id="{95ACCB91-2A9E-4219-BAB0-E63AAD0ACA0C}"/>
            </a:ext>
          </a:extLst>
        </xdr:cNvPr>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61" name="直線コネクタ 260">
          <a:extLst>
            <a:ext uri="{FF2B5EF4-FFF2-40B4-BE49-F238E27FC236}">
              <a16:creationId xmlns:a16="http://schemas.microsoft.com/office/drawing/2014/main" id="{BE5FD4A9-0A16-4724-A42A-EA63D413052B}"/>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62" name="テキスト ボックス 261">
          <a:extLst>
            <a:ext uri="{FF2B5EF4-FFF2-40B4-BE49-F238E27FC236}">
              <a16:creationId xmlns:a16="http://schemas.microsoft.com/office/drawing/2014/main" id="{2B3E3022-8A76-4B0F-B6CA-5E49AF470863}"/>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3" name="直線コネクタ 262">
          <a:extLst>
            <a:ext uri="{FF2B5EF4-FFF2-40B4-BE49-F238E27FC236}">
              <a16:creationId xmlns:a16="http://schemas.microsoft.com/office/drawing/2014/main" id="{45F28A04-064C-4C74-B174-AA939AD7F1D7}"/>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4" name="テキスト ボックス 263">
          <a:extLst>
            <a:ext uri="{FF2B5EF4-FFF2-40B4-BE49-F238E27FC236}">
              <a16:creationId xmlns:a16="http://schemas.microsoft.com/office/drawing/2014/main" id="{048443D9-9E59-429B-B8A4-BD6B087A2976}"/>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5" name="直線コネクタ 264">
          <a:extLst>
            <a:ext uri="{FF2B5EF4-FFF2-40B4-BE49-F238E27FC236}">
              <a16:creationId xmlns:a16="http://schemas.microsoft.com/office/drawing/2014/main" id="{87C750C7-1F29-4587-9A63-8B6A1DA2BB5A}"/>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6" name="テキスト ボックス 265">
          <a:extLst>
            <a:ext uri="{FF2B5EF4-FFF2-40B4-BE49-F238E27FC236}">
              <a16:creationId xmlns:a16="http://schemas.microsoft.com/office/drawing/2014/main" id="{363BD062-A453-4CE2-8CF0-A1BF4B59B288}"/>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7" name="直線コネクタ 266">
          <a:extLst>
            <a:ext uri="{FF2B5EF4-FFF2-40B4-BE49-F238E27FC236}">
              <a16:creationId xmlns:a16="http://schemas.microsoft.com/office/drawing/2014/main" id="{08F1D91B-0ED2-458E-9224-BB14F29BC7EA}"/>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8" name="テキスト ボックス 267">
          <a:extLst>
            <a:ext uri="{FF2B5EF4-FFF2-40B4-BE49-F238E27FC236}">
              <a16:creationId xmlns:a16="http://schemas.microsoft.com/office/drawing/2014/main" id="{B65FFFD5-8B08-4F3C-9BEA-DB6168F102C7}"/>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9" name="直線コネクタ 268">
          <a:extLst>
            <a:ext uri="{FF2B5EF4-FFF2-40B4-BE49-F238E27FC236}">
              <a16:creationId xmlns:a16="http://schemas.microsoft.com/office/drawing/2014/main" id="{A38C4C16-FFA7-43E9-BE3E-38107AEA8982}"/>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0" name="テキスト ボックス 269">
          <a:extLst>
            <a:ext uri="{FF2B5EF4-FFF2-40B4-BE49-F238E27FC236}">
              <a16:creationId xmlns:a16="http://schemas.microsoft.com/office/drawing/2014/main" id="{1AFB06B4-208B-4A91-BB9A-FDB89A288298}"/>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1" name="直線コネクタ 270">
          <a:extLst>
            <a:ext uri="{FF2B5EF4-FFF2-40B4-BE49-F238E27FC236}">
              <a16:creationId xmlns:a16="http://schemas.microsoft.com/office/drawing/2014/main" id="{CCB225E2-5F5B-4348-8CDE-C87580355C46}"/>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72" name="テキスト ボックス 271">
          <a:extLst>
            <a:ext uri="{FF2B5EF4-FFF2-40B4-BE49-F238E27FC236}">
              <a16:creationId xmlns:a16="http://schemas.microsoft.com/office/drawing/2014/main" id="{69D44242-0447-4E9B-B718-6939BC826F79}"/>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3" name="【福祉施設】&#10;有形固定資産減価償却率グラフ枠">
          <a:extLst>
            <a:ext uri="{FF2B5EF4-FFF2-40B4-BE49-F238E27FC236}">
              <a16:creationId xmlns:a16="http://schemas.microsoft.com/office/drawing/2014/main" id="{96B4D797-5746-4D87-A9AE-A883B5BA424E}"/>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137161</xdr:rowOff>
    </xdr:from>
    <xdr:to>
      <xdr:col>24</xdr:col>
      <xdr:colOff>62865</xdr:colOff>
      <xdr:row>86</xdr:row>
      <xdr:rowOff>87630</xdr:rowOff>
    </xdr:to>
    <xdr:cxnSp macro="">
      <xdr:nvCxnSpPr>
        <xdr:cNvPr id="274" name="直線コネクタ 273">
          <a:extLst>
            <a:ext uri="{FF2B5EF4-FFF2-40B4-BE49-F238E27FC236}">
              <a16:creationId xmlns:a16="http://schemas.microsoft.com/office/drawing/2014/main" id="{9AE7960B-141F-48AE-AE61-C29E4528A70E}"/>
            </a:ext>
          </a:extLst>
        </xdr:cNvPr>
        <xdr:cNvCxnSpPr/>
      </xdr:nvCxnSpPr>
      <xdr:spPr>
        <a:xfrm flipV="1">
          <a:off x="4634865" y="13338811"/>
          <a:ext cx="0" cy="14935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91457</xdr:rowOff>
    </xdr:from>
    <xdr:ext cx="405111" cy="259045"/>
    <xdr:sp macro="" textlink="">
      <xdr:nvSpPr>
        <xdr:cNvPr id="275" name="【福祉施設】&#10;有形固定資産減価償却率最小値テキスト">
          <a:extLst>
            <a:ext uri="{FF2B5EF4-FFF2-40B4-BE49-F238E27FC236}">
              <a16:creationId xmlns:a16="http://schemas.microsoft.com/office/drawing/2014/main" id="{238EA4DF-9908-4A7D-B9E0-074259482CD1}"/>
            </a:ext>
          </a:extLst>
        </xdr:cNvPr>
        <xdr:cNvSpPr txBox="1"/>
      </xdr:nvSpPr>
      <xdr:spPr>
        <a:xfrm>
          <a:off x="4673600" y="1483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87630</xdr:rowOff>
    </xdr:from>
    <xdr:to>
      <xdr:col>24</xdr:col>
      <xdr:colOff>152400</xdr:colOff>
      <xdr:row>86</xdr:row>
      <xdr:rowOff>87630</xdr:rowOff>
    </xdr:to>
    <xdr:cxnSp macro="">
      <xdr:nvCxnSpPr>
        <xdr:cNvPr id="276" name="直線コネクタ 275">
          <a:extLst>
            <a:ext uri="{FF2B5EF4-FFF2-40B4-BE49-F238E27FC236}">
              <a16:creationId xmlns:a16="http://schemas.microsoft.com/office/drawing/2014/main" id="{83B8C013-0D00-4747-A8F2-E151B4614D18}"/>
            </a:ext>
          </a:extLst>
        </xdr:cNvPr>
        <xdr:cNvCxnSpPr/>
      </xdr:nvCxnSpPr>
      <xdr:spPr>
        <a:xfrm>
          <a:off x="4546600" y="1483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83838</xdr:rowOff>
    </xdr:from>
    <xdr:ext cx="405111" cy="259045"/>
    <xdr:sp macro="" textlink="">
      <xdr:nvSpPr>
        <xdr:cNvPr id="277" name="【福祉施設】&#10;有形固定資産減価償却率最大値テキスト">
          <a:extLst>
            <a:ext uri="{FF2B5EF4-FFF2-40B4-BE49-F238E27FC236}">
              <a16:creationId xmlns:a16="http://schemas.microsoft.com/office/drawing/2014/main" id="{9DB6C359-E080-4659-B7D4-B6C93F6AE6F6}"/>
            </a:ext>
          </a:extLst>
        </xdr:cNvPr>
        <xdr:cNvSpPr txBox="1"/>
      </xdr:nvSpPr>
      <xdr:spPr>
        <a:xfrm>
          <a:off x="4673600" y="13114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137161</xdr:rowOff>
    </xdr:from>
    <xdr:to>
      <xdr:col>24</xdr:col>
      <xdr:colOff>152400</xdr:colOff>
      <xdr:row>77</xdr:row>
      <xdr:rowOff>137161</xdr:rowOff>
    </xdr:to>
    <xdr:cxnSp macro="">
      <xdr:nvCxnSpPr>
        <xdr:cNvPr id="278" name="直線コネクタ 277">
          <a:extLst>
            <a:ext uri="{FF2B5EF4-FFF2-40B4-BE49-F238E27FC236}">
              <a16:creationId xmlns:a16="http://schemas.microsoft.com/office/drawing/2014/main" id="{5CEEC046-1A91-47B3-90C3-89D849D8B4CB}"/>
            </a:ext>
          </a:extLst>
        </xdr:cNvPr>
        <xdr:cNvCxnSpPr/>
      </xdr:nvCxnSpPr>
      <xdr:spPr>
        <a:xfrm>
          <a:off x="4546600" y="13338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93997</xdr:rowOff>
    </xdr:from>
    <xdr:ext cx="405111" cy="259045"/>
    <xdr:sp macro="" textlink="">
      <xdr:nvSpPr>
        <xdr:cNvPr id="279" name="【福祉施設】&#10;有形固定資産減価償却率平均値テキスト">
          <a:extLst>
            <a:ext uri="{FF2B5EF4-FFF2-40B4-BE49-F238E27FC236}">
              <a16:creationId xmlns:a16="http://schemas.microsoft.com/office/drawing/2014/main" id="{286D0D0A-EFD6-4393-9BBE-CAFC1EEBD4D9}"/>
            </a:ext>
          </a:extLst>
        </xdr:cNvPr>
        <xdr:cNvSpPr txBox="1"/>
      </xdr:nvSpPr>
      <xdr:spPr>
        <a:xfrm>
          <a:off x="4673600" y="139814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71120</xdr:rowOff>
    </xdr:from>
    <xdr:to>
      <xdr:col>24</xdr:col>
      <xdr:colOff>114300</xdr:colOff>
      <xdr:row>83</xdr:row>
      <xdr:rowOff>1270</xdr:rowOff>
    </xdr:to>
    <xdr:sp macro="" textlink="">
      <xdr:nvSpPr>
        <xdr:cNvPr id="280" name="フローチャート: 判断 279">
          <a:extLst>
            <a:ext uri="{FF2B5EF4-FFF2-40B4-BE49-F238E27FC236}">
              <a16:creationId xmlns:a16="http://schemas.microsoft.com/office/drawing/2014/main" id="{90062E6B-E5EB-49FE-8C82-E0C697338593}"/>
            </a:ext>
          </a:extLst>
        </xdr:cNvPr>
        <xdr:cNvSpPr/>
      </xdr:nvSpPr>
      <xdr:spPr>
        <a:xfrm>
          <a:off x="4584700" y="1413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10161</xdr:rowOff>
    </xdr:from>
    <xdr:to>
      <xdr:col>20</xdr:col>
      <xdr:colOff>38100</xdr:colOff>
      <xdr:row>82</xdr:row>
      <xdr:rowOff>111761</xdr:rowOff>
    </xdr:to>
    <xdr:sp macro="" textlink="">
      <xdr:nvSpPr>
        <xdr:cNvPr id="281" name="フローチャート: 判断 280">
          <a:extLst>
            <a:ext uri="{FF2B5EF4-FFF2-40B4-BE49-F238E27FC236}">
              <a16:creationId xmlns:a16="http://schemas.microsoft.com/office/drawing/2014/main" id="{ACCCFC8E-6857-4708-937F-F44E3A0EF938}"/>
            </a:ext>
          </a:extLst>
        </xdr:cNvPr>
        <xdr:cNvSpPr/>
      </xdr:nvSpPr>
      <xdr:spPr>
        <a:xfrm>
          <a:off x="37465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147320</xdr:rowOff>
    </xdr:from>
    <xdr:to>
      <xdr:col>15</xdr:col>
      <xdr:colOff>101600</xdr:colOff>
      <xdr:row>82</xdr:row>
      <xdr:rowOff>77470</xdr:rowOff>
    </xdr:to>
    <xdr:sp macro="" textlink="">
      <xdr:nvSpPr>
        <xdr:cNvPr id="282" name="フローチャート: 判断 281">
          <a:extLst>
            <a:ext uri="{FF2B5EF4-FFF2-40B4-BE49-F238E27FC236}">
              <a16:creationId xmlns:a16="http://schemas.microsoft.com/office/drawing/2014/main" id="{D3E0828E-7F4D-4EBB-BD16-243DE8D4DA39}"/>
            </a:ext>
          </a:extLst>
        </xdr:cNvPr>
        <xdr:cNvSpPr/>
      </xdr:nvSpPr>
      <xdr:spPr>
        <a:xfrm>
          <a:off x="2857500" y="1403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78739</xdr:rowOff>
    </xdr:from>
    <xdr:to>
      <xdr:col>10</xdr:col>
      <xdr:colOff>165100</xdr:colOff>
      <xdr:row>82</xdr:row>
      <xdr:rowOff>8889</xdr:rowOff>
    </xdr:to>
    <xdr:sp macro="" textlink="">
      <xdr:nvSpPr>
        <xdr:cNvPr id="283" name="フローチャート: 判断 282">
          <a:extLst>
            <a:ext uri="{FF2B5EF4-FFF2-40B4-BE49-F238E27FC236}">
              <a16:creationId xmlns:a16="http://schemas.microsoft.com/office/drawing/2014/main" id="{1B3D2617-3056-4A7C-84D2-7CE83668382E}"/>
            </a:ext>
          </a:extLst>
        </xdr:cNvPr>
        <xdr:cNvSpPr/>
      </xdr:nvSpPr>
      <xdr:spPr>
        <a:xfrm>
          <a:off x="1968500" y="1396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170180</xdr:rowOff>
    </xdr:from>
    <xdr:to>
      <xdr:col>6</xdr:col>
      <xdr:colOff>38100</xdr:colOff>
      <xdr:row>81</xdr:row>
      <xdr:rowOff>100330</xdr:rowOff>
    </xdr:to>
    <xdr:sp macro="" textlink="">
      <xdr:nvSpPr>
        <xdr:cNvPr id="284" name="フローチャート: 判断 283">
          <a:extLst>
            <a:ext uri="{FF2B5EF4-FFF2-40B4-BE49-F238E27FC236}">
              <a16:creationId xmlns:a16="http://schemas.microsoft.com/office/drawing/2014/main" id="{9F239FD9-03BA-481E-8355-D116D48B9ECE}"/>
            </a:ext>
          </a:extLst>
        </xdr:cNvPr>
        <xdr:cNvSpPr/>
      </xdr:nvSpPr>
      <xdr:spPr>
        <a:xfrm>
          <a:off x="1079500" y="1388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5" name="テキスト ボックス 284">
          <a:extLst>
            <a:ext uri="{FF2B5EF4-FFF2-40B4-BE49-F238E27FC236}">
              <a16:creationId xmlns:a16="http://schemas.microsoft.com/office/drawing/2014/main" id="{E258A5B1-B042-407A-83FF-821CE926CF14}"/>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6" name="テキスト ボックス 285">
          <a:extLst>
            <a:ext uri="{FF2B5EF4-FFF2-40B4-BE49-F238E27FC236}">
              <a16:creationId xmlns:a16="http://schemas.microsoft.com/office/drawing/2014/main" id="{67737A2F-04E3-4322-82FD-6310B1CBCB3D}"/>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7" name="テキスト ボックス 286">
          <a:extLst>
            <a:ext uri="{FF2B5EF4-FFF2-40B4-BE49-F238E27FC236}">
              <a16:creationId xmlns:a16="http://schemas.microsoft.com/office/drawing/2014/main" id="{2770947C-4EE7-4AF2-AE50-5D5EDD436405}"/>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8" name="テキスト ボックス 287">
          <a:extLst>
            <a:ext uri="{FF2B5EF4-FFF2-40B4-BE49-F238E27FC236}">
              <a16:creationId xmlns:a16="http://schemas.microsoft.com/office/drawing/2014/main" id="{01C12E3C-067B-428A-AE51-8A6767078E66}"/>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9" name="テキスト ボックス 288">
          <a:extLst>
            <a:ext uri="{FF2B5EF4-FFF2-40B4-BE49-F238E27FC236}">
              <a16:creationId xmlns:a16="http://schemas.microsoft.com/office/drawing/2014/main" id="{B15DFFFB-94E3-45CB-9C86-D1B664C511A6}"/>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166370</xdr:rowOff>
    </xdr:from>
    <xdr:to>
      <xdr:col>24</xdr:col>
      <xdr:colOff>114300</xdr:colOff>
      <xdr:row>85</xdr:row>
      <xdr:rowOff>96520</xdr:rowOff>
    </xdr:to>
    <xdr:sp macro="" textlink="">
      <xdr:nvSpPr>
        <xdr:cNvPr id="290" name="楕円 289">
          <a:extLst>
            <a:ext uri="{FF2B5EF4-FFF2-40B4-BE49-F238E27FC236}">
              <a16:creationId xmlns:a16="http://schemas.microsoft.com/office/drawing/2014/main" id="{AED90306-E5FE-4BF3-8CE6-D8C5491F8950}"/>
            </a:ext>
          </a:extLst>
        </xdr:cNvPr>
        <xdr:cNvSpPr/>
      </xdr:nvSpPr>
      <xdr:spPr>
        <a:xfrm>
          <a:off x="4584700" y="1456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144797</xdr:rowOff>
    </xdr:from>
    <xdr:ext cx="405111" cy="259045"/>
    <xdr:sp macro="" textlink="">
      <xdr:nvSpPr>
        <xdr:cNvPr id="291" name="【福祉施設】&#10;有形固定資産減価償却率該当値テキスト">
          <a:extLst>
            <a:ext uri="{FF2B5EF4-FFF2-40B4-BE49-F238E27FC236}">
              <a16:creationId xmlns:a16="http://schemas.microsoft.com/office/drawing/2014/main" id="{611840F7-3EB7-4254-97D2-9A86DD52F121}"/>
            </a:ext>
          </a:extLst>
        </xdr:cNvPr>
        <xdr:cNvSpPr txBox="1"/>
      </xdr:nvSpPr>
      <xdr:spPr>
        <a:xfrm>
          <a:off x="4673600" y="14546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113030</xdr:rowOff>
    </xdr:from>
    <xdr:to>
      <xdr:col>20</xdr:col>
      <xdr:colOff>38100</xdr:colOff>
      <xdr:row>84</xdr:row>
      <xdr:rowOff>43180</xdr:rowOff>
    </xdr:to>
    <xdr:sp macro="" textlink="">
      <xdr:nvSpPr>
        <xdr:cNvPr id="292" name="楕円 291">
          <a:extLst>
            <a:ext uri="{FF2B5EF4-FFF2-40B4-BE49-F238E27FC236}">
              <a16:creationId xmlns:a16="http://schemas.microsoft.com/office/drawing/2014/main" id="{354EDF5A-862F-4717-A1E8-6CE1E435198D}"/>
            </a:ext>
          </a:extLst>
        </xdr:cNvPr>
        <xdr:cNvSpPr/>
      </xdr:nvSpPr>
      <xdr:spPr>
        <a:xfrm>
          <a:off x="3746500" y="1434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163830</xdr:rowOff>
    </xdr:from>
    <xdr:to>
      <xdr:col>24</xdr:col>
      <xdr:colOff>63500</xdr:colOff>
      <xdr:row>85</xdr:row>
      <xdr:rowOff>45720</xdr:rowOff>
    </xdr:to>
    <xdr:cxnSp macro="">
      <xdr:nvCxnSpPr>
        <xdr:cNvPr id="293" name="直線コネクタ 292">
          <a:extLst>
            <a:ext uri="{FF2B5EF4-FFF2-40B4-BE49-F238E27FC236}">
              <a16:creationId xmlns:a16="http://schemas.microsoft.com/office/drawing/2014/main" id="{E243AA85-9821-48F8-97D0-D2D1E7FB1BFC}"/>
            </a:ext>
          </a:extLst>
        </xdr:cNvPr>
        <xdr:cNvCxnSpPr/>
      </xdr:nvCxnSpPr>
      <xdr:spPr>
        <a:xfrm>
          <a:off x="3797300" y="14394180"/>
          <a:ext cx="838200" cy="224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59689</xdr:rowOff>
    </xdr:from>
    <xdr:to>
      <xdr:col>15</xdr:col>
      <xdr:colOff>101600</xdr:colOff>
      <xdr:row>83</xdr:row>
      <xdr:rowOff>161289</xdr:rowOff>
    </xdr:to>
    <xdr:sp macro="" textlink="">
      <xdr:nvSpPr>
        <xdr:cNvPr id="294" name="楕円 293">
          <a:extLst>
            <a:ext uri="{FF2B5EF4-FFF2-40B4-BE49-F238E27FC236}">
              <a16:creationId xmlns:a16="http://schemas.microsoft.com/office/drawing/2014/main" id="{48EDFE08-D66F-41F2-8A57-6FFD1E952352}"/>
            </a:ext>
          </a:extLst>
        </xdr:cNvPr>
        <xdr:cNvSpPr/>
      </xdr:nvSpPr>
      <xdr:spPr>
        <a:xfrm>
          <a:off x="2857500" y="14290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110489</xdr:rowOff>
    </xdr:from>
    <xdr:to>
      <xdr:col>19</xdr:col>
      <xdr:colOff>177800</xdr:colOff>
      <xdr:row>83</xdr:row>
      <xdr:rowOff>163830</xdr:rowOff>
    </xdr:to>
    <xdr:cxnSp macro="">
      <xdr:nvCxnSpPr>
        <xdr:cNvPr id="295" name="直線コネクタ 294">
          <a:extLst>
            <a:ext uri="{FF2B5EF4-FFF2-40B4-BE49-F238E27FC236}">
              <a16:creationId xmlns:a16="http://schemas.microsoft.com/office/drawing/2014/main" id="{EB1864CC-C31F-4F2D-B7B1-B37FF989AB5D}"/>
            </a:ext>
          </a:extLst>
        </xdr:cNvPr>
        <xdr:cNvCxnSpPr/>
      </xdr:nvCxnSpPr>
      <xdr:spPr>
        <a:xfrm>
          <a:off x="2908300" y="14340839"/>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6350</xdr:rowOff>
    </xdr:from>
    <xdr:to>
      <xdr:col>10</xdr:col>
      <xdr:colOff>165100</xdr:colOff>
      <xdr:row>83</xdr:row>
      <xdr:rowOff>107950</xdr:rowOff>
    </xdr:to>
    <xdr:sp macro="" textlink="">
      <xdr:nvSpPr>
        <xdr:cNvPr id="296" name="楕円 295">
          <a:extLst>
            <a:ext uri="{FF2B5EF4-FFF2-40B4-BE49-F238E27FC236}">
              <a16:creationId xmlns:a16="http://schemas.microsoft.com/office/drawing/2014/main" id="{FD33F7B1-999C-4DDA-92F1-ABA41AF53CB9}"/>
            </a:ext>
          </a:extLst>
        </xdr:cNvPr>
        <xdr:cNvSpPr/>
      </xdr:nvSpPr>
      <xdr:spPr>
        <a:xfrm>
          <a:off x="1968500" y="1423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57150</xdr:rowOff>
    </xdr:from>
    <xdr:to>
      <xdr:col>15</xdr:col>
      <xdr:colOff>50800</xdr:colOff>
      <xdr:row>83</xdr:row>
      <xdr:rowOff>110489</xdr:rowOff>
    </xdr:to>
    <xdr:cxnSp macro="">
      <xdr:nvCxnSpPr>
        <xdr:cNvPr id="297" name="直線コネクタ 296">
          <a:extLst>
            <a:ext uri="{FF2B5EF4-FFF2-40B4-BE49-F238E27FC236}">
              <a16:creationId xmlns:a16="http://schemas.microsoft.com/office/drawing/2014/main" id="{1E0638B9-28F6-41D5-B859-D45F7FECD46D}"/>
            </a:ext>
          </a:extLst>
        </xdr:cNvPr>
        <xdr:cNvCxnSpPr/>
      </xdr:nvCxnSpPr>
      <xdr:spPr>
        <a:xfrm>
          <a:off x="2019300" y="14287500"/>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128288</xdr:rowOff>
    </xdr:from>
    <xdr:ext cx="405111" cy="259045"/>
    <xdr:sp macro="" textlink="">
      <xdr:nvSpPr>
        <xdr:cNvPr id="298" name="n_1aveValue【福祉施設】&#10;有形固定資産減価償却率">
          <a:extLst>
            <a:ext uri="{FF2B5EF4-FFF2-40B4-BE49-F238E27FC236}">
              <a16:creationId xmlns:a16="http://schemas.microsoft.com/office/drawing/2014/main" id="{9DE8F290-BFF1-4BBF-815C-B74C82B126EB}"/>
            </a:ext>
          </a:extLst>
        </xdr:cNvPr>
        <xdr:cNvSpPr txBox="1"/>
      </xdr:nvSpPr>
      <xdr:spPr>
        <a:xfrm>
          <a:off x="3582044" y="1384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93997</xdr:rowOff>
    </xdr:from>
    <xdr:ext cx="405111" cy="259045"/>
    <xdr:sp macro="" textlink="">
      <xdr:nvSpPr>
        <xdr:cNvPr id="299" name="n_2aveValue【福祉施設】&#10;有形固定資産減価償却率">
          <a:extLst>
            <a:ext uri="{FF2B5EF4-FFF2-40B4-BE49-F238E27FC236}">
              <a16:creationId xmlns:a16="http://schemas.microsoft.com/office/drawing/2014/main" id="{9D8A03B2-39D6-4FD8-AC4E-EB0A1174E115}"/>
            </a:ext>
          </a:extLst>
        </xdr:cNvPr>
        <xdr:cNvSpPr txBox="1"/>
      </xdr:nvSpPr>
      <xdr:spPr>
        <a:xfrm>
          <a:off x="2705744" y="1380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25416</xdr:rowOff>
    </xdr:from>
    <xdr:ext cx="405111" cy="259045"/>
    <xdr:sp macro="" textlink="">
      <xdr:nvSpPr>
        <xdr:cNvPr id="300" name="n_3aveValue【福祉施設】&#10;有形固定資産減価償却率">
          <a:extLst>
            <a:ext uri="{FF2B5EF4-FFF2-40B4-BE49-F238E27FC236}">
              <a16:creationId xmlns:a16="http://schemas.microsoft.com/office/drawing/2014/main" id="{72656670-F387-442B-B7BE-AEC200BE8CE7}"/>
            </a:ext>
          </a:extLst>
        </xdr:cNvPr>
        <xdr:cNvSpPr txBox="1"/>
      </xdr:nvSpPr>
      <xdr:spPr>
        <a:xfrm>
          <a:off x="1816744" y="13741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116857</xdr:rowOff>
    </xdr:from>
    <xdr:ext cx="405111" cy="259045"/>
    <xdr:sp macro="" textlink="">
      <xdr:nvSpPr>
        <xdr:cNvPr id="301" name="n_4aveValue【福祉施設】&#10;有形固定資産減価償却率">
          <a:extLst>
            <a:ext uri="{FF2B5EF4-FFF2-40B4-BE49-F238E27FC236}">
              <a16:creationId xmlns:a16="http://schemas.microsoft.com/office/drawing/2014/main" id="{A5DCE739-EF4B-4D0A-B266-E1F7FC6A4EBC}"/>
            </a:ext>
          </a:extLst>
        </xdr:cNvPr>
        <xdr:cNvSpPr txBox="1"/>
      </xdr:nvSpPr>
      <xdr:spPr>
        <a:xfrm>
          <a:off x="927744" y="1366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34307</xdr:rowOff>
    </xdr:from>
    <xdr:ext cx="405111" cy="259045"/>
    <xdr:sp macro="" textlink="">
      <xdr:nvSpPr>
        <xdr:cNvPr id="302" name="n_1mainValue【福祉施設】&#10;有形固定資産減価償却率">
          <a:extLst>
            <a:ext uri="{FF2B5EF4-FFF2-40B4-BE49-F238E27FC236}">
              <a16:creationId xmlns:a16="http://schemas.microsoft.com/office/drawing/2014/main" id="{8CD6111E-1DA3-4FBD-A03D-7DCF904B3275}"/>
            </a:ext>
          </a:extLst>
        </xdr:cNvPr>
        <xdr:cNvSpPr txBox="1"/>
      </xdr:nvSpPr>
      <xdr:spPr>
        <a:xfrm>
          <a:off x="3582044" y="1443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152416</xdr:rowOff>
    </xdr:from>
    <xdr:ext cx="405111" cy="259045"/>
    <xdr:sp macro="" textlink="">
      <xdr:nvSpPr>
        <xdr:cNvPr id="303" name="n_2mainValue【福祉施設】&#10;有形固定資産減価償却率">
          <a:extLst>
            <a:ext uri="{FF2B5EF4-FFF2-40B4-BE49-F238E27FC236}">
              <a16:creationId xmlns:a16="http://schemas.microsoft.com/office/drawing/2014/main" id="{FA03C8E5-64CE-466C-886D-C8EAD185387B}"/>
            </a:ext>
          </a:extLst>
        </xdr:cNvPr>
        <xdr:cNvSpPr txBox="1"/>
      </xdr:nvSpPr>
      <xdr:spPr>
        <a:xfrm>
          <a:off x="2705744" y="14382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99077</xdr:rowOff>
    </xdr:from>
    <xdr:ext cx="405111" cy="259045"/>
    <xdr:sp macro="" textlink="">
      <xdr:nvSpPr>
        <xdr:cNvPr id="304" name="n_3mainValue【福祉施設】&#10;有形固定資産減価償却率">
          <a:extLst>
            <a:ext uri="{FF2B5EF4-FFF2-40B4-BE49-F238E27FC236}">
              <a16:creationId xmlns:a16="http://schemas.microsoft.com/office/drawing/2014/main" id="{3931EB37-AB17-4782-9668-BC214E17ACA6}"/>
            </a:ext>
          </a:extLst>
        </xdr:cNvPr>
        <xdr:cNvSpPr txBox="1"/>
      </xdr:nvSpPr>
      <xdr:spPr>
        <a:xfrm>
          <a:off x="1816744" y="14329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5" name="正方形/長方形 304">
          <a:extLst>
            <a:ext uri="{FF2B5EF4-FFF2-40B4-BE49-F238E27FC236}">
              <a16:creationId xmlns:a16="http://schemas.microsoft.com/office/drawing/2014/main" id="{6E6A85AF-B253-4243-AFC4-2691C5D45E7E}"/>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6" name="正方形/長方形 305">
          <a:extLst>
            <a:ext uri="{FF2B5EF4-FFF2-40B4-BE49-F238E27FC236}">
              <a16:creationId xmlns:a16="http://schemas.microsoft.com/office/drawing/2014/main" id="{3F4568D8-58CE-4F57-A6D5-586B10891A3E}"/>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7" name="正方形/長方形 306">
          <a:extLst>
            <a:ext uri="{FF2B5EF4-FFF2-40B4-BE49-F238E27FC236}">
              <a16:creationId xmlns:a16="http://schemas.microsoft.com/office/drawing/2014/main" id="{3D051F18-5C95-4831-B092-4F978A69BC12}"/>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8" name="正方形/長方形 307">
          <a:extLst>
            <a:ext uri="{FF2B5EF4-FFF2-40B4-BE49-F238E27FC236}">
              <a16:creationId xmlns:a16="http://schemas.microsoft.com/office/drawing/2014/main" id="{9EEBABE6-4F47-4ADB-978D-D21F813BEDDB}"/>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9" name="正方形/長方形 308">
          <a:extLst>
            <a:ext uri="{FF2B5EF4-FFF2-40B4-BE49-F238E27FC236}">
              <a16:creationId xmlns:a16="http://schemas.microsoft.com/office/drawing/2014/main" id="{B8BE6974-5F29-4AA9-ABF7-69FAA74715B1}"/>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0" name="正方形/長方形 309">
          <a:extLst>
            <a:ext uri="{FF2B5EF4-FFF2-40B4-BE49-F238E27FC236}">
              <a16:creationId xmlns:a16="http://schemas.microsoft.com/office/drawing/2014/main" id="{DE8488E0-769C-46A0-8ABE-8A5066BCBDDC}"/>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1" name="正方形/長方形 310">
          <a:extLst>
            <a:ext uri="{FF2B5EF4-FFF2-40B4-BE49-F238E27FC236}">
              <a16:creationId xmlns:a16="http://schemas.microsoft.com/office/drawing/2014/main" id="{328AC3D8-9BD7-412F-AFD4-A941589025B1}"/>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2" name="正方形/長方形 311">
          <a:extLst>
            <a:ext uri="{FF2B5EF4-FFF2-40B4-BE49-F238E27FC236}">
              <a16:creationId xmlns:a16="http://schemas.microsoft.com/office/drawing/2014/main" id="{CCFD6B82-9854-443C-9388-3ECB08FCC8D7}"/>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3" name="テキスト ボックス 312">
          <a:extLst>
            <a:ext uri="{FF2B5EF4-FFF2-40B4-BE49-F238E27FC236}">
              <a16:creationId xmlns:a16="http://schemas.microsoft.com/office/drawing/2014/main" id="{C1DE2FFB-4676-4152-9EBF-14810CACE814}"/>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4" name="直線コネクタ 313">
          <a:extLst>
            <a:ext uri="{FF2B5EF4-FFF2-40B4-BE49-F238E27FC236}">
              <a16:creationId xmlns:a16="http://schemas.microsoft.com/office/drawing/2014/main" id="{1CE5DC38-328B-4E32-BEB0-F244080D9786}"/>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15" name="直線コネクタ 314">
          <a:extLst>
            <a:ext uri="{FF2B5EF4-FFF2-40B4-BE49-F238E27FC236}">
              <a16:creationId xmlns:a16="http://schemas.microsoft.com/office/drawing/2014/main" id="{F437F3B3-3556-4F52-B10E-107AA8D66D29}"/>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16" name="テキスト ボックス 315">
          <a:extLst>
            <a:ext uri="{FF2B5EF4-FFF2-40B4-BE49-F238E27FC236}">
              <a16:creationId xmlns:a16="http://schemas.microsoft.com/office/drawing/2014/main" id="{172E08CC-4B02-403D-8D47-F404AAB9D614}"/>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17" name="直線コネクタ 316">
          <a:extLst>
            <a:ext uri="{FF2B5EF4-FFF2-40B4-BE49-F238E27FC236}">
              <a16:creationId xmlns:a16="http://schemas.microsoft.com/office/drawing/2014/main" id="{498B56D1-15AD-495E-AD3C-6F0F511E554E}"/>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18" name="テキスト ボックス 317">
          <a:extLst>
            <a:ext uri="{FF2B5EF4-FFF2-40B4-BE49-F238E27FC236}">
              <a16:creationId xmlns:a16="http://schemas.microsoft.com/office/drawing/2014/main" id="{B2B6003C-F2A9-4144-BCEB-2184E0F6DB96}"/>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9" name="直線コネクタ 318">
          <a:extLst>
            <a:ext uri="{FF2B5EF4-FFF2-40B4-BE49-F238E27FC236}">
              <a16:creationId xmlns:a16="http://schemas.microsoft.com/office/drawing/2014/main" id="{7259C13D-FC8B-430D-B99E-B5C9FE2B59F9}"/>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20" name="テキスト ボックス 319">
          <a:extLst>
            <a:ext uri="{FF2B5EF4-FFF2-40B4-BE49-F238E27FC236}">
              <a16:creationId xmlns:a16="http://schemas.microsoft.com/office/drawing/2014/main" id="{3A60EC30-2EE3-40D0-942C-D18EBD41002C}"/>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21" name="直線コネクタ 320">
          <a:extLst>
            <a:ext uri="{FF2B5EF4-FFF2-40B4-BE49-F238E27FC236}">
              <a16:creationId xmlns:a16="http://schemas.microsoft.com/office/drawing/2014/main" id="{7B131A31-BC11-4F8D-9B26-3C48462FFCFF}"/>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22" name="テキスト ボックス 321">
          <a:extLst>
            <a:ext uri="{FF2B5EF4-FFF2-40B4-BE49-F238E27FC236}">
              <a16:creationId xmlns:a16="http://schemas.microsoft.com/office/drawing/2014/main" id="{B3F7AF70-3EAC-4BA7-8C78-086DD351B74A}"/>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23" name="直線コネクタ 322">
          <a:extLst>
            <a:ext uri="{FF2B5EF4-FFF2-40B4-BE49-F238E27FC236}">
              <a16:creationId xmlns:a16="http://schemas.microsoft.com/office/drawing/2014/main" id="{D877D5BA-D625-42B1-A54E-79E4D2D1453A}"/>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24" name="テキスト ボックス 323">
          <a:extLst>
            <a:ext uri="{FF2B5EF4-FFF2-40B4-BE49-F238E27FC236}">
              <a16:creationId xmlns:a16="http://schemas.microsoft.com/office/drawing/2014/main" id="{B93463D2-B23C-4F34-9659-0E7CE06836A5}"/>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5" name="直線コネクタ 324">
          <a:extLst>
            <a:ext uri="{FF2B5EF4-FFF2-40B4-BE49-F238E27FC236}">
              <a16:creationId xmlns:a16="http://schemas.microsoft.com/office/drawing/2014/main" id="{D4EDAD1D-0A05-4BA2-827D-28C2856E8361}"/>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6" name="テキスト ボックス 325">
          <a:extLst>
            <a:ext uri="{FF2B5EF4-FFF2-40B4-BE49-F238E27FC236}">
              <a16:creationId xmlns:a16="http://schemas.microsoft.com/office/drawing/2014/main" id="{ABEF05BF-25B3-472C-969B-31EE2102B8A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7" name="【福祉施設】&#10;一人当たり面積グラフ枠">
          <a:extLst>
            <a:ext uri="{FF2B5EF4-FFF2-40B4-BE49-F238E27FC236}">
              <a16:creationId xmlns:a16="http://schemas.microsoft.com/office/drawing/2014/main" id="{75698391-DBCA-4E2C-800D-93830A9C1F43}"/>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19050</xdr:rowOff>
    </xdr:from>
    <xdr:to>
      <xdr:col>54</xdr:col>
      <xdr:colOff>189865</xdr:colOff>
      <xdr:row>86</xdr:row>
      <xdr:rowOff>101600</xdr:rowOff>
    </xdr:to>
    <xdr:cxnSp macro="">
      <xdr:nvCxnSpPr>
        <xdr:cNvPr id="328" name="直線コネクタ 327">
          <a:extLst>
            <a:ext uri="{FF2B5EF4-FFF2-40B4-BE49-F238E27FC236}">
              <a16:creationId xmlns:a16="http://schemas.microsoft.com/office/drawing/2014/main" id="{31AE8F27-45B0-4A61-A9AF-7D34A1D0082D}"/>
            </a:ext>
          </a:extLst>
        </xdr:cNvPr>
        <xdr:cNvCxnSpPr/>
      </xdr:nvCxnSpPr>
      <xdr:spPr>
        <a:xfrm flipV="1">
          <a:off x="10476865" y="13220700"/>
          <a:ext cx="0" cy="1625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105427</xdr:rowOff>
    </xdr:from>
    <xdr:ext cx="469744" cy="259045"/>
    <xdr:sp macro="" textlink="">
      <xdr:nvSpPr>
        <xdr:cNvPr id="329" name="【福祉施設】&#10;一人当たり面積最小値テキスト">
          <a:extLst>
            <a:ext uri="{FF2B5EF4-FFF2-40B4-BE49-F238E27FC236}">
              <a16:creationId xmlns:a16="http://schemas.microsoft.com/office/drawing/2014/main" id="{8C26F16B-4C37-43C6-8910-A700F23585B7}"/>
            </a:ext>
          </a:extLst>
        </xdr:cNvPr>
        <xdr:cNvSpPr txBox="1"/>
      </xdr:nvSpPr>
      <xdr:spPr>
        <a:xfrm>
          <a:off x="10515600" y="14850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101600</xdr:rowOff>
    </xdr:from>
    <xdr:to>
      <xdr:col>55</xdr:col>
      <xdr:colOff>88900</xdr:colOff>
      <xdr:row>86</xdr:row>
      <xdr:rowOff>101600</xdr:rowOff>
    </xdr:to>
    <xdr:cxnSp macro="">
      <xdr:nvCxnSpPr>
        <xdr:cNvPr id="330" name="直線コネクタ 329">
          <a:extLst>
            <a:ext uri="{FF2B5EF4-FFF2-40B4-BE49-F238E27FC236}">
              <a16:creationId xmlns:a16="http://schemas.microsoft.com/office/drawing/2014/main" id="{42CA1F7C-6191-474B-B554-3B162FD57CF0}"/>
            </a:ext>
          </a:extLst>
        </xdr:cNvPr>
        <xdr:cNvCxnSpPr/>
      </xdr:nvCxnSpPr>
      <xdr:spPr>
        <a:xfrm>
          <a:off x="10388600" y="148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137177</xdr:rowOff>
    </xdr:from>
    <xdr:ext cx="469744" cy="259045"/>
    <xdr:sp macro="" textlink="">
      <xdr:nvSpPr>
        <xdr:cNvPr id="331" name="【福祉施設】&#10;一人当たり面積最大値テキスト">
          <a:extLst>
            <a:ext uri="{FF2B5EF4-FFF2-40B4-BE49-F238E27FC236}">
              <a16:creationId xmlns:a16="http://schemas.microsoft.com/office/drawing/2014/main" id="{F36ACD2D-6054-46E5-8FB3-ED4FE6A26593}"/>
            </a:ext>
          </a:extLst>
        </xdr:cNvPr>
        <xdr:cNvSpPr txBox="1"/>
      </xdr:nvSpPr>
      <xdr:spPr>
        <a:xfrm>
          <a:off x="10515600" y="1299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19050</xdr:rowOff>
    </xdr:from>
    <xdr:to>
      <xdr:col>55</xdr:col>
      <xdr:colOff>88900</xdr:colOff>
      <xdr:row>77</xdr:row>
      <xdr:rowOff>19050</xdr:rowOff>
    </xdr:to>
    <xdr:cxnSp macro="">
      <xdr:nvCxnSpPr>
        <xdr:cNvPr id="332" name="直線コネクタ 331">
          <a:extLst>
            <a:ext uri="{FF2B5EF4-FFF2-40B4-BE49-F238E27FC236}">
              <a16:creationId xmlns:a16="http://schemas.microsoft.com/office/drawing/2014/main" id="{EF5206B7-A63A-428B-87FF-475F9C94AE1C}"/>
            </a:ext>
          </a:extLst>
        </xdr:cNvPr>
        <xdr:cNvCxnSpPr/>
      </xdr:nvCxnSpPr>
      <xdr:spPr>
        <a:xfrm>
          <a:off x="10388600" y="1322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41927</xdr:rowOff>
    </xdr:from>
    <xdr:ext cx="469744" cy="259045"/>
    <xdr:sp macro="" textlink="">
      <xdr:nvSpPr>
        <xdr:cNvPr id="333" name="【福祉施設】&#10;一人当たり面積平均値テキスト">
          <a:extLst>
            <a:ext uri="{FF2B5EF4-FFF2-40B4-BE49-F238E27FC236}">
              <a16:creationId xmlns:a16="http://schemas.microsoft.com/office/drawing/2014/main" id="{6C069955-4D81-476F-BA59-4DD4713543C7}"/>
            </a:ext>
          </a:extLst>
        </xdr:cNvPr>
        <xdr:cNvSpPr txBox="1"/>
      </xdr:nvSpPr>
      <xdr:spPr>
        <a:xfrm>
          <a:off x="10515600" y="14100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63500</xdr:rowOff>
    </xdr:from>
    <xdr:to>
      <xdr:col>55</xdr:col>
      <xdr:colOff>50800</xdr:colOff>
      <xdr:row>82</xdr:row>
      <xdr:rowOff>165100</xdr:rowOff>
    </xdr:to>
    <xdr:sp macro="" textlink="">
      <xdr:nvSpPr>
        <xdr:cNvPr id="334" name="フローチャート: 判断 333">
          <a:extLst>
            <a:ext uri="{FF2B5EF4-FFF2-40B4-BE49-F238E27FC236}">
              <a16:creationId xmlns:a16="http://schemas.microsoft.com/office/drawing/2014/main" id="{9A879201-2E03-4012-A99D-99A3420D9A8B}"/>
            </a:ext>
          </a:extLst>
        </xdr:cNvPr>
        <xdr:cNvSpPr/>
      </xdr:nvSpPr>
      <xdr:spPr>
        <a:xfrm>
          <a:off x="104267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63500</xdr:rowOff>
    </xdr:from>
    <xdr:to>
      <xdr:col>50</xdr:col>
      <xdr:colOff>165100</xdr:colOff>
      <xdr:row>82</xdr:row>
      <xdr:rowOff>165100</xdr:rowOff>
    </xdr:to>
    <xdr:sp macro="" textlink="">
      <xdr:nvSpPr>
        <xdr:cNvPr id="335" name="フローチャート: 判断 334">
          <a:extLst>
            <a:ext uri="{FF2B5EF4-FFF2-40B4-BE49-F238E27FC236}">
              <a16:creationId xmlns:a16="http://schemas.microsoft.com/office/drawing/2014/main" id="{F984AE10-9D8C-4119-BE02-C2608ABA42D0}"/>
            </a:ext>
          </a:extLst>
        </xdr:cNvPr>
        <xdr:cNvSpPr/>
      </xdr:nvSpPr>
      <xdr:spPr>
        <a:xfrm>
          <a:off x="9588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63500</xdr:rowOff>
    </xdr:from>
    <xdr:to>
      <xdr:col>46</xdr:col>
      <xdr:colOff>38100</xdr:colOff>
      <xdr:row>82</xdr:row>
      <xdr:rowOff>165100</xdr:rowOff>
    </xdr:to>
    <xdr:sp macro="" textlink="">
      <xdr:nvSpPr>
        <xdr:cNvPr id="336" name="フローチャート: 判断 335">
          <a:extLst>
            <a:ext uri="{FF2B5EF4-FFF2-40B4-BE49-F238E27FC236}">
              <a16:creationId xmlns:a16="http://schemas.microsoft.com/office/drawing/2014/main" id="{BD989C8C-0C82-4029-A453-8F51A02DBE05}"/>
            </a:ext>
          </a:extLst>
        </xdr:cNvPr>
        <xdr:cNvSpPr/>
      </xdr:nvSpPr>
      <xdr:spPr>
        <a:xfrm>
          <a:off x="8699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50800</xdr:rowOff>
    </xdr:from>
    <xdr:to>
      <xdr:col>41</xdr:col>
      <xdr:colOff>101600</xdr:colOff>
      <xdr:row>82</xdr:row>
      <xdr:rowOff>152400</xdr:rowOff>
    </xdr:to>
    <xdr:sp macro="" textlink="">
      <xdr:nvSpPr>
        <xdr:cNvPr id="337" name="フローチャート: 判断 336">
          <a:extLst>
            <a:ext uri="{FF2B5EF4-FFF2-40B4-BE49-F238E27FC236}">
              <a16:creationId xmlns:a16="http://schemas.microsoft.com/office/drawing/2014/main" id="{B20DC3C6-A711-47EF-BB53-BDD057954655}"/>
            </a:ext>
          </a:extLst>
        </xdr:cNvPr>
        <xdr:cNvSpPr/>
      </xdr:nvSpPr>
      <xdr:spPr>
        <a:xfrm>
          <a:off x="7810500" y="1410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31750</xdr:rowOff>
    </xdr:from>
    <xdr:to>
      <xdr:col>36</xdr:col>
      <xdr:colOff>165100</xdr:colOff>
      <xdr:row>83</xdr:row>
      <xdr:rowOff>133350</xdr:rowOff>
    </xdr:to>
    <xdr:sp macro="" textlink="">
      <xdr:nvSpPr>
        <xdr:cNvPr id="338" name="フローチャート: 判断 337">
          <a:extLst>
            <a:ext uri="{FF2B5EF4-FFF2-40B4-BE49-F238E27FC236}">
              <a16:creationId xmlns:a16="http://schemas.microsoft.com/office/drawing/2014/main" id="{5E44B9C4-778D-44C4-866A-3B93A4C8E796}"/>
            </a:ext>
          </a:extLst>
        </xdr:cNvPr>
        <xdr:cNvSpPr/>
      </xdr:nvSpPr>
      <xdr:spPr>
        <a:xfrm>
          <a:off x="6921500" y="1426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9" name="テキスト ボックス 338">
          <a:extLst>
            <a:ext uri="{FF2B5EF4-FFF2-40B4-BE49-F238E27FC236}">
              <a16:creationId xmlns:a16="http://schemas.microsoft.com/office/drawing/2014/main" id="{30EEF914-2A6E-4C17-AAAA-DD26F8B01FFC}"/>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0" name="テキスト ボックス 339">
          <a:extLst>
            <a:ext uri="{FF2B5EF4-FFF2-40B4-BE49-F238E27FC236}">
              <a16:creationId xmlns:a16="http://schemas.microsoft.com/office/drawing/2014/main" id="{00C046CB-387A-4C4F-9158-A369FCC4E09C}"/>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1" name="テキスト ボックス 340">
          <a:extLst>
            <a:ext uri="{FF2B5EF4-FFF2-40B4-BE49-F238E27FC236}">
              <a16:creationId xmlns:a16="http://schemas.microsoft.com/office/drawing/2014/main" id="{F4C468C6-8F32-420C-A51D-B09EE8C6E29F}"/>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2" name="テキスト ボックス 341">
          <a:extLst>
            <a:ext uri="{FF2B5EF4-FFF2-40B4-BE49-F238E27FC236}">
              <a16:creationId xmlns:a16="http://schemas.microsoft.com/office/drawing/2014/main" id="{E792B751-4F9A-4ACB-977D-1E5A4799AFFE}"/>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3" name="テキスト ボックス 342">
          <a:extLst>
            <a:ext uri="{FF2B5EF4-FFF2-40B4-BE49-F238E27FC236}">
              <a16:creationId xmlns:a16="http://schemas.microsoft.com/office/drawing/2014/main" id="{851E5D91-E585-48E6-8584-03FCAF23625D}"/>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114300</xdr:rowOff>
    </xdr:from>
    <xdr:to>
      <xdr:col>55</xdr:col>
      <xdr:colOff>50800</xdr:colOff>
      <xdr:row>79</xdr:row>
      <xdr:rowOff>44450</xdr:rowOff>
    </xdr:to>
    <xdr:sp macro="" textlink="">
      <xdr:nvSpPr>
        <xdr:cNvPr id="344" name="楕円 343">
          <a:extLst>
            <a:ext uri="{FF2B5EF4-FFF2-40B4-BE49-F238E27FC236}">
              <a16:creationId xmlns:a16="http://schemas.microsoft.com/office/drawing/2014/main" id="{9C70CA8C-AD6F-41B8-AA0C-C7FCCC4B2B5B}"/>
            </a:ext>
          </a:extLst>
        </xdr:cNvPr>
        <xdr:cNvSpPr/>
      </xdr:nvSpPr>
      <xdr:spPr>
        <a:xfrm>
          <a:off x="10426700" y="1348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77</xdr:row>
      <xdr:rowOff>137177</xdr:rowOff>
    </xdr:from>
    <xdr:ext cx="469744" cy="259045"/>
    <xdr:sp macro="" textlink="">
      <xdr:nvSpPr>
        <xdr:cNvPr id="345" name="【福祉施設】&#10;一人当たり面積該当値テキスト">
          <a:extLst>
            <a:ext uri="{FF2B5EF4-FFF2-40B4-BE49-F238E27FC236}">
              <a16:creationId xmlns:a16="http://schemas.microsoft.com/office/drawing/2014/main" id="{F7CFD73C-8784-4F88-8E88-AD9A1AB24374}"/>
            </a:ext>
          </a:extLst>
        </xdr:cNvPr>
        <xdr:cNvSpPr txBox="1"/>
      </xdr:nvSpPr>
      <xdr:spPr>
        <a:xfrm>
          <a:off x="10515600" y="1333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107950</xdr:rowOff>
    </xdr:from>
    <xdr:to>
      <xdr:col>50</xdr:col>
      <xdr:colOff>165100</xdr:colOff>
      <xdr:row>80</xdr:row>
      <xdr:rowOff>38100</xdr:rowOff>
    </xdr:to>
    <xdr:sp macro="" textlink="">
      <xdr:nvSpPr>
        <xdr:cNvPr id="346" name="楕円 345">
          <a:extLst>
            <a:ext uri="{FF2B5EF4-FFF2-40B4-BE49-F238E27FC236}">
              <a16:creationId xmlns:a16="http://schemas.microsoft.com/office/drawing/2014/main" id="{D7484B4D-712B-439D-A690-E5D098FB0D99}"/>
            </a:ext>
          </a:extLst>
        </xdr:cNvPr>
        <xdr:cNvSpPr/>
      </xdr:nvSpPr>
      <xdr:spPr>
        <a:xfrm>
          <a:off x="9588500" y="1365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78</xdr:row>
      <xdr:rowOff>165100</xdr:rowOff>
    </xdr:from>
    <xdr:to>
      <xdr:col>55</xdr:col>
      <xdr:colOff>0</xdr:colOff>
      <xdr:row>79</xdr:row>
      <xdr:rowOff>158750</xdr:rowOff>
    </xdr:to>
    <xdr:cxnSp macro="">
      <xdr:nvCxnSpPr>
        <xdr:cNvPr id="347" name="直線コネクタ 346">
          <a:extLst>
            <a:ext uri="{FF2B5EF4-FFF2-40B4-BE49-F238E27FC236}">
              <a16:creationId xmlns:a16="http://schemas.microsoft.com/office/drawing/2014/main" id="{003B506A-E3B2-4999-961C-DEFC98FC51FC}"/>
            </a:ext>
          </a:extLst>
        </xdr:cNvPr>
        <xdr:cNvCxnSpPr/>
      </xdr:nvCxnSpPr>
      <xdr:spPr>
        <a:xfrm flipV="1">
          <a:off x="9639300" y="13538200"/>
          <a:ext cx="8382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38100</xdr:rowOff>
    </xdr:from>
    <xdr:to>
      <xdr:col>46</xdr:col>
      <xdr:colOff>38100</xdr:colOff>
      <xdr:row>78</xdr:row>
      <xdr:rowOff>139700</xdr:rowOff>
    </xdr:to>
    <xdr:sp macro="" textlink="">
      <xdr:nvSpPr>
        <xdr:cNvPr id="348" name="楕円 347">
          <a:extLst>
            <a:ext uri="{FF2B5EF4-FFF2-40B4-BE49-F238E27FC236}">
              <a16:creationId xmlns:a16="http://schemas.microsoft.com/office/drawing/2014/main" id="{5BED14AB-D92E-4522-98FF-6833B1E788FF}"/>
            </a:ext>
          </a:extLst>
        </xdr:cNvPr>
        <xdr:cNvSpPr/>
      </xdr:nvSpPr>
      <xdr:spPr>
        <a:xfrm>
          <a:off x="8699500" y="1341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88900</xdr:rowOff>
    </xdr:from>
    <xdr:to>
      <xdr:col>50</xdr:col>
      <xdr:colOff>114300</xdr:colOff>
      <xdr:row>79</xdr:row>
      <xdr:rowOff>158750</xdr:rowOff>
    </xdr:to>
    <xdr:cxnSp macro="">
      <xdr:nvCxnSpPr>
        <xdr:cNvPr id="349" name="直線コネクタ 348">
          <a:extLst>
            <a:ext uri="{FF2B5EF4-FFF2-40B4-BE49-F238E27FC236}">
              <a16:creationId xmlns:a16="http://schemas.microsoft.com/office/drawing/2014/main" id="{8ADA8739-9A5E-4B7C-B7E3-1001A5248546}"/>
            </a:ext>
          </a:extLst>
        </xdr:cNvPr>
        <xdr:cNvCxnSpPr/>
      </xdr:nvCxnSpPr>
      <xdr:spPr>
        <a:xfrm>
          <a:off x="8750300" y="13462000"/>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38100</xdr:rowOff>
    </xdr:from>
    <xdr:to>
      <xdr:col>41</xdr:col>
      <xdr:colOff>101600</xdr:colOff>
      <xdr:row>78</xdr:row>
      <xdr:rowOff>139700</xdr:rowOff>
    </xdr:to>
    <xdr:sp macro="" textlink="">
      <xdr:nvSpPr>
        <xdr:cNvPr id="350" name="楕円 349">
          <a:extLst>
            <a:ext uri="{FF2B5EF4-FFF2-40B4-BE49-F238E27FC236}">
              <a16:creationId xmlns:a16="http://schemas.microsoft.com/office/drawing/2014/main" id="{B6D4D90D-29B3-46C6-A728-F6CB54D416A6}"/>
            </a:ext>
          </a:extLst>
        </xdr:cNvPr>
        <xdr:cNvSpPr/>
      </xdr:nvSpPr>
      <xdr:spPr>
        <a:xfrm>
          <a:off x="7810500" y="1341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78</xdr:row>
      <xdr:rowOff>88900</xdr:rowOff>
    </xdr:from>
    <xdr:to>
      <xdr:col>45</xdr:col>
      <xdr:colOff>177800</xdr:colOff>
      <xdr:row>78</xdr:row>
      <xdr:rowOff>88900</xdr:rowOff>
    </xdr:to>
    <xdr:cxnSp macro="">
      <xdr:nvCxnSpPr>
        <xdr:cNvPr id="351" name="直線コネクタ 350">
          <a:extLst>
            <a:ext uri="{FF2B5EF4-FFF2-40B4-BE49-F238E27FC236}">
              <a16:creationId xmlns:a16="http://schemas.microsoft.com/office/drawing/2014/main" id="{282D3B06-97C6-41F1-BBE9-307E50C430A7}"/>
            </a:ext>
          </a:extLst>
        </xdr:cNvPr>
        <xdr:cNvCxnSpPr/>
      </xdr:nvCxnSpPr>
      <xdr:spPr>
        <a:xfrm>
          <a:off x="7861300" y="13462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156227</xdr:rowOff>
    </xdr:from>
    <xdr:ext cx="469744" cy="259045"/>
    <xdr:sp macro="" textlink="">
      <xdr:nvSpPr>
        <xdr:cNvPr id="352" name="n_1aveValue【福祉施設】&#10;一人当たり面積">
          <a:extLst>
            <a:ext uri="{FF2B5EF4-FFF2-40B4-BE49-F238E27FC236}">
              <a16:creationId xmlns:a16="http://schemas.microsoft.com/office/drawing/2014/main" id="{FD671D2B-8F4E-4BF6-BE3F-4AAA8DA53253}"/>
            </a:ext>
          </a:extLst>
        </xdr:cNvPr>
        <xdr:cNvSpPr txBox="1"/>
      </xdr:nvSpPr>
      <xdr:spPr>
        <a:xfrm>
          <a:off x="9391727" y="14215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156227</xdr:rowOff>
    </xdr:from>
    <xdr:ext cx="469744" cy="259045"/>
    <xdr:sp macro="" textlink="">
      <xdr:nvSpPr>
        <xdr:cNvPr id="353" name="n_2aveValue【福祉施設】&#10;一人当たり面積">
          <a:extLst>
            <a:ext uri="{FF2B5EF4-FFF2-40B4-BE49-F238E27FC236}">
              <a16:creationId xmlns:a16="http://schemas.microsoft.com/office/drawing/2014/main" id="{429F7A05-829B-45A1-9A85-35C8FDACC9CD}"/>
            </a:ext>
          </a:extLst>
        </xdr:cNvPr>
        <xdr:cNvSpPr txBox="1"/>
      </xdr:nvSpPr>
      <xdr:spPr>
        <a:xfrm>
          <a:off x="8515427" y="14215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143527</xdr:rowOff>
    </xdr:from>
    <xdr:ext cx="469744" cy="259045"/>
    <xdr:sp macro="" textlink="">
      <xdr:nvSpPr>
        <xdr:cNvPr id="354" name="n_3aveValue【福祉施設】&#10;一人当たり面積">
          <a:extLst>
            <a:ext uri="{FF2B5EF4-FFF2-40B4-BE49-F238E27FC236}">
              <a16:creationId xmlns:a16="http://schemas.microsoft.com/office/drawing/2014/main" id="{E747303D-82DD-4596-A952-E5F6A412A6E2}"/>
            </a:ext>
          </a:extLst>
        </xdr:cNvPr>
        <xdr:cNvSpPr txBox="1"/>
      </xdr:nvSpPr>
      <xdr:spPr>
        <a:xfrm>
          <a:off x="7626427" y="1420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149877</xdr:rowOff>
    </xdr:from>
    <xdr:ext cx="469744" cy="259045"/>
    <xdr:sp macro="" textlink="">
      <xdr:nvSpPr>
        <xdr:cNvPr id="355" name="n_4aveValue【福祉施設】&#10;一人当たり面積">
          <a:extLst>
            <a:ext uri="{FF2B5EF4-FFF2-40B4-BE49-F238E27FC236}">
              <a16:creationId xmlns:a16="http://schemas.microsoft.com/office/drawing/2014/main" id="{9556C6ED-79FA-46FF-B492-AEBB9E24E53E}"/>
            </a:ext>
          </a:extLst>
        </xdr:cNvPr>
        <xdr:cNvSpPr txBox="1"/>
      </xdr:nvSpPr>
      <xdr:spPr>
        <a:xfrm>
          <a:off x="6737427" y="14037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78</xdr:row>
      <xdr:rowOff>54627</xdr:rowOff>
    </xdr:from>
    <xdr:ext cx="469744" cy="259045"/>
    <xdr:sp macro="" textlink="">
      <xdr:nvSpPr>
        <xdr:cNvPr id="356" name="n_1mainValue【福祉施設】&#10;一人当たり面積">
          <a:extLst>
            <a:ext uri="{FF2B5EF4-FFF2-40B4-BE49-F238E27FC236}">
              <a16:creationId xmlns:a16="http://schemas.microsoft.com/office/drawing/2014/main" id="{95B2E75D-E8CA-43BB-9889-4B8B1F0D9EC2}"/>
            </a:ext>
          </a:extLst>
        </xdr:cNvPr>
        <xdr:cNvSpPr txBox="1"/>
      </xdr:nvSpPr>
      <xdr:spPr>
        <a:xfrm>
          <a:off x="9391727" y="13427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76</xdr:row>
      <xdr:rowOff>156227</xdr:rowOff>
    </xdr:from>
    <xdr:ext cx="469744" cy="259045"/>
    <xdr:sp macro="" textlink="">
      <xdr:nvSpPr>
        <xdr:cNvPr id="357" name="n_2mainValue【福祉施設】&#10;一人当たり面積">
          <a:extLst>
            <a:ext uri="{FF2B5EF4-FFF2-40B4-BE49-F238E27FC236}">
              <a16:creationId xmlns:a16="http://schemas.microsoft.com/office/drawing/2014/main" id="{9FD4C4E4-132D-47C9-B56B-CAEB005DA342}"/>
            </a:ext>
          </a:extLst>
        </xdr:cNvPr>
        <xdr:cNvSpPr txBox="1"/>
      </xdr:nvSpPr>
      <xdr:spPr>
        <a:xfrm>
          <a:off x="8515427"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76</xdr:row>
      <xdr:rowOff>156227</xdr:rowOff>
    </xdr:from>
    <xdr:ext cx="469744" cy="259045"/>
    <xdr:sp macro="" textlink="">
      <xdr:nvSpPr>
        <xdr:cNvPr id="358" name="n_3mainValue【福祉施設】&#10;一人当たり面積">
          <a:extLst>
            <a:ext uri="{FF2B5EF4-FFF2-40B4-BE49-F238E27FC236}">
              <a16:creationId xmlns:a16="http://schemas.microsoft.com/office/drawing/2014/main" id="{7C7AFDBF-9D6E-4C39-B652-BCBDA574F9C4}"/>
            </a:ext>
          </a:extLst>
        </xdr:cNvPr>
        <xdr:cNvSpPr txBox="1"/>
      </xdr:nvSpPr>
      <xdr:spPr>
        <a:xfrm>
          <a:off x="7626427"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9" name="正方形/長方形 358">
          <a:extLst>
            <a:ext uri="{FF2B5EF4-FFF2-40B4-BE49-F238E27FC236}">
              <a16:creationId xmlns:a16="http://schemas.microsoft.com/office/drawing/2014/main" id="{9CF9D52F-F9F5-4C5B-ABC2-8740F72E6CA8}"/>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0" name="正方形/長方形 359">
          <a:extLst>
            <a:ext uri="{FF2B5EF4-FFF2-40B4-BE49-F238E27FC236}">
              <a16:creationId xmlns:a16="http://schemas.microsoft.com/office/drawing/2014/main" id="{8BE39D08-63BD-4F9A-8A1D-9CFC4F536217}"/>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1" name="正方形/長方形 360">
          <a:extLst>
            <a:ext uri="{FF2B5EF4-FFF2-40B4-BE49-F238E27FC236}">
              <a16:creationId xmlns:a16="http://schemas.microsoft.com/office/drawing/2014/main" id="{182F3173-95E5-44FE-BD5B-DC30D38851DA}"/>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2" name="正方形/長方形 361">
          <a:extLst>
            <a:ext uri="{FF2B5EF4-FFF2-40B4-BE49-F238E27FC236}">
              <a16:creationId xmlns:a16="http://schemas.microsoft.com/office/drawing/2014/main" id="{13BF76D7-C9CF-40E5-81CA-8BCBF8176E72}"/>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3" name="正方形/長方形 362">
          <a:extLst>
            <a:ext uri="{FF2B5EF4-FFF2-40B4-BE49-F238E27FC236}">
              <a16:creationId xmlns:a16="http://schemas.microsoft.com/office/drawing/2014/main" id="{ECA54915-EDB4-451D-B25E-53B09A92E2FD}"/>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4" name="正方形/長方形 363">
          <a:extLst>
            <a:ext uri="{FF2B5EF4-FFF2-40B4-BE49-F238E27FC236}">
              <a16:creationId xmlns:a16="http://schemas.microsoft.com/office/drawing/2014/main" id="{F159CB46-ECBA-4321-80EC-DB2E180D829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5" name="正方形/長方形 364">
          <a:extLst>
            <a:ext uri="{FF2B5EF4-FFF2-40B4-BE49-F238E27FC236}">
              <a16:creationId xmlns:a16="http://schemas.microsoft.com/office/drawing/2014/main" id="{20504D9C-46E7-4D11-B4B7-83093DEF42CB}"/>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6" name="正方形/長方形 365">
          <a:extLst>
            <a:ext uri="{FF2B5EF4-FFF2-40B4-BE49-F238E27FC236}">
              <a16:creationId xmlns:a16="http://schemas.microsoft.com/office/drawing/2014/main" id="{EA5187FE-6556-400B-A208-C6B40B872936}"/>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67" name="テキスト ボックス 366">
          <a:extLst>
            <a:ext uri="{FF2B5EF4-FFF2-40B4-BE49-F238E27FC236}">
              <a16:creationId xmlns:a16="http://schemas.microsoft.com/office/drawing/2014/main" id="{E01A72A9-DBA8-4909-BB6D-90BD0F718C3D}"/>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68" name="直線コネクタ 367">
          <a:extLst>
            <a:ext uri="{FF2B5EF4-FFF2-40B4-BE49-F238E27FC236}">
              <a16:creationId xmlns:a16="http://schemas.microsoft.com/office/drawing/2014/main" id="{BFDAFEEA-4B5E-4787-A57B-A9ABDF057F7C}"/>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69" name="テキスト ボックス 368">
          <a:extLst>
            <a:ext uri="{FF2B5EF4-FFF2-40B4-BE49-F238E27FC236}">
              <a16:creationId xmlns:a16="http://schemas.microsoft.com/office/drawing/2014/main" id="{F6A2EF10-6550-4DF6-8AF0-5A1C646EB7DB}"/>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70" name="直線コネクタ 369">
          <a:extLst>
            <a:ext uri="{FF2B5EF4-FFF2-40B4-BE49-F238E27FC236}">
              <a16:creationId xmlns:a16="http://schemas.microsoft.com/office/drawing/2014/main" id="{7A02CE0D-59B3-43E6-9266-0AEEB3ACCBC8}"/>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71" name="テキスト ボックス 370">
          <a:extLst>
            <a:ext uri="{FF2B5EF4-FFF2-40B4-BE49-F238E27FC236}">
              <a16:creationId xmlns:a16="http://schemas.microsoft.com/office/drawing/2014/main" id="{02F51DEA-F9F7-473E-AE95-671C70895303}"/>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72" name="直線コネクタ 371">
          <a:extLst>
            <a:ext uri="{FF2B5EF4-FFF2-40B4-BE49-F238E27FC236}">
              <a16:creationId xmlns:a16="http://schemas.microsoft.com/office/drawing/2014/main" id="{9686F14D-A288-487F-8C1E-040D5A1CA351}"/>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73" name="テキスト ボックス 372">
          <a:extLst>
            <a:ext uri="{FF2B5EF4-FFF2-40B4-BE49-F238E27FC236}">
              <a16:creationId xmlns:a16="http://schemas.microsoft.com/office/drawing/2014/main" id="{81FEC6F8-0D37-42C9-8173-C59EA0E9CECB}"/>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74" name="直線コネクタ 373">
          <a:extLst>
            <a:ext uri="{FF2B5EF4-FFF2-40B4-BE49-F238E27FC236}">
              <a16:creationId xmlns:a16="http://schemas.microsoft.com/office/drawing/2014/main" id="{D176ACFA-131C-4CAB-9DA6-C1B7962E91A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75" name="テキスト ボックス 374">
          <a:extLst>
            <a:ext uri="{FF2B5EF4-FFF2-40B4-BE49-F238E27FC236}">
              <a16:creationId xmlns:a16="http://schemas.microsoft.com/office/drawing/2014/main" id="{C9A570FE-AEDC-4E7E-AD28-6E2C3D0EC773}"/>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76" name="直線コネクタ 375">
          <a:extLst>
            <a:ext uri="{FF2B5EF4-FFF2-40B4-BE49-F238E27FC236}">
              <a16:creationId xmlns:a16="http://schemas.microsoft.com/office/drawing/2014/main" id="{F14E31FF-6DC3-4F00-8A87-47BEF75AF88A}"/>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77" name="テキスト ボックス 376">
          <a:extLst>
            <a:ext uri="{FF2B5EF4-FFF2-40B4-BE49-F238E27FC236}">
              <a16:creationId xmlns:a16="http://schemas.microsoft.com/office/drawing/2014/main" id="{A56BD056-D43D-4A14-82A2-DD403E74190B}"/>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78" name="直線コネクタ 377">
          <a:extLst>
            <a:ext uri="{FF2B5EF4-FFF2-40B4-BE49-F238E27FC236}">
              <a16:creationId xmlns:a16="http://schemas.microsoft.com/office/drawing/2014/main" id="{F4E59021-5B92-44B8-80B6-599D150A98DD}"/>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79" name="テキスト ボックス 378">
          <a:extLst>
            <a:ext uri="{FF2B5EF4-FFF2-40B4-BE49-F238E27FC236}">
              <a16:creationId xmlns:a16="http://schemas.microsoft.com/office/drawing/2014/main" id="{C1136111-BCDF-4B6F-9209-373695D2E78E}"/>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80" name="直線コネクタ 379">
          <a:extLst>
            <a:ext uri="{FF2B5EF4-FFF2-40B4-BE49-F238E27FC236}">
              <a16:creationId xmlns:a16="http://schemas.microsoft.com/office/drawing/2014/main" id="{F6E10917-26DF-435C-BC65-CA47A9C9EDCC}"/>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81" name="テキスト ボックス 380">
          <a:extLst>
            <a:ext uri="{FF2B5EF4-FFF2-40B4-BE49-F238E27FC236}">
              <a16:creationId xmlns:a16="http://schemas.microsoft.com/office/drawing/2014/main" id="{5E82CDFC-2C33-4147-9159-1B1F6972EE1D}"/>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82" name="直線コネクタ 381">
          <a:extLst>
            <a:ext uri="{FF2B5EF4-FFF2-40B4-BE49-F238E27FC236}">
              <a16:creationId xmlns:a16="http://schemas.microsoft.com/office/drawing/2014/main" id="{EDC60585-F405-44DB-B32F-B3F57A5A4CB2}"/>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83" name="【市民会館】&#10;有形固定資産減価償却率グラフ枠">
          <a:extLst>
            <a:ext uri="{FF2B5EF4-FFF2-40B4-BE49-F238E27FC236}">
              <a16:creationId xmlns:a16="http://schemas.microsoft.com/office/drawing/2014/main" id="{A6D877D8-B555-4559-9DF1-ECEA9D61A531}"/>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43543</xdr:rowOff>
    </xdr:from>
    <xdr:to>
      <xdr:col>24</xdr:col>
      <xdr:colOff>62865</xdr:colOff>
      <xdr:row>108</xdr:row>
      <xdr:rowOff>23949</xdr:rowOff>
    </xdr:to>
    <xdr:cxnSp macro="">
      <xdr:nvCxnSpPr>
        <xdr:cNvPr id="384" name="直線コネクタ 383">
          <a:extLst>
            <a:ext uri="{FF2B5EF4-FFF2-40B4-BE49-F238E27FC236}">
              <a16:creationId xmlns:a16="http://schemas.microsoft.com/office/drawing/2014/main" id="{51C2A800-F914-482A-8DB4-5FBD61B93742}"/>
            </a:ext>
          </a:extLst>
        </xdr:cNvPr>
        <xdr:cNvCxnSpPr/>
      </xdr:nvCxnSpPr>
      <xdr:spPr>
        <a:xfrm flipV="1">
          <a:off x="4634865" y="17188543"/>
          <a:ext cx="0" cy="1352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27776</xdr:rowOff>
    </xdr:from>
    <xdr:ext cx="405111" cy="259045"/>
    <xdr:sp macro="" textlink="">
      <xdr:nvSpPr>
        <xdr:cNvPr id="385" name="【市民会館】&#10;有形固定資産減価償却率最小値テキスト">
          <a:extLst>
            <a:ext uri="{FF2B5EF4-FFF2-40B4-BE49-F238E27FC236}">
              <a16:creationId xmlns:a16="http://schemas.microsoft.com/office/drawing/2014/main" id="{14D44DEA-4212-4266-AB0C-2EEA1003EB3A}"/>
            </a:ext>
          </a:extLst>
        </xdr:cNvPr>
        <xdr:cNvSpPr txBox="1"/>
      </xdr:nvSpPr>
      <xdr:spPr>
        <a:xfrm>
          <a:off x="4673600" y="18544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23949</xdr:rowOff>
    </xdr:from>
    <xdr:to>
      <xdr:col>24</xdr:col>
      <xdr:colOff>152400</xdr:colOff>
      <xdr:row>108</xdr:row>
      <xdr:rowOff>23949</xdr:rowOff>
    </xdr:to>
    <xdr:cxnSp macro="">
      <xdr:nvCxnSpPr>
        <xdr:cNvPr id="386" name="直線コネクタ 385">
          <a:extLst>
            <a:ext uri="{FF2B5EF4-FFF2-40B4-BE49-F238E27FC236}">
              <a16:creationId xmlns:a16="http://schemas.microsoft.com/office/drawing/2014/main" id="{D3E22A0A-99BC-4348-B8B5-38D827319AC1}"/>
            </a:ext>
          </a:extLst>
        </xdr:cNvPr>
        <xdr:cNvCxnSpPr/>
      </xdr:nvCxnSpPr>
      <xdr:spPr>
        <a:xfrm>
          <a:off x="4546600" y="18540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161670</xdr:rowOff>
    </xdr:from>
    <xdr:ext cx="340478" cy="259045"/>
    <xdr:sp macro="" textlink="">
      <xdr:nvSpPr>
        <xdr:cNvPr id="387" name="【市民会館】&#10;有形固定資産減価償却率最大値テキスト">
          <a:extLst>
            <a:ext uri="{FF2B5EF4-FFF2-40B4-BE49-F238E27FC236}">
              <a16:creationId xmlns:a16="http://schemas.microsoft.com/office/drawing/2014/main" id="{64B2FEC5-0640-43A6-94E7-D8252C9EA158}"/>
            </a:ext>
          </a:extLst>
        </xdr:cNvPr>
        <xdr:cNvSpPr txBox="1"/>
      </xdr:nvSpPr>
      <xdr:spPr>
        <a:xfrm>
          <a:off x="4673600" y="169637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43543</xdr:rowOff>
    </xdr:from>
    <xdr:to>
      <xdr:col>24</xdr:col>
      <xdr:colOff>152400</xdr:colOff>
      <xdr:row>100</xdr:row>
      <xdr:rowOff>43543</xdr:rowOff>
    </xdr:to>
    <xdr:cxnSp macro="">
      <xdr:nvCxnSpPr>
        <xdr:cNvPr id="388" name="直線コネクタ 387">
          <a:extLst>
            <a:ext uri="{FF2B5EF4-FFF2-40B4-BE49-F238E27FC236}">
              <a16:creationId xmlns:a16="http://schemas.microsoft.com/office/drawing/2014/main" id="{938D241F-9CE5-48B3-AD34-190FC09C6228}"/>
            </a:ext>
          </a:extLst>
        </xdr:cNvPr>
        <xdr:cNvCxnSpPr/>
      </xdr:nvCxnSpPr>
      <xdr:spPr>
        <a:xfrm>
          <a:off x="4546600" y="1718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80934</xdr:rowOff>
    </xdr:from>
    <xdr:ext cx="405111" cy="259045"/>
    <xdr:sp macro="" textlink="">
      <xdr:nvSpPr>
        <xdr:cNvPr id="389" name="【市民会館】&#10;有形固定資産減価償却率平均値テキスト">
          <a:extLst>
            <a:ext uri="{FF2B5EF4-FFF2-40B4-BE49-F238E27FC236}">
              <a16:creationId xmlns:a16="http://schemas.microsoft.com/office/drawing/2014/main" id="{3B4C6D1A-BA84-4AAC-842F-90C3D9B0E161}"/>
            </a:ext>
          </a:extLst>
        </xdr:cNvPr>
        <xdr:cNvSpPr txBox="1"/>
      </xdr:nvSpPr>
      <xdr:spPr>
        <a:xfrm>
          <a:off x="4673600" y="177402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58057</xdr:rowOff>
    </xdr:from>
    <xdr:to>
      <xdr:col>24</xdr:col>
      <xdr:colOff>114300</xdr:colOff>
      <xdr:row>104</xdr:row>
      <xdr:rowOff>159657</xdr:rowOff>
    </xdr:to>
    <xdr:sp macro="" textlink="">
      <xdr:nvSpPr>
        <xdr:cNvPr id="390" name="フローチャート: 判断 389">
          <a:extLst>
            <a:ext uri="{FF2B5EF4-FFF2-40B4-BE49-F238E27FC236}">
              <a16:creationId xmlns:a16="http://schemas.microsoft.com/office/drawing/2014/main" id="{020B467D-0937-40B3-A6B0-A06326610648}"/>
            </a:ext>
          </a:extLst>
        </xdr:cNvPr>
        <xdr:cNvSpPr/>
      </xdr:nvSpPr>
      <xdr:spPr>
        <a:xfrm>
          <a:off x="4584700" y="1788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90714</xdr:rowOff>
    </xdr:from>
    <xdr:to>
      <xdr:col>20</xdr:col>
      <xdr:colOff>38100</xdr:colOff>
      <xdr:row>105</xdr:row>
      <xdr:rowOff>20864</xdr:rowOff>
    </xdr:to>
    <xdr:sp macro="" textlink="">
      <xdr:nvSpPr>
        <xdr:cNvPr id="391" name="フローチャート: 判断 390">
          <a:extLst>
            <a:ext uri="{FF2B5EF4-FFF2-40B4-BE49-F238E27FC236}">
              <a16:creationId xmlns:a16="http://schemas.microsoft.com/office/drawing/2014/main" id="{55DB2B89-7BAC-4751-8472-A96AB265251A}"/>
            </a:ext>
          </a:extLst>
        </xdr:cNvPr>
        <xdr:cNvSpPr/>
      </xdr:nvSpPr>
      <xdr:spPr>
        <a:xfrm>
          <a:off x="3746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89081</xdr:rowOff>
    </xdr:from>
    <xdr:to>
      <xdr:col>15</xdr:col>
      <xdr:colOff>101600</xdr:colOff>
      <xdr:row>105</xdr:row>
      <xdr:rowOff>19231</xdr:rowOff>
    </xdr:to>
    <xdr:sp macro="" textlink="">
      <xdr:nvSpPr>
        <xdr:cNvPr id="392" name="フローチャート: 判断 391">
          <a:extLst>
            <a:ext uri="{FF2B5EF4-FFF2-40B4-BE49-F238E27FC236}">
              <a16:creationId xmlns:a16="http://schemas.microsoft.com/office/drawing/2014/main" id="{281EF4BF-9C22-4B9E-907E-669B1D3ADF35}"/>
            </a:ext>
          </a:extLst>
        </xdr:cNvPr>
        <xdr:cNvSpPr/>
      </xdr:nvSpPr>
      <xdr:spPr>
        <a:xfrm>
          <a:off x="2857500" y="1791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69487</xdr:rowOff>
    </xdr:from>
    <xdr:to>
      <xdr:col>10</xdr:col>
      <xdr:colOff>165100</xdr:colOff>
      <xdr:row>104</xdr:row>
      <xdr:rowOff>171087</xdr:rowOff>
    </xdr:to>
    <xdr:sp macro="" textlink="">
      <xdr:nvSpPr>
        <xdr:cNvPr id="393" name="フローチャート: 判断 392">
          <a:extLst>
            <a:ext uri="{FF2B5EF4-FFF2-40B4-BE49-F238E27FC236}">
              <a16:creationId xmlns:a16="http://schemas.microsoft.com/office/drawing/2014/main" id="{117CDA0B-BDD6-4F5F-A928-47AF3B60E72B}"/>
            </a:ext>
          </a:extLst>
        </xdr:cNvPr>
        <xdr:cNvSpPr/>
      </xdr:nvSpPr>
      <xdr:spPr>
        <a:xfrm>
          <a:off x="1968500" y="1790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44994</xdr:rowOff>
    </xdr:from>
    <xdr:to>
      <xdr:col>6</xdr:col>
      <xdr:colOff>38100</xdr:colOff>
      <xdr:row>104</xdr:row>
      <xdr:rowOff>146594</xdr:rowOff>
    </xdr:to>
    <xdr:sp macro="" textlink="">
      <xdr:nvSpPr>
        <xdr:cNvPr id="394" name="フローチャート: 判断 393">
          <a:extLst>
            <a:ext uri="{FF2B5EF4-FFF2-40B4-BE49-F238E27FC236}">
              <a16:creationId xmlns:a16="http://schemas.microsoft.com/office/drawing/2014/main" id="{64AE1B08-9E44-4B4B-A61F-86E9AFF88A6C}"/>
            </a:ext>
          </a:extLst>
        </xdr:cNvPr>
        <xdr:cNvSpPr/>
      </xdr:nvSpPr>
      <xdr:spPr>
        <a:xfrm>
          <a:off x="1079500" y="1787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95" name="テキスト ボックス 394">
          <a:extLst>
            <a:ext uri="{FF2B5EF4-FFF2-40B4-BE49-F238E27FC236}">
              <a16:creationId xmlns:a16="http://schemas.microsoft.com/office/drawing/2014/main" id="{13725BCD-89E8-4D7F-8D41-F1C80919EA3F}"/>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96" name="テキスト ボックス 395">
          <a:extLst>
            <a:ext uri="{FF2B5EF4-FFF2-40B4-BE49-F238E27FC236}">
              <a16:creationId xmlns:a16="http://schemas.microsoft.com/office/drawing/2014/main" id="{C8AFCCFF-7A09-4513-93DD-AFA8D3F88A62}"/>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97" name="テキスト ボックス 396">
          <a:extLst>
            <a:ext uri="{FF2B5EF4-FFF2-40B4-BE49-F238E27FC236}">
              <a16:creationId xmlns:a16="http://schemas.microsoft.com/office/drawing/2014/main" id="{3DAFCAAD-B094-4913-8D26-AEC6313D8768}"/>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98" name="テキスト ボックス 397">
          <a:extLst>
            <a:ext uri="{FF2B5EF4-FFF2-40B4-BE49-F238E27FC236}">
              <a16:creationId xmlns:a16="http://schemas.microsoft.com/office/drawing/2014/main" id="{5A62DF4F-6A09-4FD7-873A-00497AD07632}"/>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99" name="テキスト ボックス 398">
          <a:extLst>
            <a:ext uri="{FF2B5EF4-FFF2-40B4-BE49-F238E27FC236}">
              <a16:creationId xmlns:a16="http://schemas.microsoft.com/office/drawing/2014/main" id="{F300F711-F5BB-45CA-9589-EE8EF2A37BBC}"/>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147864</xdr:rowOff>
    </xdr:from>
    <xdr:to>
      <xdr:col>24</xdr:col>
      <xdr:colOff>114300</xdr:colOff>
      <xdr:row>107</xdr:row>
      <xdr:rowOff>78014</xdr:rowOff>
    </xdr:to>
    <xdr:sp macro="" textlink="">
      <xdr:nvSpPr>
        <xdr:cNvPr id="400" name="楕円 399">
          <a:extLst>
            <a:ext uri="{FF2B5EF4-FFF2-40B4-BE49-F238E27FC236}">
              <a16:creationId xmlns:a16="http://schemas.microsoft.com/office/drawing/2014/main" id="{6EABA6CA-C017-479A-A8EC-CFE1E4521BB6}"/>
            </a:ext>
          </a:extLst>
        </xdr:cNvPr>
        <xdr:cNvSpPr/>
      </xdr:nvSpPr>
      <xdr:spPr>
        <a:xfrm>
          <a:off x="4584700" y="18321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126291</xdr:rowOff>
    </xdr:from>
    <xdr:ext cx="405111" cy="259045"/>
    <xdr:sp macro="" textlink="">
      <xdr:nvSpPr>
        <xdr:cNvPr id="401" name="【市民会館】&#10;有形固定資産減価償却率該当値テキスト">
          <a:extLst>
            <a:ext uri="{FF2B5EF4-FFF2-40B4-BE49-F238E27FC236}">
              <a16:creationId xmlns:a16="http://schemas.microsoft.com/office/drawing/2014/main" id="{A4133E28-82CB-4E7E-B44C-180B7C77D999}"/>
            </a:ext>
          </a:extLst>
        </xdr:cNvPr>
        <xdr:cNvSpPr txBox="1"/>
      </xdr:nvSpPr>
      <xdr:spPr>
        <a:xfrm>
          <a:off x="4673600" y="18299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133169</xdr:rowOff>
    </xdr:from>
    <xdr:to>
      <xdr:col>20</xdr:col>
      <xdr:colOff>38100</xdr:colOff>
      <xdr:row>107</xdr:row>
      <xdr:rowOff>63319</xdr:rowOff>
    </xdr:to>
    <xdr:sp macro="" textlink="">
      <xdr:nvSpPr>
        <xdr:cNvPr id="402" name="楕円 401">
          <a:extLst>
            <a:ext uri="{FF2B5EF4-FFF2-40B4-BE49-F238E27FC236}">
              <a16:creationId xmlns:a16="http://schemas.microsoft.com/office/drawing/2014/main" id="{970AEAEB-E161-4BEE-8BFB-E2BFB4A5737A}"/>
            </a:ext>
          </a:extLst>
        </xdr:cNvPr>
        <xdr:cNvSpPr/>
      </xdr:nvSpPr>
      <xdr:spPr>
        <a:xfrm>
          <a:off x="3746500" y="18306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107</xdr:row>
      <xdr:rowOff>12519</xdr:rowOff>
    </xdr:from>
    <xdr:to>
      <xdr:col>24</xdr:col>
      <xdr:colOff>63500</xdr:colOff>
      <xdr:row>107</xdr:row>
      <xdr:rowOff>27214</xdr:rowOff>
    </xdr:to>
    <xdr:cxnSp macro="">
      <xdr:nvCxnSpPr>
        <xdr:cNvPr id="403" name="直線コネクタ 402">
          <a:extLst>
            <a:ext uri="{FF2B5EF4-FFF2-40B4-BE49-F238E27FC236}">
              <a16:creationId xmlns:a16="http://schemas.microsoft.com/office/drawing/2014/main" id="{D730D3FE-6868-4C78-B008-E12788260300}"/>
            </a:ext>
          </a:extLst>
        </xdr:cNvPr>
        <xdr:cNvCxnSpPr/>
      </xdr:nvCxnSpPr>
      <xdr:spPr>
        <a:xfrm>
          <a:off x="3797300" y="18357669"/>
          <a:ext cx="8382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82550</xdr:rowOff>
    </xdr:from>
    <xdr:to>
      <xdr:col>15</xdr:col>
      <xdr:colOff>101600</xdr:colOff>
      <xdr:row>105</xdr:row>
      <xdr:rowOff>12700</xdr:rowOff>
    </xdr:to>
    <xdr:sp macro="" textlink="">
      <xdr:nvSpPr>
        <xdr:cNvPr id="404" name="楕円 403">
          <a:extLst>
            <a:ext uri="{FF2B5EF4-FFF2-40B4-BE49-F238E27FC236}">
              <a16:creationId xmlns:a16="http://schemas.microsoft.com/office/drawing/2014/main" id="{4189CA53-5B1E-48D1-8A1F-357EAB131EE6}"/>
            </a:ext>
          </a:extLst>
        </xdr:cNvPr>
        <xdr:cNvSpPr/>
      </xdr:nvSpPr>
      <xdr:spPr>
        <a:xfrm>
          <a:off x="2857500" y="1791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133350</xdr:rowOff>
    </xdr:from>
    <xdr:to>
      <xdr:col>19</xdr:col>
      <xdr:colOff>177800</xdr:colOff>
      <xdr:row>107</xdr:row>
      <xdr:rowOff>12519</xdr:rowOff>
    </xdr:to>
    <xdr:cxnSp macro="">
      <xdr:nvCxnSpPr>
        <xdr:cNvPr id="405" name="直線コネクタ 404">
          <a:extLst>
            <a:ext uri="{FF2B5EF4-FFF2-40B4-BE49-F238E27FC236}">
              <a16:creationId xmlns:a16="http://schemas.microsoft.com/office/drawing/2014/main" id="{8B0EE949-5416-4E93-BB81-03807EAAB4D7}"/>
            </a:ext>
          </a:extLst>
        </xdr:cNvPr>
        <xdr:cNvCxnSpPr/>
      </xdr:nvCxnSpPr>
      <xdr:spPr>
        <a:xfrm>
          <a:off x="2908300" y="17964150"/>
          <a:ext cx="889000" cy="393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46627</xdr:rowOff>
    </xdr:from>
    <xdr:to>
      <xdr:col>10</xdr:col>
      <xdr:colOff>165100</xdr:colOff>
      <xdr:row>104</xdr:row>
      <xdr:rowOff>148227</xdr:rowOff>
    </xdr:to>
    <xdr:sp macro="" textlink="">
      <xdr:nvSpPr>
        <xdr:cNvPr id="406" name="楕円 405">
          <a:extLst>
            <a:ext uri="{FF2B5EF4-FFF2-40B4-BE49-F238E27FC236}">
              <a16:creationId xmlns:a16="http://schemas.microsoft.com/office/drawing/2014/main" id="{6FDFC166-5D9E-402B-AFFA-398D73A5277B}"/>
            </a:ext>
          </a:extLst>
        </xdr:cNvPr>
        <xdr:cNvSpPr/>
      </xdr:nvSpPr>
      <xdr:spPr>
        <a:xfrm>
          <a:off x="1968500" y="17877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97427</xdr:rowOff>
    </xdr:from>
    <xdr:to>
      <xdr:col>15</xdr:col>
      <xdr:colOff>50800</xdr:colOff>
      <xdr:row>104</xdr:row>
      <xdr:rowOff>133350</xdr:rowOff>
    </xdr:to>
    <xdr:cxnSp macro="">
      <xdr:nvCxnSpPr>
        <xdr:cNvPr id="407" name="直線コネクタ 406">
          <a:extLst>
            <a:ext uri="{FF2B5EF4-FFF2-40B4-BE49-F238E27FC236}">
              <a16:creationId xmlns:a16="http://schemas.microsoft.com/office/drawing/2014/main" id="{EA577C82-9C52-427B-846B-9558DF4A924E}"/>
            </a:ext>
          </a:extLst>
        </xdr:cNvPr>
        <xdr:cNvCxnSpPr/>
      </xdr:nvCxnSpPr>
      <xdr:spPr>
        <a:xfrm>
          <a:off x="2019300" y="17928227"/>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37391</xdr:rowOff>
    </xdr:from>
    <xdr:ext cx="405111" cy="259045"/>
    <xdr:sp macro="" textlink="">
      <xdr:nvSpPr>
        <xdr:cNvPr id="408" name="n_1aveValue【市民会館】&#10;有形固定資産減価償却率">
          <a:extLst>
            <a:ext uri="{FF2B5EF4-FFF2-40B4-BE49-F238E27FC236}">
              <a16:creationId xmlns:a16="http://schemas.microsoft.com/office/drawing/2014/main" id="{5B4D492C-B4C1-4F62-ABA9-B6BFABF904FF}"/>
            </a:ext>
          </a:extLst>
        </xdr:cNvPr>
        <xdr:cNvSpPr txBox="1"/>
      </xdr:nvSpPr>
      <xdr:spPr>
        <a:xfrm>
          <a:off x="3582044" y="1769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10358</xdr:rowOff>
    </xdr:from>
    <xdr:ext cx="405111" cy="259045"/>
    <xdr:sp macro="" textlink="">
      <xdr:nvSpPr>
        <xdr:cNvPr id="409" name="n_2aveValue【市民会館】&#10;有形固定資産減価償却率">
          <a:extLst>
            <a:ext uri="{FF2B5EF4-FFF2-40B4-BE49-F238E27FC236}">
              <a16:creationId xmlns:a16="http://schemas.microsoft.com/office/drawing/2014/main" id="{22DE1EE3-D5F4-436A-8559-8202D9B2EDC7}"/>
            </a:ext>
          </a:extLst>
        </xdr:cNvPr>
        <xdr:cNvSpPr txBox="1"/>
      </xdr:nvSpPr>
      <xdr:spPr>
        <a:xfrm>
          <a:off x="2705744" y="180126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162214</xdr:rowOff>
    </xdr:from>
    <xdr:ext cx="405111" cy="259045"/>
    <xdr:sp macro="" textlink="">
      <xdr:nvSpPr>
        <xdr:cNvPr id="410" name="n_3aveValue【市民会館】&#10;有形固定資産減価償却率">
          <a:extLst>
            <a:ext uri="{FF2B5EF4-FFF2-40B4-BE49-F238E27FC236}">
              <a16:creationId xmlns:a16="http://schemas.microsoft.com/office/drawing/2014/main" id="{05B94F94-9EE2-4B93-9734-45CD0DC2BE58}"/>
            </a:ext>
          </a:extLst>
        </xdr:cNvPr>
        <xdr:cNvSpPr txBox="1"/>
      </xdr:nvSpPr>
      <xdr:spPr>
        <a:xfrm>
          <a:off x="1816744" y="17993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163121</xdr:rowOff>
    </xdr:from>
    <xdr:ext cx="405111" cy="259045"/>
    <xdr:sp macro="" textlink="">
      <xdr:nvSpPr>
        <xdr:cNvPr id="411" name="n_4aveValue【市民会館】&#10;有形固定資産減価償却率">
          <a:extLst>
            <a:ext uri="{FF2B5EF4-FFF2-40B4-BE49-F238E27FC236}">
              <a16:creationId xmlns:a16="http://schemas.microsoft.com/office/drawing/2014/main" id="{4A9AE980-AB07-44BA-9ADD-BA4DDD8FC23F}"/>
            </a:ext>
          </a:extLst>
        </xdr:cNvPr>
        <xdr:cNvSpPr txBox="1"/>
      </xdr:nvSpPr>
      <xdr:spPr>
        <a:xfrm>
          <a:off x="927744" y="17651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107</xdr:row>
      <xdr:rowOff>54446</xdr:rowOff>
    </xdr:from>
    <xdr:ext cx="405111" cy="259045"/>
    <xdr:sp macro="" textlink="">
      <xdr:nvSpPr>
        <xdr:cNvPr id="412" name="n_1mainValue【市民会館】&#10;有形固定資産減価償却率">
          <a:extLst>
            <a:ext uri="{FF2B5EF4-FFF2-40B4-BE49-F238E27FC236}">
              <a16:creationId xmlns:a16="http://schemas.microsoft.com/office/drawing/2014/main" id="{204A0BC0-1FA5-4C54-AB8A-4301D00F9981}"/>
            </a:ext>
          </a:extLst>
        </xdr:cNvPr>
        <xdr:cNvSpPr txBox="1"/>
      </xdr:nvSpPr>
      <xdr:spPr>
        <a:xfrm>
          <a:off x="3582044" y="18399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29227</xdr:rowOff>
    </xdr:from>
    <xdr:ext cx="405111" cy="259045"/>
    <xdr:sp macro="" textlink="">
      <xdr:nvSpPr>
        <xdr:cNvPr id="413" name="n_2mainValue【市民会館】&#10;有形固定資産減価償却率">
          <a:extLst>
            <a:ext uri="{FF2B5EF4-FFF2-40B4-BE49-F238E27FC236}">
              <a16:creationId xmlns:a16="http://schemas.microsoft.com/office/drawing/2014/main" id="{5D51FBCB-9C7A-4643-816C-3CC66CDEB332}"/>
            </a:ext>
          </a:extLst>
        </xdr:cNvPr>
        <xdr:cNvSpPr txBox="1"/>
      </xdr:nvSpPr>
      <xdr:spPr>
        <a:xfrm>
          <a:off x="2705744" y="1768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164754</xdr:rowOff>
    </xdr:from>
    <xdr:ext cx="405111" cy="259045"/>
    <xdr:sp macro="" textlink="">
      <xdr:nvSpPr>
        <xdr:cNvPr id="414" name="n_3mainValue【市民会館】&#10;有形固定資産減価償却率">
          <a:extLst>
            <a:ext uri="{FF2B5EF4-FFF2-40B4-BE49-F238E27FC236}">
              <a16:creationId xmlns:a16="http://schemas.microsoft.com/office/drawing/2014/main" id="{BF4A4552-F72A-433C-9EC1-857EB0AAF9FD}"/>
            </a:ext>
          </a:extLst>
        </xdr:cNvPr>
        <xdr:cNvSpPr txBox="1"/>
      </xdr:nvSpPr>
      <xdr:spPr>
        <a:xfrm>
          <a:off x="1816744" y="17652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15" name="正方形/長方形 414">
          <a:extLst>
            <a:ext uri="{FF2B5EF4-FFF2-40B4-BE49-F238E27FC236}">
              <a16:creationId xmlns:a16="http://schemas.microsoft.com/office/drawing/2014/main" id="{171B9A5A-B7A3-4201-957A-F51774F74D73}"/>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16" name="正方形/長方形 415">
          <a:extLst>
            <a:ext uri="{FF2B5EF4-FFF2-40B4-BE49-F238E27FC236}">
              <a16:creationId xmlns:a16="http://schemas.microsoft.com/office/drawing/2014/main" id="{4E46FE84-AEB5-4CC0-917F-FE4C0AF7CF77}"/>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17" name="正方形/長方形 416">
          <a:extLst>
            <a:ext uri="{FF2B5EF4-FFF2-40B4-BE49-F238E27FC236}">
              <a16:creationId xmlns:a16="http://schemas.microsoft.com/office/drawing/2014/main" id="{C3FE76ED-2679-4F23-832E-7E22DE71C653}"/>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18" name="正方形/長方形 417">
          <a:extLst>
            <a:ext uri="{FF2B5EF4-FFF2-40B4-BE49-F238E27FC236}">
              <a16:creationId xmlns:a16="http://schemas.microsoft.com/office/drawing/2014/main" id="{6C8CCF00-DEE9-4EF3-93D0-ABBF4EDE4824}"/>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19" name="正方形/長方形 418">
          <a:extLst>
            <a:ext uri="{FF2B5EF4-FFF2-40B4-BE49-F238E27FC236}">
              <a16:creationId xmlns:a16="http://schemas.microsoft.com/office/drawing/2014/main" id="{6E839E60-BFDC-4C15-8651-C95E161A7951}"/>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20" name="正方形/長方形 419">
          <a:extLst>
            <a:ext uri="{FF2B5EF4-FFF2-40B4-BE49-F238E27FC236}">
              <a16:creationId xmlns:a16="http://schemas.microsoft.com/office/drawing/2014/main" id="{BF201695-C848-49AC-B50D-A4F5C39D9BDF}"/>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21" name="正方形/長方形 420">
          <a:extLst>
            <a:ext uri="{FF2B5EF4-FFF2-40B4-BE49-F238E27FC236}">
              <a16:creationId xmlns:a16="http://schemas.microsoft.com/office/drawing/2014/main" id="{6FFA59E2-AD95-4233-B31C-646332AED4A3}"/>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22" name="正方形/長方形 421">
          <a:extLst>
            <a:ext uri="{FF2B5EF4-FFF2-40B4-BE49-F238E27FC236}">
              <a16:creationId xmlns:a16="http://schemas.microsoft.com/office/drawing/2014/main" id="{DBF4B7F4-6DA4-44F3-B196-661DDE5AE58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23" name="テキスト ボックス 422">
          <a:extLst>
            <a:ext uri="{FF2B5EF4-FFF2-40B4-BE49-F238E27FC236}">
              <a16:creationId xmlns:a16="http://schemas.microsoft.com/office/drawing/2014/main" id="{6806C703-BCC3-4298-9160-8D1A9FBE385F}"/>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24" name="直線コネクタ 423">
          <a:extLst>
            <a:ext uri="{FF2B5EF4-FFF2-40B4-BE49-F238E27FC236}">
              <a16:creationId xmlns:a16="http://schemas.microsoft.com/office/drawing/2014/main" id="{D84F1EBD-9E8C-4C1C-B366-0ED44273A47B}"/>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25" name="直線コネクタ 424">
          <a:extLst>
            <a:ext uri="{FF2B5EF4-FFF2-40B4-BE49-F238E27FC236}">
              <a16:creationId xmlns:a16="http://schemas.microsoft.com/office/drawing/2014/main" id="{9163AB07-D2F7-4BA8-BBAD-10C1B8716823}"/>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26" name="テキスト ボックス 425">
          <a:extLst>
            <a:ext uri="{FF2B5EF4-FFF2-40B4-BE49-F238E27FC236}">
              <a16:creationId xmlns:a16="http://schemas.microsoft.com/office/drawing/2014/main" id="{FF4C61C7-B5E1-4246-89D9-16EFE4954228}"/>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27" name="直線コネクタ 426">
          <a:extLst>
            <a:ext uri="{FF2B5EF4-FFF2-40B4-BE49-F238E27FC236}">
              <a16:creationId xmlns:a16="http://schemas.microsoft.com/office/drawing/2014/main" id="{E6BD0E58-5748-4374-BC9F-FA7B0896E35D}"/>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28" name="テキスト ボックス 427">
          <a:extLst>
            <a:ext uri="{FF2B5EF4-FFF2-40B4-BE49-F238E27FC236}">
              <a16:creationId xmlns:a16="http://schemas.microsoft.com/office/drawing/2014/main" id="{7F93B4EF-5A16-4E8B-A395-99E9C067ECF5}"/>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29" name="直線コネクタ 428">
          <a:extLst>
            <a:ext uri="{FF2B5EF4-FFF2-40B4-BE49-F238E27FC236}">
              <a16:creationId xmlns:a16="http://schemas.microsoft.com/office/drawing/2014/main" id="{7DE20C9B-1F22-4D0C-A92C-B1AD5A8C9363}"/>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30" name="テキスト ボックス 429">
          <a:extLst>
            <a:ext uri="{FF2B5EF4-FFF2-40B4-BE49-F238E27FC236}">
              <a16:creationId xmlns:a16="http://schemas.microsoft.com/office/drawing/2014/main" id="{BCA00462-296E-40DF-86D6-D0CFFF27EDC8}"/>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31" name="直線コネクタ 430">
          <a:extLst>
            <a:ext uri="{FF2B5EF4-FFF2-40B4-BE49-F238E27FC236}">
              <a16:creationId xmlns:a16="http://schemas.microsoft.com/office/drawing/2014/main" id="{638105A3-E26A-4216-B586-D7F2EC57249A}"/>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32" name="テキスト ボックス 431">
          <a:extLst>
            <a:ext uri="{FF2B5EF4-FFF2-40B4-BE49-F238E27FC236}">
              <a16:creationId xmlns:a16="http://schemas.microsoft.com/office/drawing/2014/main" id="{355998AB-0A8E-4D3C-AEE2-C2C8458B8FBF}"/>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33" name="直線コネクタ 432">
          <a:extLst>
            <a:ext uri="{FF2B5EF4-FFF2-40B4-BE49-F238E27FC236}">
              <a16:creationId xmlns:a16="http://schemas.microsoft.com/office/drawing/2014/main" id="{4644E024-F578-4F01-88C8-98E41411E654}"/>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34" name="テキスト ボックス 433">
          <a:extLst>
            <a:ext uri="{FF2B5EF4-FFF2-40B4-BE49-F238E27FC236}">
              <a16:creationId xmlns:a16="http://schemas.microsoft.com/office/drawing/2014/main" id="{22F299BD-B774-497B-9D87-C20F21895E56}"/>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35" name="直線コネクタ 434">
          <a:extLst>
            <a:ext uri="{FF2B5EF4-FFF2-40B4-BE49-F238E27FC236}">
              <a16:creationId xmlns:a16="http://schemas.microsoft.com/office/drawing/2014/main" id="{2844ECFA-7B98-41AB-9ACB-2D9A50089B49}"/>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36" name="テキスト ボックス 435">
          <a:extLst>
            <a:ext uri="{FF2B5EF4-FFF2-40B4-BE49-F238E27FC236}">
              <a16:creationId xmlns:a16="http://schemas.microsoft.com/office/drawing/2014/main" id="{FC96F0A5-3C51-42B4-AC87-4E17F68880B2}"/>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37" name="【市民会館】&#10;一人当たり面積グラフ枠">
          <a:extLst>
            <a:ext uri="{FF2B5EF4-FFF2-40B4-BE49-F238E27FC236}">
              <a16:creationId xmlns:a16="http://schemas.microsoft.com/office/drawing/2014/main" id="{2E2EA09B-85FA-4CD2-83F3-D2320097E3C9}"/>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19050</xdr:rowOff>
    </xdr:from>
    <xdr:to>
      <xdr:col>54</xdr:col>
      <xdr:colOff>189865</xdr:colOff>
      <xdr:row>108</xdr:row>
      <xdr:rowOff>0</xdr:rowOff>
    </xdr:to>
    <xdr:cxnSp macro="">
      <xdr:nvCxnSpPr>
        <xdr:cNvPr id="438" name="直線コネクタ 437">
          <a:extLst>
            <a:ext uri="{FF2B5EF4-FFF2-40B4-BE49-F238E27FC236}">
              <a16:creationId xmlns:a16="http://schemas.microsoft.com/office/drawing/2014/main" id="{94C7C204-F773-4DC0-BF71-508AC710D443}"/>
            </a:ext>
          </a:extLst>
        </xdr:cNvPr>
        <xdr:cNvCxnSpPr/>
      </xdr:nvCxnSpPr>
      <xdr:spPr>
        <a:xfrm flipV="1">
          <a:off x="10476865" y="17335500"/>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3827</xdr:rowOff>
    </xdr:from>
    <xdr:ext cx="469744" cy="259045"/>
    <xdr:sp macro="" textlink="">
      <xdr:nvSpPr>
        <xdr:cNvPr id="439" name="【市民会館】&#10;一人当たり面積最小値テキスト">
          <a:extLst>
            <a:ext uri="{FF2B5EF4-FFF2-40B4-BE49-F238E27FC236}">
              <a16:creationId xmlns:a16="http://schemas.microsoft.com/office/drawing/2014/main" id="{64214D7D-4875-4F48-9A7E-D58F39920ADC}"/>
            </a:ext>
          </a:extLst>
        </xdr:cNvPr>
        <xdr:cNvSpPr txBox="1"/>
      </xdr:nvSpPr>
      <xdr:spPr>
        <a:xfrm>
          <a:off x="10515600" y="1852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0</xdr:rowOff>
    </xdr:from>
    <xdr:to>
      <xdr:col>55</xdr:col>
      <xdr:colOff>88900</xdr:colOff>
      <xdr:row>108</xdr:row>
      <xdr:rowOff>0</xdr:rowOff>
    </xdr:to>
    <xdr:cxnSp macro="">
      <xdr:nvCxnSpPr>
        <xdr:cNvPr id="440" name="直線コネクタ 439">
          <a:extLst>
            <a:ext uri="{FF2B5EF4-FFF2-40B4-BE49-F238E27FC236}">
              <a16:creationId xmlns:a16="http://schemas.microsoft.com/office/drawing/2014/main" id="{E8502B01-3A34-4722-9E73-8BD8C1B6CC5B}"/>
            </a:ext>
          </a:extLst>
        </xdr:cNvPr>
        <xdr:cNvCxnSpPr/>
      </xdr:nvCxnSpPr>
      <xdr:spPr>
        <a:xfrm>
          <a:off x="10388600" y="1851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137177</xdr:rowOff>
    </xdr:from>
    <xdr:ext cx="469744" cy="259045"/>
    <xdr:sp macro="" textlink="">
      <xdr:nvSpPr>
        <xdr:cNvPr id="441" name="【市民会館】&#10;一人当たり面積最大値テキスト">
          <a:extLst>
            <a:ext uri="{FF2B5EF4-FFF2-40B4-BE49-F238E27FC236}">
              <a16:creationId xmlns:a16="http://schemas.microsoft.com/office/drawing/2014/main" id="{CC074799-52AC-4A5F-852E-BCB8C30BCC41}"/>
            </a:ext>
          </a:extLst>
        </xdr:cNvPr>
        <xdr:cNvSpPr txBox="1"/>
      </xdr:nvSpPr>
      <xdr:spPr>
        <a:xfrm>
          <a:off x="10515600" y="1711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19050</xdr:rowOff>
    </xdr:from>
    <xdr:to>
      <xdr:col>55</xdr:col>
      <xdr:colOff>88900</xdr:colOff>
      <xdr:row>101</xdr:row>
      <xdr:rowOff>19050</xdr:rowOff>
    </xdr:to>
    <xdr:cxnSp macro="">
      <xdr:nvCxnSpPr>
        <xdr:cNvPr id="442" name="直線コネクタ 441">
          <a:extLst>
            <a:ext uri="{FF2B5EF4-FFF2-40B4-BE49-F238E27FC236}">
              <a16:creationId xmlns:a16="http://schemas.microsoft.com/office/drawing/2014/main" id="{46719177-CBD7-4E25-9413-A6CCDBA0D54E}"/>
            </a:ext>
          </a:extLst>
        </xdr:cNvPr>
        <xdr:cNvCxnSpPr/>
      </xdr:nvCxnSpPr>
      <xdr:spPr>
        <a:xfrm>
          <a:off x="10388600" y="1733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74947</xdr:rowOff>
    </xdr:from>
    <xdr:ext cx="469744" cy="259045"/>
    <xdr:sp macro="" textlink="">
      <xdr:nvSpPr>
        <xdr:cNvPr id="443" name="【市民会館】&#10;一人当たり面積平均値テキスト">
          <a:extLst>
            <a:ext uri="{FF2B5EF4-FFF2-40B4-BE49-F238E27FC236}">
              <a16:creationId xmlns:a16="http://schemas.microsoft.com/office/drawing/2014/main" id="{C494B9EC-2CC2-4E78-ABE3-1AE6409BA8F4}"/>
            </a:ext>
          </a:extLst>
        </xdr:cNvPr>
        <xdr:cNvSpPr txBox="1"/>
      </xdr:nvSpPr>
      <xdr:spPr>
        <a:xfrm>
          <a:off x="10515600" y="179057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52070</xdr:rowOff>
    </xdr:from>
    <xdr:to>
      <xdr:col>55</xdr:col>
      <xdr:colOff>50800</xdr:colOff>
      <xdr:row>105</xdr:row>
      <xdr:rowOff>153670</xdr:rowOff>
    </xdr:to>
    <xdr:sp macro="" textlink="">
      <xdr:nvSpPr>
        <xdr:cNvPr id="444" name="フローチャート: 判断 443">
          <a:extLst>
            <a:ext uri="{FF2B5EF4-FFF2-40B4-BE49-F238E27FC236}">
              <a16:creationId xmlns:a16="http://schemas.microsoft.com/office/drawing/2014/main" id="{7C3097CE-7BB2-4D42-BC4C-C4EE67AFE0E4}"/>
            </a:ext>
          </a:extLst>
        </xdr:cNvPr>
        <xdr:cNvSpPr/>
      </xdr:nvSpPr>
      <xdr:spPr>
        <a:xfrm>
          <a:off x="10426700" y="1805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29211</xdr:rowOff>
    </xdr:from>
    <xdr:to>
      <xdr:col>50</xdr:col>
      <xdr:colOff>165100</xdr:colOff>
      <xdr:row>105</xdr:row>
      <xdr:rowOff>130811</xdr:rowOff>
    </xdr:to>
    <xdr:sp macro="" textlink="">
      <xdr:nvSpPr>
        <xdr:cNvPr id="445" name="フローチャート: 判断 444">
          <a:extLst>
            <a:ext uri="{FF2B5EF4-FFF2-40B4-BE49-F238E27FC236}">
              <a16:creationId xmlns:a16="http://schemas.microsoft.com/office/drawing/2014/main" id="{B8089C74-470A-4EDA-A426-29126F8FF738}"/>
            </a:ext>
          </a:extLst>
        </xdr:cNvPr>
        <xdr:cNvSpPr/>
      </xdr:nvSpPr>
      <xdr:spPr>
        <a:xfrm>
          <a:off x="9588500" y="1803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36830</xdr:rowOff>
    </xdr:from>
    <xdr:to>
      <xdr:col>46</xdr:col>
      <xdr:colOff>38100</xdr:colOff>
      <xdr:row>105</xdr:row>
      <xdr:rowOff>138430</xdr:rowOff>
    </xdr:to>
    <xdr:sp macro="" textlink="">
      <xdr:nvSpPr>
        <xdr:cNvPr id="446" name="フローチャート: 判断 445">
          <a:extLst>
            <a:ext uri="{FF2B5EF4-FFF2-40B4-BE49-F238E27FC236}">
              <a16:creationId xmlns:a16="http://schemas.microsoft.com/office/drawing/2014/main" id="{C1827E94-E095-487A-B640-EAC6682E4A6E}"/>
            </a:ext>
          </a:extLst>
        </xdr:cNvPr>
        <xdr:cNvSpPr/>
      </xdr:nvSpPr>
      <xdr:spPr>
        <a:xfrm>
          <a:off x="8699500" y="1803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44450</xdr:rowOff>
    </xdr:from>
    <xdr:to>
      <xdr:col>41</xdr:col>
      <xdr:colOff>101600</xdr:colOff>
      <xdr:row>105</xdr:row>
      <xdr:rowOff>146050</xdr:rowOff>
    </xdr:to>
    <xdr:sp macro="" textlink="">
      <xdr:nvSpPr>
        <xdr:cNvPr id="447" name="フローチャート: 判断 446">
          <a:extLst>
            <a:ext uri="{FF2B5EF4-FFF2-40B4-BE49-F238E27FC236}">
              <a16:creationId xmlns:a16="http://schemas.microsoft.com/office/drawing/2014/main" id="{6F3AD95A-6464-4A9D-A3E4-94237C156066}"/>
            </a:ext>
          </a:extLst>
        </xdr:cNvPr>
        <xdr:cNvSpPr/>
      </xdr:nvSpPr>
      <xdr:spPr>
        <a:xfrm>
          <a:off x="7810500" y="1804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67311</xdr:rowOff>
    </xdr:from>
    <xdr:to>
      <xdr:col>36</xdr:col>
      <xdr:colOff>165100</xdr:colOff>
      <xdr:row>105</xdr:row>
      <xdr:rowOff>168911</xdr:rowOff>
    </xdr:to>
    <xdr:sp macro="" textlink="">
      <xdr:nvSpPr>
        <xdr:cNvPr id="448" name="フローチャート: 判断 447">
          <a:extLst>
            <a:ext uri="{FF2B5EF4-FFF2-40B4-BE49-F238E27FC236}">
              <a16:creationId xmlns:a16="http://schemas.microsoft.com/office/drawing/2014/main" id="{F8106929-DED9-48DF-AFC4-A263C09F8990}"/>
            </a:ext>
          </a:extLst>
        </xdr:cNvPr>
        <xdr:cNvSpPr/>
      </xdr:nvSpPr>
      <xdr:spPr>
        <a:xfrm>
          <a:off x="6921500" y="1806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49" name="テキスト ボックス 448">
          <a:extLst>
            <a:ext uri="{FF2B5EF4-FFF2-40B4-BE49-F238E27FC236}">
              <a16:creationId xmlns:a16="http://schemas.microsoft.com/office/drawing/2014/main" id="{00830C01-CD02-44B8-82AA-D906CAA83598}"/>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50" name="テキスト ボックス 449">
          <a:extLst>
            <a:ext uri="{FF2B5EF4-FFF2-40B4-BE49-F238E27FC236}">
              <a16:creationId xmlns:a16="http://schemas.microsoft.com/office/drawing/2014/main" id="{590C00FF-C090-4C4A-962F-BFE9E732EC53}"/>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51" name="テキスト ボックス 450">
          <a:extLst>
            <a:ext uri="{FF2B5EF4-FFF2-40B4-BE49-F238E27FC236}">
              <a16:creationId xmlns:a16="http://schemas.microsoft.com/office/drawing/2014/main" id="{29EEFB4F-CC11-452F-90B7-C1D2277C110B}"/>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52" name="テキスト ボックス 451">
          <a:extLst>
            <a:ext uri="{FF2B5EF4-FFF2-40B4-BE49-F238E27FC236}">
              <a16:creationId xmlns:a16="http://schemas.microsoft.com/office/drawing/2014/main" id="{200E99F8-F4CD-4142-B7EB-2964F6BF2118}"/>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53" name="テキスト ボックス 452">
          <a:extLst>
            <a:ext uri="{FF2B5EF4-FFF2-40B4-BE49-F238E27FC236}">
              <a16:creationId xmlns:a16="http://schemas.microsoft.com/office/drawing/2014/main" id="{124FA44F-E62B-48C8-A6FF-70C99775E02C}"/>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71120</xdr:rowOff>
    </xdr:from>
    <xdr:to>
      <xdr:col>55</xdr:col>
      <xdr:colOff>50800</xdr:colOff>
      <xdr:row>107</xdr:row>
      <xdr:rowOff>1270</xdr:rowOff>
    </xdr:to>
    <xdr:sp macro="" textlink="">
      <xdr:nvSpPr>
        <xdr:cNvPr id="454" name="楕円 453">
          <a:extLst>
            <a:ext uri="{FF2B5EF4-FFF2-40B4-BE49-F238E27FC236}">
              <a16:creationId xmlns:a16="http://schemas.microsoft.com/office/drawing/2014/main" id="{83118F5C-A22D-402C-91FA-F4EC7FD084AC}"/>
            </a:ext>
          </a:extLst>
        </xdr:cNvPr>
        <xdr:cNvSpPr/>
      </xdr:nvSpPr>
      <xdr:spPr>
        <a:xfrm>
          <a:off x="10426700" y="1824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49547</xdr:rowOff>
    </xdr:from>
    <xdr:ext cx="469744" cy="259045"/>
    <xdr:sp macro="" textlink="">
      <xdr:nvSpPr>
        <xdr:cNvPr id="455" name="【市民会館】&#10;一人当たり面積該当値テキスト">
          <a:extLst>
            <a:ext uri="{FF2B5EF4-FFF2-40B4-BE49-F238E27FC236}">
              <a16:creationId xmlns:a16="http://schemas.microsoft.com/office/drawing/2014/main" id="{80F7467E-B435-4147-81FC-66919912B8A1}"/>
            </a:ext>
          </a:extLst>
        </xdr:cNvPr>
        <xdr:cNvSpPr txBox="1"/>
      </xdr:nvSpPr>
      <xdr:spPr>
        <a:xfrm>
          <a:off x="10515600" y="1822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78739</xdr:rowOff>
    </xdr:from>
    <xdr:to>
      <xdr:col>50</xdr:col>
      <xdr:colOff>165100</xdr:colOff>
      <xdr:row>107</xdr:row>
      <xdr:rowOff>8889</xdr:rowOff>
    </xdr:to>
    <xdr:sp macro="" textlink="">
      <xdr:nvSpPr>
        <xdr:cNvPr id="456" name="楕円 455">
          <a:extLst>
            <a:ext uri="{FF2B5EF4-FFF2-40B4-BE49-F238E27FC236}">
              <a16:creationId xmlns:a16="http://schemas.microsoft.com/office/drawing/2014/main" id="{2D268C21-A8E8-4E32-8A42-BB8E01ADBB35}"/>
            </a:ext>
          </a:extLst>
        </xdr:cNvPr>
        <xdr:cNvSpPr/>
      </xdr:nvSpPr>
      <xdr:spPr>
        <a:xfrm>
          <a:off x="9588500" y="18252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121920</xdr:rowOff>
    </xdr:from>
    <xdr:to>
      <xdr:col>55</xdr:col>
      <xdr:colOff>0</xdr:colOff>
      <xdr:row>106</xdr:row>
      <xdr:rowOff>129539</xdr:rowOff>
    </xdr:to>
    <xdr:cxnSp macro="">
      <xdr:nvCxnSpPr>
        <xdr:cNvPr id="457" name="直線コネクタ 456">
          <a:extLst>
            <a:ext uri="{FF2B5EF4-FFF2-40B4-BE49-F238E27FC236}">
              <a16:creationId xmlns:a16="http://schemas.microsoft.com/office/drawing/2014/main" id="{FC81E746-EA2E-4433-88D2-79C2E644C057}"/>
            </a:ext>
          </a:extLst>
        </xdr:cNvPr>
        <xdr:cNvCxnSpPr/>
      </xdr:nvCxnSpPr>
      <xdr:spPr>
        <a:xfrm flipV="1">
          <a:off x="9639300" y="18295620"/>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90170</xdr:rowOff>
    </xdr:from>
    <xdr:to>
      <xdr:col>46</xdr:col>
      <xdr:colOff>38100</xdr:colOff>
      <xdr:row>108</xdr:row>
      <xdr:rowOff>20320</xdr:rowOff>
    </xdr:to>
    <xdr:sp macro="" textlink="">
      <xdr:nvSpPr>
        <xdr:cNvPr id="458" name="楕円 457">
          <a:extLst>
            <a:ext uri="{FF2B5EF4-FFF2-40B4-BE49-F238E27FC236}">
              <a16:creationId xmlns:a16="http://schemas.microsoft.com/office/drawing/2014/main" id="{FAC2C5FC-903B-41EA-B6CD-BBE224199F59}"/>
            </a:ext>
          </a:extLst>
        </xdr:cNvPr>
        <xdr:cNvSpPr/>
      </xdr:nvSpPr>
      <xdr:spPr>
        <a:xfrm>
          <a:off x="8699500" y="1843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129539</xdr:rowOff>
    </xdr:from>
    <xdr:to>
      <xdr:col>50</xdr:col>
      <xdr:colOff>114300</xdr:colOff>
      <xdr:row>107</xdr:row>
      <xdr:rowOff>140970</xdr:rowOff>
    </xdr:to>
    <xdr:cxnSp macro="">
      <xdr:nvCxnSpPr>
        <xdr:cNvPr id="459" name="直線コネクタ 458">
          <a:extLst>
            <a:ext uri="{FF2B5EF4-FFF2-40B4-BE49-F238E27FC236}">
              <a16:creationId xmlns:a16="http://schemas.microsoft.com/office/drawing/2014/main" id="{45AA1BA6-235F-4E7F-9D05-3056E9504EF0}"/>
            </a:ext>
          </a:extLst>
        </xdr:cNvPr>
        <xdr:cNvCxnSpPr/>
      </xdr:nvCxnSpPr>
      <xdr:spPr>
        <a:xfrm flipV="1">
          <a:off x="8750300" y="18303239"/>
          <a:ext cx="889000" cy="182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90170</xdr:rowOff>
    </xdr:from>
    <xdr:to>
      <xdr:col>41</xdr:col>
      <xdr:colOff>101600</xdr:colOff>
      <xdr:row>108</xdr:row>
      <xdr:rowOff>20320</xdr:rowOff>
    </xdr:to>
    <xdr:sp macro="" textlink="">
      <xdr:nvSpPr>
        <xdr:cNvPr id="460" name="楕円 459">
          <a:extLst>
            <a:ext uri="{FF2B5EF4-FFF2-40B4-BE49-F238E27FC236}">
              <a16:creationId xmlns:a16="http://schemas.microsoft.com/office/drawing/2014/main" id="{F82AE76B-08CB-467D-A7AF-33896DED2567}"/>
            </a:ext>
          </a:extLst>
        </xdr:cNvPr>
        <xdr:cNvSpPr/>
      </xdr:nvSpPr>
      <xdr:spPr>
        <a:xfrm>
          <a:off x="7810500" y="1843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140970</xdr:rowOff>
    </xdr:from>
    <xdr:to>
      <xdr:col>45</xdr:col>
      <xdr:colOff>177800</xdr:colOff>
      <xdr:row>107</xdr:row>
      <xdr:rowOff>140970</xdr:rowOff>
    </xdr:to>
    <xdr:cxnSp macro="">
      <xdr:nvCxnSpPr>
        <xdr:cNvPr id="461" name="直線コネクタ 460">
          <a:extLst>
            <a:ext uri="{FF2B5EF4-FFF2-40B4-BE49-F238E27FC236}">
              <a16:creationId xmlns:a16="http://schemas.microsoft.com/office/drawing/2014/main" id="{C640F876-CBFF-4989-8555-8023100740E8}"/>
            </a:ext>
          </a:extLst>
        </xdr:cNvPr>
        <xdr:cNvCxnSpPr/>
      </xdr:nvCxnSpPr>
      <xdr:spPr>
        <a:xfrm>
          <a:off x="7861300" y="184861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147338</xdr:rowOff>
    </xdr:from>
    <xdr:ext cx="469744" cy="259045"/>
    <xdr:sp macro="" textlink="">
      <xdr:nvSpPr>
        <xdr:cNvPr id="462" name="n_1aveValue【市民会館】&#10;一人当たり面積">
          <a:extLst>
            <a:ext uri="{FF2B5EF4-FFF2-40B4-BE49-F238E27FC236}">
              <a16:creationId xmlns:a16="http://schemas.microsoft.com/office/drawing/2014/main" id="{B924B24C-7913-40BC-B154-7DAB72100C89}"/>
            </a:ext>
          </a:extLst>
        </xdr:cNvPr>
        <xdr:cNvSpPr txBox="1"/>
      </xdr:nvSpPr>
      <xdr:spPr>
        <a:xfrm>
          <a:off x="9391727" y="17806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154957</xdr:rowOff>
    </xdr:from>
    <xdr:ext cx="469744" cy="259045"/>
    <xdr:sp macro="" textlink="">
      <xdr:nvSpPr>
        <xdr:cNvPr id="463" name="n_2aveValue【市民会館】&#10;一人当たり面積">
          <a:extLst>
            <a:ext uri="{FF2B5EF4-FFF2-40B4-BE49-F238E27FC236}">
              <a16:creationId xmlns:a16="http://schemas.microsoft.com/office/drawing/2014/main" id="{0915F31B-CFD4-4798-800A-CC53FD610C46}"/>
            </a:ext>
          </a:extLst>
        </xdr:cNvPr>
        <xdr:cNvSpPr txBox="1"/>
      </xdr:nvSpPr>
      <xdr:spPr>
        <a:xfrm>
          <a:off x="8515427" y="1781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162577</xdr:rowOff>
    </xdr:from>
    <xdr:ext cx="469744" cy="259045"/>
    <xdr:sp macro="" textlink="">
      <xdr:nvSpPr>
        <xdr:cNvPr id="464" name="n_3aveValue【市民会館】&#10;一人当たり面積">
          <a:extLst>
            <a:ext uri="{FF2B5EF4-FFF2-40B4-BE49-F238E27FC236}">
              <a16:creationId xmlns:a16="http://schemas.microsoft.com/office/drawing/2014/main" id="{013B8A0C-9253-47D0-9D71-AAD5F0D7F7FE}"/>
            </a:ext>
          </a:extLst>
        </xdr:cNvPr>
        <xdr:cNvSpPr txBox="1"/>
      </xdr:nvSpPr>
      <xdr:spPr>
        <a:xfrm>
          <a:off x="7626427" y="1782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13988</xdr:rowOff>
    </xdr:from>
    <xdr:ext cx="469744" cy="259045"/>
    <xdr:sp macro="" textlink="">
      <xdr:nvSpPr>
        <xdr:cNvPr id="465" name="n_4aveValue【市民会館】&#10;一人当たり面積">
          <a:extLst>
            <a:ext uri="{FF2B5EF4-FFF2-40B4-BE49-F238E27FC236}">
              <a16:creationId xmlns:a16="http://schemas.microsoft.com/office/drawing/2014/main" id="{CF3C8067-4DF2-4733-88DD-06155E6900FF}"/>
            </a:ext>
          </a:extLst>
        </xdr:cNvPr>
        <xdr:cNvSpPr txBox="1"/>
      </xdr:nvSpPr>
      <xdr:spPr>
        <a:xfrm>
          <a:off x="6737427" y="17844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16</xdr:rowOff>
    </xdr:from>
    <xdr:ext cx="469744" cy="259045"/>
    <xdr:sp macro="" textlink="">
      <xdr:nvSpPr>
        <xdr:cNvPr id="466" name="n_1mainValue【市民会館】&#10;一人当たり面積">
          <a:extLst>
            <a:ext uri="{FF2B5EF4-FFF2-40B4-BE49-F238E27FC236}">
              <a16:creationId xmlns:a16="http://schemas.microsoft.com/office/drawing/2014/main" id="{14B8A03B-F798-449F-8891-1D588FF6A0F9}"/>
            </a:ext>
          </a:extLst>
        </xdr:cNvPr>
        <xdr:cNvSpPr txBox="1"/>
      </xdr:nvSpPr>
      <xdr:spPr>
        <a:xfrm>
          <a:off x="9391727" y="18345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11447</xdr:rowOff>
    </xdr:from>
    <xdr:ext cx="469744" cy="259045"/>
    <xdr:sp macro="" textlink="">
      <xdr:nvSpPr>
        <xdr:cNvPr id="467" name="n_2mainValue【市民会館】&#10;一人当たり面積">
          <a:extLst>
            <a:ext uri="{FF2B5EF4-FFF2-40B4-BE49-F238E27FC236}">
              <a16:creationId xmlns:a16="http://schemas.microsoft.com/office/drawing/2014/main" id="{B37F9487-6A27-4838-9E72-98B738EB7AA8}"/>
            </a:ext>
          </a:extLst>
        </xdr:cNvPr>
        <xdr:cNvSpPr txBox="1"/>
      </xdr:nvSpPr>
      <xdr:spPr>
        <a:xfrm>
          <a:off x="8515427" y="1852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11447</xdr:rowOff>
    </xdr:from>
    <xdr:ext cx="469744" cy="259045"/>
    <xdr:sp macro="" textlink="">
      <xdr:nvSpPr>
        <xdr:cNvPr id="468" name="n_3mainValue【市民会館】&#10;一人当たり面積">
          <a:extLst>
            <a:ext uri="{FF2B5EF4-FFF2-40B4-BE49-F238E27FC236}">
              <a16:creationId xmlns:a16="http://schemas.microsoft.com/office/drawing/2014/main" id="{2C6A0388-135F-433A-ADAB-A7FBB714D030}"/>
            </a:ext>
          </a:extLst>
        </xdr:cNvPr>
        <xdr:cNvSpPr txBox="1"/>
      </xdr:nvSpPr>
      <xdr:spPr>
        <a:xfrm>
          <a:off x="7626427" y="1852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69" name="正方形/長方形 468">
          <a:extLst>
            <a:ext uri="{FF2B5EF4-FFF2-40B4-BE49-F238E27FC236}">
              <a16:creationId xmlns:a16="http://schemas.microsoft.com/office/drawing/2014/main" id="{3CB02701-1F64-4E3C-92C9-0ABBB22ED748}"/>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70" name="正方形/長方形 469">
          <a:extLst>
            <a:ext uri="{FF2B5EF4-FFF2-40B4-BE49-F238E27FC236}">
              <a16:creationId xmlns:a16="http://schemas.microsoft.com/office/drawing/2014/main" id="{AFAD0E91-5D86-4937-A9E1-BA1640D0734A}"/>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71" name="正方形/長方形 470">
          <a:extLst>
            <a:ext uri="{FF2B5EF4-FFF2-40B4-BE49-F238E27FC236}">
              <a16:creationId xmlns:a16="http://schemas.microsoft.com/office/drawing/2014/main" id="{4458F037-93C8-4BC1-A4FB-447E590DF632}"/>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72" name="正方形/長方形 471">
          <a:extLst>
            <a:ext uri="{FF2B5EF4-FFF2-40B4-BE49-F238E27FC236}">
              <a16:creationId xmlns:a16="http://schemas.microsoft.com/office/drawing/2014/main" id="{FBEBAFFD-4E9C-4C60-B1C6-059E6B2A2B9D}"/>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73" name="正方形/長方形 472">
          <a:extLst>
            <a:ext uri="{FF2B5EF4-FFF2-40B4-BE49-F238E27FC236}">
              <a16:creationId xmlns:a16="http://schemas.microsoft.com/office/drawing/2014/main" id="{5004E992-DB0E-43BA-B46C-591FEDEC9259}"/>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74" name="正方形/長方形 473">
          <a:extLst>
            <a:ext uri="{FF2B5EF4-FFF2-40B4-BE49-F238E27FC236}">
              <a16:creationId xmlns:a16="http://schemas.microsoft.com/office/drawing/2014/main" id="{ED55AD0D-0AB7-4FE3-8EF1-962F62A9C3A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75" name="正方形/長方形 474">
          <a:extLst>
            <a:ext uri="{FF2B5EF4-FFF2-40B4-BE49-F238E27FC236}">
              <a16:creationId xmlns:a16="http://schemas.microsoft.com/office/drawing/2014/main" id="{F1D0CBB2-9244-4854-B30F-07C54291FB5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76" name="正方形/長方形 475">
          <a:extLst>
            <a:ext uri="{FF2B5EF4-FFF2-40B4-BE49-F238E27FC236}">
              <a16:creationId xmlns:a16="http://schemas.microsoft.com/office/drawing/2014/main" id="{E690CEDF-8651-47C1-BBB3-BF228B3F480C}"/>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77" name="テキスト ボックス 476">
          <a:extLst>
            <a:ext uri="{FF2B5EF4-FFF2-40B4-BE49-F238E27FC236}">
              <a16:creationId xmlns:a16="http://schemas.microsoft.com/office/drawing/2014/main" id="{AC2B777B-6096-4169-BBF0-276E77B13396}"/>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78" name="直線コネクタ 477">
          <a:extLst>
            <a:ext uri="{FF2B5EF4-FFF2-40B4-BE49-F238E27FC236}">
              <a16:creationId xmlns:a16="http://schemas.microsoft.com/office/drawing/2014/main" id="{10AF1C57-0D11-45B9-9EB0-34926AB6CC9C}"/>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79" name="テキスト ボックス 478">
          <a:extLst>
            <a:ext uri="{FF2B5EF4-FFF2-40B4-BE49-F238E27FC236}">
              <a16:creationId xmlns:a16="http://schemas.microsoft.com/office/drawing/2014/main" id="{24694AE5-3DEC-4F0C-A27F-BFE4641736CB}"/>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80" name="直線コネクタ 479">
          <a:extLst>
            <a:ext uri="{FF2B5EF4-FFF2-40B4-BE49-F238E27FC236}">
              <a16:creationId xmlns:a16="http://schemas.microsoft.com/office/drawing/2014/main" id="{D613B491-D192-4104-B18E-AF4F64AF1A22}"/>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81" name="テキスト ボックス 480">
          <a:extLst>
            <a:ext uri="{FF2B5EF4-FFF2-40B4-BE49-F238E27FC236}">
              <a16:creationId xmlns:a16="http://schemas.microsoft.com/office/drawing/2014/main" id="{03A499D6-188E-44DA-8FAF-1A4F2D193487}"/>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82" name="直線コネクタ 481">
          <a:extLst>
            <a:ext uri="{FF2B5EF4-FFF2-40B4-BE49-F238E27FC236}">
              <a16:creationId xmlns:a16="http://schemas.microsoft.com/office/drawing/2014/main" id="{0C9751CF-FE3E-4A55-B6A6-C4F8F9454CE1}"/>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83" name="テキスト ボックス 482">
          <a:extLst>
            <a:ext uri="{FF2B5EF4-FFF2-40B4-BE49-F238E27FC236}">
              <a16:creationId xmlns:a16="http://schemas.microsoft.com/office/drawing/2014/main" id="{A676CD42-2250-44A0-9713-68AE8BB396C9}"/>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84" name="直線コネクタ 483">
          <a:extLst>
            <a:ext uri="{FF2B5EF4-FFF2-40B4-BE49-F238E27FC236}">
              <a16:creationId xmlns:a16="http://schemas.microsoft.com/office/drawing/2014/main" id="{16151C7C-A2EA-4321-B331-CCA606C2D138}"/>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85" name="テキスト ボックス 484">
          <a:extLst>
            <a:ext uri="{FF2B5EF4-FFF2-40B4-BE49-F238E27FC236}">
              <a16:creationId xmlns:a16="http://schemas.microsoft.com/office/drawing/2014/main" id="{20BF6CD4-0A4E-4F92-8093-CFCE89A05ED4}"/>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86" name="直線コネクタ 485">
          <a:extLst>
            <a:ext uri="{FF2B5EF4-FFF2-40B4-BE49-F238E27FC236}">
              <a16:creationId xmlns:a16="http://schemas.microsoft.com/office/drawing/2014/main" id="{141F38E8-CF03-4B3E-B8AD-127501C6B1FE}"/>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87" name="テキスト ボックス 486">
          <a:extLst>
            <a:ext uri="{FF2B5EF4-FFF2-40B4-BE49-F238E27FC236}">
              <a16:creationId xmlns:a16="http://schemas.microsoft.com/office/drawing/2014/main" id="{8E874838-2B78-4E48-8641-61C4262C8531}"/>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88" name="直線コネクタ 487">
          <a:extLst>
            <a:ext uri="{FF2B5EF4-FFF2-40B4-BE49-F238E27FC236}">
              <a16:creationId xmlns:a16="http://schemas.microsoft.com/office/drawing/2014/main" id="{41D41D21-8B3D-449E-9AF8-57EFDA495B04}"/>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89" name="テキスト ボックス 488">
          <a:extLst>
            <a:ext uri="{FF2B5EF4-FFF2-40B4-BE49-F238E27FC236}">
              <a16:creationId xmlns:a16="http://schemas.microsoft.com/office/drawing/2014/main" id="{06D15A42-DAD1-45D9-A8B9-D4E6F8740E22}"/>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90" name="直線コネクタ 489">
          <a:extLst>
            <a:ext uri="{FF2B5EF4-FFF2-40B4-BE49-F238E27FC236}">
              <a16:creationId xmlns:a16="http://schemas.microsoft.com/office/drawing/2014/main" id="{7BB9685C-77D1-4E81-A39C-B724CC523DA9}"/>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91" name="テキスト ボックス 490">
          <a:extLst>
            <a:ext uri="{FF2B5EF4-FFF2-40B4-BE49-F238E27FC236}">
              <a16:creationId xmlns:a16="http://schemas.microsoft.com/office/drawing/2014/main" id="{A9F2F12D-0E1D-4243-BD21-706739D8E42A}"/>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92" name="【一般廃棄物処理施設】&#10;有形固定資産減価償却率グラフ枠">
          <a:extLst>
            <a:ext uri="{FF2B5EF4-FFF2-40B4-BE49-F238E27FC236}">
              <a16:creationId xmlns:a16="http://schemas.microsoft.com/office/drawing/2014/main" id="{8970513E-19CB-48DC-8629-AF6ACAADF02E}"/>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114300</xdr:rowOff>
    </xdr:from>
    <xdr:to>
      <xdr:col>85</xdr:col>
      <xdr:colOff>126364</xdr:colOff>
      <xdr:row>41</xdr:row>
      <xdr:rowOff>15240</xdr:rowOff>
    </xdr:to>
    <xdr:cxnSp macro="">
      <xdr:nvCxnSpPr>
        <xdr:cNvPr id="493" name="直線コネクタ 492">
          <a:extLst>
            <a:ext uri="{FF2B5EF4-FFF2-40B4-BE49-F238E27FC236}">
              <a16:creationId xmlns:a16="http://schemas.microsoft.com/office/drawing/2014/main" id="{4E3C5C04-C954-450D-B173-F7AC36B80EB8}"/>
            </a:ext>
          </a:extLst>
        </xdr:cNvPr>
        <xdr:cNvCxnSpPr/>
      </xdr:nvCxnSpPr>
      <xdr:spPr>
        <a:xfrm flipV="1">
          <a:off x="16318864" y="5772150"/>
          <a:ext cx="0"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19067</xdr:rowOff>
    </xdr:from>
    <xdr:ext cx="405111" cy="259045"/>
    <xdr:sp macro="" textlink="">
      <xdr:nvSpPr>
        <xdr:cNvPr id="494" name="【一般廃棄物処理施設】&#10;有形固定資産減価償却率最小値テキスト">
          <a:extLst>
            <a:ext uri="{FF2B5EF4-FFF2-40B4-BE49-F238E27FC236}">
              <a16:creationId xmlns:a16="http://schemas.microsoft.com/office/drawing/2014/main" id="{C6871A0A-6AF6-45A6-9A69-A3A8E2A53749}"/>
            </a:ext>
          </a:extLst>
        </xdr:cNvPr>
        <xdr:cNvSpPr txBox="1"/>
      </xdr:nvSpPr>
      <xdr:spPr>
        <a:xfrm>
          <a:off x="16357600" y="7048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15240</xdr:rowOff>
    </xdr:from>
    <xdr:to>
      <xdr:col>86</xdr:col>
      <xdr:colOff>25400</xdr:colOff>
      <xdr:row>41</xdr:row>
      <xdr:rowOff>15240</xdr:rowOff>
    </xdr:to>
    <xdr:cxnSp macro="">
      <xdr:nvCxnSpPr>
        <xdr:cNvPr id="495" name="直線コネクタ 494">
          <a:extLst>
            <a:ext uri="{FF2B5EF4-FFF2-40B4-BE49-F238E27FC236}">
              <a16:creationId xmlns:a16="http://schemas.microsoft.com/office/drawing/2014/main" id="{D50544CB-948B-4E9B-95C3-C198E0275F58}"/>
            </a:ext>
          </a:extLst>
        </xdr:cNvPr>
        <xdr:cNvCxnSpPr/>
      </xdr:nvCxnSpPr>
      <xdr:spPr>
        <a:xfrm>
          <a:off x="16230600" y="7044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60977</xdr:rowOff>
    </xdr:from>
    <xdr:ext cx="405111" cy="259045"/>
    <xdr:sp macro="" textlink="">
      <xdr:nvSpPr>
        <xdr:cNvPr id="496" name="【一般廃棄物処理施設】&#10;有形固定資産減価償却率最大値テキスト">
          <a:extLst>
            <a:ext uri="{FF2B5EF4-FFF2-40B4-BE49-F238E27FC236}">
              <a16:creationId xmlns:a16="http://schemas.microsoft.com/office/drawing/2014/main" id="{8C210B4F-3B20-488D-9203-31E4D110A329}"/>
            </a:ext>
          </a:extLst>
        </xdr:cNvPr>
        <xdr:cNvSpPr txBox="1"/>
      </xdr:nvSpPr>
      <xdr:spPr>
        <a:xfrm>
          <a:off x="16357600" y="5547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114300</xdr:rowOff>
    </xdr:from>
    <xdr:to>
      <xdr:col>86</xdr:col>
      <xdr:colOff>25400</xdr:colOff>
      <xdr:row>33</xdr:row>
      <xdr:rowOff>114300</xdr:rowOff>
    </xdr:to>
    <xdr:cxnSp macro="">
      <xdr:nvCxnSpPr>
        <xdr:cNvPr id="497" name="直線コネクタ 496">
          <a:extLst>
            <a:ext uri="{FF2B5EF4-FFF2-40B4-BE49-F238E27FC236}">
              <a16:creationId xmlns:a16="http://schemas.microsoft.com/office/drawing/2014/main" id="{E46B2E80-29C7-4532-82A4-D6AC514DC74A}"/>
            </a:ext>
          </a:extLst>
        </xdr:cNvPr>
        <xdr:cNvCxnSpPr/>
      </xdr:nvCxnSpPr>
      <xdr:spPr>
        <a:xfrm>
          <a:off x="16230600" y="5772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103522</xdr:rowOff>
    </xdr:from>
    <xdr:ext cx="405111" cy="259045"/>
    <xdr:sp macro="" textlink="">
      <xdr:nvSpPr>
        <xdr:cNvPr id="498" name="【一般廃棄物処理施設】&#10;有形固定資産減価償却率平均値テキスト">
          <a:extLst>
            <a:ext uri="{FF2B5EF4-FFF2-40B4-BE49-F238E27FC236}">
              <a16:creationId xmlns:a16="http://schemas.microsoft.com/office/drawing/2014/main" id="{C26FE759-0101-4DBB-956D-E2CFE981C7F7}"/>
            </a:ext>
          </a:extLst>
        </xdr:cNvPr>
        <xdr:cNvSpPr txBox="1"/>
      </xdr:nvSpPr>
      <xdr:spPr>
        <a:xfrm>
          <a:off x="16357600" y="62757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80645</xdr:rowOff>
    </xdr:from>
    <xdr:to>
      <xdr:col>85</xdr:col>
      <xdr:colOff>177800</xdr:colOff>
      <xdr:row>38</xdr:row>
      <xdr:rowOff>10795</xdr:rowOff>
    </xdr:to>
    <xdr:sp macro="" textlink="">
      <xdr:nvSpPr>
        <xdr:cNvPr id="499" name="フローチャート: 判断 498">
          <a:extLst>
            <a:ext uri="{FF2B5EF4-FFF2-40B4-BE49-F238E27FC236}">
              <a16:creationId xmlns:a16="http://schemas.microsoft.com/office/drawing/2014/main" id="{656DC25A-BFC1-4DBA-AF6A-530B4D60DEBC}"/>
            </a:ext>
          </a:extLst>
        </xdr:cNvPr>
        <xdr:cNvSpPr/>
      </xdr:nvSpPr>
      <xdr:spPr>
        <a:xfrm>
          <a:off x="162687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10160</xdr:rowOff>
    </xdr:from>
    <xdr:to>
      <xdr:col>81</xdr:col>
      <xdr:colOff>101600</xdr:colOff>
      <xdr:row>37</xdr:row>
      <xdr:rowOff>111760</xdr:rowOff>
    </xdr:to>
    <xdr:sp macro="" textlink="">
      <xdr:nvSpPr>
        <xdr:cNvPr id="500" name="フローチャート: 判断 499">
          <a:extLst>
            <a:ext uri="{FF2B5EF4-FFF2-40B4-BE49-F238E27FC236}">
              <a16:creationId xmlns:a16="http://schemas.microsoft.com/office/drawing/2014/main" id="{2DECECCD-EDA5-4D32-B1CB-09D9AA84A94A}"/>
            </a:ext>
          </a:extLst>
        </xdr:cNvPr>
        <xdr:cNvSpPr/>
      </xdr:nvSpPr>
      <xdr:spPr>
        <a:xfrm>
          <a:off x="154305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114935</xdr:rowOff>
    </xdr:from>
    <xdr:to>
      <xdr:col>76</xdr:col>
      <xdr:colOff>165100</xdr:colOff>
      <xdr:row>37</xdr:row>
      <xdr:rowOff>45085</xdr:rowOff>
    </xdr:to>
    <xdr:sp macro="" textlink="">
      <xdr:nvSpPr>
        <xdr:cNvPr id="501" name="フローチャート: 判断 500">
          <a:extLst>
            <a:ext uri="{FF2B5EF4-FFF2-40B4-BE49-F238E27FC236}">
              <a16:creationId xmlns:a16="http://schemas.microsoft.com/office/drawing/2014/main" id="{EF1E9714-DD58-497A-9EC8-46C8D688ABB3}"/>
            </a:ext>
          </a:extLst>
        </xdr:cNvPr>
        <xdr:cNvSpPr/>
      </xdr:nvSpPr>
      <xdr:spPr>
        <a:xfrm>
          <a:off x="14541500" y="628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15875</xdr:rowOff>
    </xdr:from>
    <xdr:to>
      <xdr:col>72</xdr:col>
      <xdr:colOff>38100</xdr:colOff>
      <xdr:row>37</xdr:row>
      <xdr:rowOff>117475</xdr:rowOff>
    </xdr:to>
    <xdr:sp macro="" textlink="">
      <xdr:nvSpPr>
        <xdr:cNvPr id="502" name="フローチャート: 判断 501">
          <a:extLst>
            <a:ext uri="{FF2B5EF4-FFF2-40B4-BE49-F238E27FC236}">
              <a16:creationId xmlns:a16="http://schemas.microsoft.com/office/drawing/2014/main" id="{2433C909-63EE-4FF5-AE13-39FFC2E34CC8}"/>
            </a:ext>
          </a:extLst>
        </xdr:cNvPr>
        <xdr:cNvSpPr/>
      </xdr:nvSpPr>
      <xdr:spPr>
        <a:xfrm>
          <a:off x="13652500" y="635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44450</xdr:rowOff>
    </xdr:from>
    <xdr:to>
      <xdr:col>67</xdr:col>
      <xdr:colOff>101600</xdr:colOff>
      <xdr:row>36</xdr:row>
      <xdr:rowOff>146050</xdr:rowOff>
    </xdr:to>
    <xdr:sp macro="" textlink="">
      <xdr:nvSpPr>
        <xdr:cNvPr id="503" name="フローチャート: 判断 502">
          <a:extLst>
            <a:ext uri="{FF2B5EF4-FFF2-40B4-BE49-F238E27FC236}">
              <a16:creationId xmlns:a16="http://schemas.microsoft.com/office/drawing/2014/main" id="{008B999A-594B-4593-9700-47163C5CA216}"/>
            </a:ext>
          </a:extLst>
        </xdr:cNvPr>
        <xdr:cNvSpPr/>
      </xdr:nvSpPr>
      <xdr:spPr>
        <a:xfrm>
          <a:off x="12763500" y="621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04" name="テキスト ボックス 503">
          <a:extLst>
            <a:ext uri="{FF2B5EF4-FFF2-40B4-BE49-F238E27FC236}">
              <a16:creationId xmlns:a16="http://schemas.microsoft.com/office/drawing/2014/main" id="{BB2F9B41-3984-4D60-9CD0-9571C7959E6B}"/>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05" name="テキスト ボックス 504">
          <a:extLst>
            <a:ext uri="{FF2B5EF4-FFF2-40B4-BE49-F238E27FC236}">
              <a16:creationId xmlns:a16="http://schemas.microsoft.com/office/drawing/2014/main" id="{B9D5CE5A-E2E2-4FB9-AAF7-2FC04B3C084A}"/>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06" name="テキスト ボックス 505">
          <a:extLst>
            <a:ext uri="{FF2B5EF4-FFF2-40B4-BE49-F238E27FC236}">
              <a16:creationId xmlns:a16="http://schemas.microsoft.com/office/drawing/2014/main" id="{35503D06-7C41-4354-A0A1-BC934A8E4F0C}"/>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07" name="テキスト ボックス 506">
          <a:extLst>
            <a:ext uri="{FF2B5EF4-FFF2-40B4-BE49-F238E27FC236}">
              <a16:creationId xmlns:a16="http://schemas.microsoft.com/office/drawing/2014/main" id="{C618D53B-CD67-4E5D-813A-746027A519A4}"/>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08" name="テキスト ボックス 507">
          <a:extLst>
            <a:ext uri="{FF2B5EF4-FFF2-40B4-BE49-F238E27FC236}">
              <a16:creationId xmlns:a16="http://schemas.microsoft.com/office/drawing/2014/main" id="{17E06AB7-BA48-414F-B5F4-D28CCBBD8CB3}"/>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143510</xdr:rowOff>
    </xdr:from>
    <xdr:to>
      <xdr:col>85</xdr:col>
      <xdr:colOff>177800</xdr:colOff>
      <xdr:row>40</xdr:row>
      <xdr:rowOff>73660</xdr:rowOff>
    </xdr:to>
    <xdr:sp macro="" textlink="">
      <xdr:nvSpPr>
        <xdr:cNvPr id="509" name="楕円 508">
          <a:extLst>
            <a:ext uri="{FF2B5EF4-FFF2-40B4-BE49-F238E27FC236}">
              <a16:creationId xmlns:a16="http://schemas.microsoft.com/office/drawing/2014/main" id="{64927EF1-3B8B-46D6-BAAB-3CD30E883EB5}"/>
            </a:ext>
          </a:extLst>
        </xdr:cNvPr>
        <xdr:cNvSpPr/>
      </xdr:nvSpPr>
      <xdr:spPr>
        <a:xfrm>
          <a:off x="16268700" y="6830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121937</xdr:rowOff>
    </xdr:from>
    <xdr:ext cx="405111" cy="259045"/>
    <xdr:sp macro="" textlink="">
      <xdr:nvSpPr>
        <xdr:cNvPr id="510" name="【一般廃棄物処理施設】&#10;有形固定資産減価償却率該当値テキスト">
          <a:extLst>
            <a:ext uri="{FF2B5EF4-FFF2-40B4-BE49-F238E27FC236}">
              <a16:creationId xmlns:a16="http://schemas.microsoft.com/office/drawing/2014/main" id="{B5F5C37C-4961-4A3E-B7E6-666912600609}"/>
            </a:ext>
          </a:extLst>
        </xdr:cNvPr>
        <xdr:cNvSpPr txBox="1"/>
      </xdr:nvSpPr>
      <xdr:spPr>
        <a:xfrm>
          <a:off x="16357600" y="6808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40640</xdr:rowOff>
    </xdr:from>
    <xdr:to>
      <xdr:col>81</xdr:col>
      <xdr:colOff>101600</xdr:colOff>
      <xdr:row>39</xdr:row>
      <xdr:rowOff>142240</xdr:rowOff>
    </xdr:to>
    <xdr:sp macro="" textlink="">
      <xdr:nvSpPr>
        <xdr:cNvPr id="511" name="楕円 510">
          <a:extLst>
            <a:ext uri="{FF2B5EF4-FFF2-40B4-BE49-F238E27FC236}">
              <a16:creationId xmlns:a16="http://schemas.microsoft.com/office/drawing/2014/main" id="{037E55F7-EE44-4C07-B357-13232FA0BEA0}"/>
            </a:ext>
          </a:extLst>
        </xdr:cNvPr>
        <xdr:cNvSpPr/>
      </xdr:nvSpPr>
      <xdr:spPr>
        <a:xfrm>
          <a:off x="15430500" y="6727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91440</xdr:rowOff>
    </xdr:from>
    <xdr:to>
      <xdr:col>85</xdr:col>
      <xdr:colOff>127000</xdr:colOff>
      <xdr:row>40</xdr:row>
      <xdr:rowOff>22860</xdr:rowOff>
    </xdr:to>
    <xdr:cxnSp macro="">
      <xdr:nvCxnSpPr>
        <xdr:cNvPr id="512" name="直線コネクタ 511">
          <a:extLst>
            <a:ext uri="{FF2B5EF4-FFF2-40B4-BE49-F238E27FC236}">
              <a16:creationId xmlns:a16="http://schemas.microsoft.com/office/drawing/2014/main" id="{9E0751F6-1D0D-42C9-AA7D-6AC16B6BE9E6}"/>
            </a:ext>
          </a:extLst>
        </xdr:cNvPr>
        <xdr:cNvCxnSpPr/>
      </xdr:nvCxnSpPr>
      <xdr:spPr>
        <a:xfrm>
          <a:off x="15481300" y="6777990"/>
          <a:ext cx="8382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160655</xdr:rowOff>
    </xdr:from>
    <xdr:to>
      <xdr:col>76</xdr:col>
      <xdr:colOff>165100</xdr:colOff>
      <xdr:row>39</xdr:row>
      <xdr:rowOff>90805</xdr:rowOff>
    </xdr:to>
    <xdr:sp macro="" textlink="">
      <xdr:nvSpPr>
        <xdr:cNvPr id="513" name="楕円 512">
          <a:extLst>
            <a:ext uri="{FF2B5EF4-FFF2-40B4-BE49-F238E27FC236}">
              <a16:creationId xmlns:a16="http://schemas.microsoft.com/office/drawing/2014/main" id="{CE55A59E-C57E-4178-9E90-89F916789CCD}"/>
            </a:ext>
          </a:extLst>
        </xdr:cNvPr>
        <xdr:cNvSpPr/>
      </xdr:nvSpPr>
      <xdr:spPr>
        <a:xfrm>
          <a:off x="14541500" y="667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40005</xdr:rowOff>
    </xdr:from>
    <xdr:to>
      <xdr:col>81</xdr:col>
      <xdr:colOff>50800</xdr:colOff>
      <xdr:row>39</xdr:row>
      <xdr:rowOff>91440</xdr:rowOff>
    </xdr:to>
    <xdr:cxnSp macro="">
      <xdr:nvCxnSpPr>
        <xdr:cNvPr id="514" name="直線コネクタ 513">
          <a:extLst>
            <a:ext uri="{FF2B5EF4-FFF2-40B4-BE49-F238E27FC236}">
              <a16:creationId xmlns:a16="http://schemas.microsoft.com/office/drawing/2014/main" id="{1297CD41-700A-4FDE-B54F-2943F64328EC}"/>
            </a:ext>
          </a:extLst>
        </xdr:cNvPr>
        <xdr:cNvCxnSpPr/>
      </xdr:nvCxnSpPr>
      <xdr:spPr>
        <a:xfrm>
          <a:off x="14592300" y="672655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109220</xdr:rowOff>
    </xdr:from>
    <xdr:to>
      <xdr:col>72</xdr:col>
      <xdr:colOff>38100</xdr:colOff>
      <xdr:row>39</xdr:row>
      <xdr:rowOff>39370</xdr:rowOff>
    </xdr:to>
    <xdr:sp macro="" textlink="">
      <xdr:nvSpPr>
        <xdr:cNvPr id="515" name="楕円 514">
          <a:extLst>
            <a:ext uri="{FF2B5EF4-FFF2-40B4-BE49-F238E27FC236}">
              <a16:creationId xmlns:a16="http://schemas.microsoft.com/office/drawing/2014/main" id="{7846D1B9-FC92-4799-B8BE-D9830AC932C1}"/>
            </a:ext>
          </a:extLst>
        </xdr:cNvPr>
        <xdr:cNvSpPr/>
      </xdr:nvSpPr>
      <xdr:spPr>
        <a:xfrm>
          <a:off x="13652500" y="662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160020</xdr:rowOff>
    </xdr:from>
    <xdr:to>
      <xdr:col>76</xdr:col>
      <xdr:colOff>114300</xdr:colOff>
      <xdr:row>39</xdr:row>
      <xdr:rowOff>40005</xdr:rowOff>
    </xdr:to>
    <xdr:cxnSp macro="">
      <xdr:nvCxnSpPr>
        <xdr:cNvPr id="516" name="直線コネクタ 515">
          <a:extLst>
            <a:ext uri="{FF2B5EF4-FFF2-40B4-BE49-F238E27FC236}">
              <a16:creationId xmlns:a16="http://schemas.microsoft.com/office/drawing/2014/main" id="{203741F5-353E-4DD2-9257-F67FB3873CB1}"/>
            </a:ext>
          </a:extLst>
        </xdr:cNvPr>
        <xdr:cNvCxnSpPr/>
      </xdr:nvCxnSpPr>
      <xdr:spPr>
        <a:xfrm>
          <a:off x="13703300" y="667512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128287</xdr:rowOff>
    </xdr:from>
    <xdr:ext cx="405111" cy="259045"/>
    <xdr:sp macro="" textlink="">
      <xdr:nvSpPr>
        <xdr:cNvPr id="517" name="n_1aveValue【一般廃棄物処理施設】&#10;有形固定資産減価償却率">
          <a:extLst>
            <a:ext uri="{FF2B5EF4-FFF2-40B4-BE49-F238E27FC236}">
              <a16:creationId xmlns:a16="http://schemas.microsoft.com/office/drawing/2014/main" id="{08EEE581-2D94-4E75-8B1B-F17A6D6002AD}"/>
            </a:ext>
          </a:extLst>
        </xdr:cNvPr>
        <xdr:cNvSpPr txBox="1"/>
      </xdr:nvSpPr>
      <xdr:spPr>
        <a:xfrm>
          <a:off x="15266044" y="6129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61612</xdr:rowOff>
    </xdr:from>
    <xdr:ext cx="405111" cy="259045"/>
    <xdr:sp macro="" textlink="">
      <xdr:nvSpPr>
        <xdr:cNvPr id="518" name="n_2aveValue【一般廃棄物処理施設】&#10;有形固定資産減価償却率">
          <a:extLst>
            <a:ext uri="{FF2B5EF4-FFF2-40B4-BE49-F238E27FC236}">
              <a16:creationId xmlns:a16="http://schemas.microsoft.com/office/drawing/2014/main" id="{7A59EDD8-6868-45A7-A00A-BC621F97B0E9}"/>
            </a:ext>
          </a:extLst>
        </xdr:cNvPr>
        <xdr:cNvSpPr txBox="1"/>
      </xdr:nvSpPr>
      <xdr:spPr>
        <a:xfrm>
          <a:off x="14389744" y="6062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134002</xdr:rowOff>
    </xdr:from>
    <xdr:ext cx="405111" cy="259045"/>
    <xdr:sp macro="" textlink="">
      <xdr:nvSpPr>
        <xdr:cNvPr id="519" name="n_3aveValue【一般廃棄物処理施設】&#10;有形固定資産減価償却率">
          <a:extLst>
            <a:ext uri="{FF2B5EF4-FFF2-40B4-BE49-F238E27FC236}">
              <a16:creationId xmlns:a16="http://schemas.microsoft.com/office/drawing/2014/main" id="{FA5F2063-6FDD-4A06-9810-8D48C790621B}"/>
            </a:ext>
          </a:extLst>
        </xdr:cNvPr>
        <xdr:cNvSpPr txBox="1"/>
      </xdr:nvSpPr>
      <xdr:spPr>
        <a:xfrm>
          <a:off x="13500744" y="6134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162577</xdr:rowOff>
    </xdr:from>
    <xdr:ext cx="405111" cy="259045"/>
    <xdr:sp macro="" textlink="">
      <xdr:nvSpPr>
        <xdr:cNvPr id="520" name="n_4aveValue【一般廃棄物処理施設】&#10;有形固定資産減価償却率">
          <a:extLst>
            <a:ext uri="{FF2B5EF4-FFF2-40B4-BE49-F238E27FC236}">
              <a16:creationId xmlns:a16="http://schemas.microsoft.com/office/drawing/2014/main" id="{6ED790C1-85BF-4797-B59F-780D784BCB6B}"/>
            </a:ext>
          </a:extLst>
        </xdr:cNvPr>
        <xdr:cNvSpPr txBox="1"/>
      </xdr:nvSpPr>
      <xdr:spPr>
        <a:xfrm>
          <a:off x="12611744" y="599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133367</xdr:rowOff>
    </xdr:from>
    <xdr:ext cx="405111" cy="259045"/>
    <xdr:sp macro="" textlink="">
      <xdr:nvSpPr>
        <xdr:cNvPr id="521" name="n_1mainValue【一般廃棄物処理施設】&#10;有形固定資産減価償却率">
          <a:extLst>
            <a:ext uri="{FF2B5EF4-FFF2-40B4-BE49-F238E27FC236}">
              <a16:creationId xmlns:a16="http://schemas.microsoft.com/office/drawing/2014/main" id="{4B8D7AC5-315B-4924-B7F8-8100DAAF9816}"/>
            </a:ext>
          </a:extLst>
        </xdr:cNvPr>
        <xdr:cNvSpPr txBox="1"/>
      </xdr:nvSpPr>
      <xdr:spPr>
        <a:xfrm>
          <a:off x="15266044" y="6819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81932</xdr:rowOff>
    </xdr:from>
    <xdr:ext cx="405111" cy="259045"/>
    <xdr:sp macro="" textlink="">
      <xdr:nvSpPr>
        <xdr:cNvPr id="522" name="n_2mainValue【一般廃棄物処理施設】&#10;有形固定資産減価償却率">
          <a:extLst>
            <a:ext uri="{FF2B5EF4-FFF2-40B4-BE49-F238E27FC236}">
              <a16:creationId xmlns:a16="http://schemas.microsoft.com/office/drawing/2014/main" id="{65525E2F-7BB3-40E7-9EBE-A51AE098F2F2}"/>
            </a:ext>
          </a:extLst>
        </xdr:cNvPr>
        <xdr:cNvSpPr txBox="1"/>
      </xdr:nvSpPr>
      <xdr:spPr>
        <a:xfrm>
          <a:off x="14389744" y="6768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30497</xdr:rowOff>
    </xdr:from>
    <xdr:ext cx="405111" cy="259045"/>
    <xdr:sp macro="" textlink="">
      <xdr:nvSpPr>
        <xdr:cNvPr id="523" name="n_3mainValue【一般廃棄物処理施設】&#10;有形固定資産減価償却率">
          <a:extLst>
            <a:ext uri="{FF2B5EF4-FFF2-40B4-BE49-F238E27FC236}">
              <a16:creationId xmlns:a16="http://schemas.microsoft.com/office/drawing/2014/main" id="{A39BD2FA-91CC-4519-B9A9-40A143CA6D69}"/>
            </a:ext>
          </a:extLst>
        </xdr:cNvPr>
        <xdr:cNvSpPr txBox="1"/>
      </xdr:nvSpPr>
      <xdr:spPr>
        <a:xfrm>
          <a:off x="13500744" y="671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24" name="正方形/長方形 523">
          <a:extLst>
            <a:ext uri="{FF2B5EF4-FFF2-40B4-BE49-F238E27FC236}">
              <a16:creationId xmlns:a16="http://schemas.microsoft.com/office/drawing/2014/main" id="{0709E43D-0965-45B2-935E-6C6F9CA858BC}"/>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25" name="正方形/長方形 524">
          <a:extLst>
            <a:ext uri="{FF2B5EF4-FFF2-40B4-BE49-F238E27FC236}">
              <a16:creationId xmlns:a16="http://schemas.microsoft.com/office/drawing/2014/main" id="{F80CE27C-ACE2-435E-BC56-482A7B22CF6C}"/>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26" name="正方形/長方形 525">
          <a:extLst>
            <a:ext uri="{FF2B5EF4-FFF2-40B4-BE49-F238E27FC236}">
              <a16:creationId xmlns:a16="http://schemas.microsoft.com/office/drawing/2014/main" id="{C8721C52-527D-406A-8608-0E6D09BD6993}"/>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27" name="正方形/長方形 526">
          <a:extLst>
            <a:ext uri="{FF2B5EF4-FFF2-40B4-BE49-F238E27FC236}">
              <a16:creationId xmlns:a16="http://schemas.microsoft.com/office/drawing/2014/main" id="{0EB76C7E-C1E6-48BA-B2E4-04429068FC4D}"/>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28" name="正方形/長方形 527">
          <a:extLst>
            <a:ext uri="{FF2B5EF4-FFF2-40B4-BE49-F238E27FC236}">
              <a16:creationId xmlns:a16="http://schemas.microsoft.com/office/drawing/2014/main" id="{A7D6AB0A-1B8D-4669-B65C-FADEABF8D7F4}"/>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29" name="正方形/長方形 528">
          <a:extLst>
            <a:ext uri="{FF2B5EF4-FFF2-40B4-BE49-F238E27FC236}">
              <a16:creationId xmlns:a16="http://schemas.microsoft.com/office/drawing/2014/main" id="{7AC36243-BE95-482D-B6B7-D46A112B5C84}"/>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30" name="正方形/長方形 529">
          <a:extLst>
            <a:ext uri="{FF2B5EF4-FFF2-40B4-BE49-F238E27FC236}">
              <a16:creationId xmlns:a16="http://schemas.microsoft.com/office/drawing/2014/main" id="{71BDC8C1-F9A5-43C9-92C1-46F411BD099F}"/>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31" name="正方形/長方形 530">
          <a:extLst>
            <a:ext uri="{FF2B5EF4-FFF2-40B4-BE49-F238E27FC236}">
              <a16:creationId xmlns:a16="http://schemas.microsoft.com/office/drawing/2014/main" id="{27783742-E245-48B6-9770-C50E4DFF345E}"/>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32" name="テキスト ボックス 531">
          <a:extLst>
            <a:ext uri="{FF2B5EF4-FFF2-40B4-BE49-F238E27FC236}">
              <a16:creationId xmlns:a16="http://schemas.microsoft.com/office/drawing/2014/main" id="{F030685B-B502-4B0D-BBD1-B0D28DC8B889}"/>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33" name="直線コネクタ 532">
          <a:extLst>
            <a:ext uri="{FF2B5EF4-FFF2-40B4-BE49-F238E27FC236}">
              <a16:creationId xmlns:a16="http://schemas.microsoft.com/office/drawing/2014/main" id="{BFF5D277-AC46-44E6-AB63-D0FD976E18CC}"/>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34" name="直線コネクタ 533">
          <a:extLst>
            <a:ext uri="{FF2B5EF4-FFF2-40B4-BE49-F238E27FC236}">
              <a16:creationId xmlns:a16="http://schemas.microsoft.com/office/drawing/2014/main" id="{E1B7CCD8-6967-4E6B-A18D-DBE8C27E77DA}"/>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35" name="テキスト ボックス 534">
          <a:extLst>
            <a:ext uri="{FF2B5EF4-FFF2-40B4-BE49-F238E27FC236}">
              <a16:creationId xmlns:a16="http://schemas.microsoft.com/office/drawing/2014/main" id="{4C73F187-D8FA-4198-B7DA-C4D2E3147EF0}"/>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36" name="直線コネクタ 535">
          <a:extLst>
            <a:ext uri="{FF2B5EF4-FFF2-40B4-BE49-F238E27FC236}">
              <a16:creationId xmlns:a16="http://schemas.microsoft.com/office/drawing/2014/main" id="{B1B77207-B2C4-47B1-9A86-50D98BCB467E}"/>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537" name="テキスト ボックス 536">
          <a:extLst>
            <a:ext uri="{FF2B5EF4-FFF2-40B4-BE49-F238E27FC236}">
              <a16:creationId xmlns:a16="http://schemas.microsoft.com/office/drawing/2014/main" id="{5E6BE3A9-B9C7-4B29-A31D-2AE36C876570}"/>
            </a:ext>
          </a:extLst>
        </xdr:cNvPr>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38" name="直線コネクタ 537">
          <a:extLst>
            <a:ext uri="{FF2B5EF4-FFF2-40B4-BE49-F238E27FC236}">
              <a16:creationId xmlns:a16="http://schemas.microsoft.com/office/drawing/2014/main" id="{FE16BF51-6530-4B2E-ACF7-42A9ED671C29}"/>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162577</xdr:rowOff>
    </xdr:from>
    <xdr:ext cx="531299" cy="259045"/>
    <xdr:sp macro="" textlink="">
      <xdr:nvSpPr>
        <xdr:cNvPr id="539" name="テキスト ボックス 538">
          <a:extLst>
            <a:ext uri="{FF2B5EF4-FFF2-40B4-BE49-F238E27FC236}">
              <a16:creationId xmlns:a16="http://schemas.microsoft.com/office/drawing/2014/main" id="{6EA80173-EE3D-4DBE-BCED-1F349D0E603A}"/>
            </a:ext>
          </a:extLst>
        </xdr:cNvPr>
        <xdr:cNvSpPr txBox="1"/>
      </xdr:nvSpPr>
      <xdr:spPr>
        <a:xfrm>
          <a:off x="17756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40" name="直線コネクタ 539">
          <a:extLst>
            <a:ext uri="{FF2B5EF4-FFF2-40B4-BE49-F238E27FC236}">
              <a16:creationId xmlns:a16="http://schemas.microsoft.com/office/drawing/2014/main" id="{A0044419-59BD-42F5-B35D-8884DA0D6037}"/>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124477</xdr:rowOff>
    </xdr:from>
    <xdr:ext cx="531299" cy="259045"/>
    <xdr:sp macro="" textlink="">
      <xdr:nvSpPr>
        <xdr:cNvPr id="541" name="テキスト ボックス 540">
          <a:extLst>
            <a:ext uri="{FF2B5EF4-FFF2-40B4-BE49-F238E27FC236}">
              <a16:creationId xmlns:a16="http://schemas.microsoft.com/office/drawing/2014/main" id="{AB59B328-B387-43EF-802C-C1EF4DB98337}"/>
            </a:ext>
          </a:extLst>
        </xdr:cNvPr>
        <xdr:cNvSpPr txBox="1"/>
      </xdr:nvSpPr>
      <xdr:spPr>
        <a:xfrm>
          <a:off x="17756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42" name="直線コネクタ 541">
          <a:extLst>
            <a:ext uri="{FF2B5EF4-FFF2-40B4-BE49-F238E27FC236}">
              <a16:creationId xmlns:a16="http://schemas.microsoft.com/office/drawing/2014/main" id="{E9F1F80F-5080-4269-B66B-8DCE0343689E}"/>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43" name="テキスト ボックス 542">
          <a:extLst>
            <a:ext uri="{FF2B5EF4-FFF2-40B4-BE49-F238E27FC236}">
              <a16:creationId xmlns:a16="http://schemas.microsoft.com/office/drawing/2014/main" id="{F9F13D59-3369-4DD2-8F83-34842DF64572}"/>
            </a:ext>
          </a:extLst>
        </xdr:cNvPr>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44" name="直線コネクタ 543">
          <a:extLst>
            <a:ext uri="{FF2B5EF4-FFF2-40B4-BE49-F238E27FC236}">
              <a16:creationId xmlns:a16="http://schemas.microsoft.com/office/drawing/2014/main" id="{9C0C96DC-75F3-4E12-9890-3FC0E6C863D3}"/>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45" name="テキスト ボックス 544">
          <a:extLst>
            <a:ext uri="{FF2B5EF4-FFF2-40B4-BE49-F238E27FC236}">
              <a16:creationId xmlns:a16="http://schemas.microsoft.com/office/drawing/2014/main" id="{011C65B8-512F-41CD-B9BB-8DFEFFC6E868}"/>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46" name="【一般廃棄物処理施設】&#10;一人当たり有形固定資産（償却資産）額グラフ枠">
          <a:extLst>
            <a:ext uri="{FF2B5EF4-FFF2-40B4-BE49-F238E27FC236}">
              <a16:creationId xmlns:a16="http://schemas.microsoft.com/office/drawing/2014/main" id="{45A7D25B-1956-423A-8EC5-DB2CFE9D9233}"/>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8776</xdr:rowOff>
    </xdr:from>
    <xdr:to>
      <xdr:col>116</xdr:col>
      <xdr:colOff>62864</xdr:colOff>
      <xdr:row>41</xdr:row>
      <xdr:rowOff>43637</xdr:rowOff>
    </xdr:to>
    <xdr:cxnSp macro="">
      <xdr:nvCxnSpPr>
        <xdr:cNvPr id="547" name="直線コネクタ 546">
          <a:extLst>
            <a:ext uri="{FF2B5EF4-FFF2-40B4-BE49-F238E27FC236}">
              <a16:creationId xmlns:a16="http://schemas.microsoft.com/office/drawing/2014/main" id="{8D799310-F3DC-4E66-9EF3-2DE1F2F12C55}"/>
            </a:ext>
          </a:extLst>
        </xdr:cNvPr>
        <xdr:cNvCxnSpPr/>
      </xdr:nvCxnSpPr>
      <xdr:spPr>
        <a:xfrm flipV="1">
          <a:off x="22160864" y="5666626"/>
          <a:ext cx="0" cy="14064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47464</xdr:rowOff>
    </xdr:from>
    <xdr:ext cx="534377" cy="259045"/>
    <xdr:sp macro="" textlink="">
      <xdr:nvSpPr>
        <xdr:cNvPr id="548" name="【一般廃棄物処理施設】&#10;一人当たり有形固定資産（償却資産）額最小値テキスト">
          <a:extLst>
            <a:ext uri="{FF2B5EF4-FFF2-40B4-BE49-F238E27FC236}">
              <a16:creationId xmlns:a16="http://schemas.microsoft.com/office/drawing/2014/main" id="{0427A025-2EFB-4638-8C55-DAC55915B7A0}"/>
            </a:ext>
          </a:extLst>
        </xdr:cNvPr>
        <xdr:cNvSpPr txBox="1"/>
      </xdr:nvSpPr>
      <xdr:spPr>
        <a:xfrm>
          <a:off x="22199600" y="7076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43637</xdr:rowOff>
    </xdr:from>
    <xdr:to>
      <xdr:col>116</xdr:col>
      <xdr:colOff>152400</xdr:colOff>
      <xdr:row>41</xdr:row>
      <xdr:rowOff>43637</xdr:rowOff>
    </xdr:to>
    <xdr:cxnSp macro="">
      <xdr:nvCxnSpPr>
        <xdr:cNvPr id="549" name="直線コネクタ 548">
          <a:extLst>
            <a:ext uri="{FF2B5EF4-FFF2-40B4-BE49-F238E27FC236}">
              <a16:creationId xmlns:a16="http://schemas.microsoft.com/office/drawing/2014/main" id="{DC2168C0-9875-42C0-9A59-19DBB75CA1B8}"/>
            </a:ext>
          </a:extLst>
        </xdr:cNvPr>
        <xdr:cNvCxnSpPr/>
      </xdr:nvCxnSpPr>
      <xdr:spPr>
        <a:xfrm>
          <a:off x="22072600" y="7073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126903</xdr:rowOff>
    </xdr:from>
    <xdr:ext cx="599010" cy="259045"/>
    <xdr:sp macro="" textlink="">
      <xdr:nvSpPr>
        <xdr:cNvPr id="550" name="【一般廃棄物処理施設】&#10;一人当たり有形固定資産（償却資産）額最大値テキスト">
          <a:extLst>
            <a:ext uri="{FF2B5EF4-FFF2-40B4-BE49-F238E27FC236}">
              <a16:creationId xmlns:a16="http://schemas.microsoft.com/office/drawing/2014/main" id="{B3600B19-AEF7-4B29-88F9-0B592D7A5828}"/>
            </a:ext>
          </a:extLst>
        </xdr:cNvPr>
        <xdr:cNvSpPr txBox="1"/>
      </xdr:nvSpPr>
      <xdr:spPr>
        <a:xfrm>
          <a:off x="22199600" y="5441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8776</xdr:rowOff>
    </xdr:from>
    <xdr:to>
      <xdr:col>116</xdr:col>
      <xdr:colOff>152400</xdr:colOff>
      <xdr:row>33</xdr:row>
      <xdr:rowOff>8776</xdr:rowOff>
    </xdr:to>
    <xdr:cxnSp macro="">
      <xdr:nvCxnSpPr>
        <xdr:cNvPr id="551" name="直線コネクタ 550">
          <a:extLst>
            <a:ext uri="{FF2B5EF4-FFF2-40B4-BE49-F238E27FC236}">
              <a16:creationId xmlns:a16="http://schemas.microsoft.com/office/drawing/2014/main" id="{77749274-3FBA-4FAD-AEDC-8397EA1B8900}"/>
            </a:ext>
          </a:extLst>
        </xdr:cNvPr>
        <xdr:cNvCxnSpPr/>
      </xdr:nvCxnSpPr>
      <xdr:spPr>
        <a:xfrm>
          <a:off x="22072600" y="5666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36</xdr:row>
      <xdr:rowOff>63479</xdr:rowOff>
    </xdr:from>
    <xdr:ext cx="534377" cy="259045"/>
    <xdr:sp macro="" textlink="">
      <xdr:nvSpPr>
        <xdr:cNvPr id="552" name="【一般廃棄物処理施設】&#10;一人当たり有形固定資産（償却資産）額平均値テキスト">
          <a:extLst>
            <a:ext uri="{FF2B5EF4-FFF2-40B4-BE49-F238E27FC236}">
              <a16:creationId xmlns:a16="http://schemas.microsoft.com/office/drawing/2014/main" id="{F7C6E91C-B268-4318-B7CA-90B5E60167F4}"/>
            </a:ext>
          </a:extLst>
        </xdr:cNvPr>
        <xdr:cNvSpPr txBox="1"/>
      </xdr:nvSpPr>
      <xdr:spPr>
        <a:xfrm>
          <a:off x="22199600" y="62356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40602</xdr:rowOff>
    </xdr:from>
    <xdr:to>
      <xdr:col>116</xdr:col>
      <xdr:colOff>114300</xdr:colOff>
      <xdr:row>37</xdr:row>
      <xdr:rowOff>142202</xdr:rowOff>
    </xdr:to>
    <xdr:sp macro="" textlink="">
      <xdr:nvSpPr>
        <xdr:cNvPr id="553" name="フローチャート: 判断 552">
          <a:extLst>
            <a:ext uri="{FF2B5EF4-FFF2-40B4-BE49-F238E27FC236}">
              <a16:creationId xmlns:a16="http://schemas.microsoft.com/office/drawing/2014/main" id="{30085C03-431D-4BC3-AB4F-39C41FFA812A}"/>
            </a:ext>
          </a:extLst>
        </xdr:cNvPr>
        <xdr:cNvSpPr/>
      </xdr:nvSpPr>
      <xdr:spPr>
        <a:xfrm>
          <a:off x="22110700" y="638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90386</xdr:rowOff>
    </xdr:from>
    <xdr:to>
      <xdr:col>112</xdr:col>
      <xdr:colOff>38100</xdr:colOff>
      <xdr:row>38</xdr:row>
      <xdr:rowOff>20536</xdr:rowOff>
    </xdr:to>
    <xdr:sp macro="" textlink="">
      <xdr:nvSpPr>
        <xdr:cNvPr id="554" name="フローチャート: 判断 553">
          <a:extLst>
            <a:ext uri="{FF2B5EF4-FFF2-40B4-BE49-F238E27FC236}">
              <a16:creationId xmlns:a16="http://schemas.microsoft.com/office/drawing/2014/main" id="{6254CF1B-3A59-4CBD-AC04-8F932B0C75DF}"/>
            </a:ext>
          </a:extLst>
        </xdr:cNvPr>
        <xdr:cNvSpPr/>
      </xdr:nvSpPr>
      <xdr:spPr>
        <a:xfrm>
          <a:off x="21272500" y="6434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162522</xdr:rowOff>
    </xdr:from>
    <xdr:to>
      <xdr:col>107</xdr:col>
      <xdr:colOff>101600</xdr:colOff>
      <xdr:row>38</xdr:row>
      <xdr:rowOff>92672</xdr:rowOff>
    </xdr:to>
    <xdr:sp macro="" textlink="">
      <xdr:nvSpPr>
        <xdr:cNvPr id="555" name="フローチャート: 判断 554">
          <a:extLst>
            <a:ext uri="{FF2B5EF4-FFF2-40B4-BE49-F238E27FC236}">
              <a16:creationId xmlns:a16="http://schemas.microsoft.com/office/drawing/2014/main" id="{5B38229B-B1FC-4418-B4F3-CBCFF31F6EB0}"/>
            </a:ext>
          </a:extLst>
        </xdr:cNvPr>
        <xdr:cNvSpPr/>
      </xdr:nvSpPr>
      <xdr:spPr>
        <a:xfrm>
          <a:off x="20383500" y="6506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25603</xdr:rowOff>
    </xdr:from>
    <xdr:to>
      <xdr:col>102</xdr:col>
      <xdr:colOff>165100</xdr:colOff>
      <xdr:row>38</xdr:row>
      <xdr:rowOff>127203</xdr:rowOff>
    </xdr:to>
    <xdr:sp macro="" textlink="">
      <xdr:nvSpPr>
        <xdr:cNvPr id="556" name="フローチャート: 判断 555">
          <a:extLst>
            <a:ext uri="{FF2B5EF4-FFF2-40B4-BE49-F238E27FC236}">
              <a16:creationId xmlns:a16="http://schemas.microsoft.com/office/drawing/2014/main" id="{7EF75597-6D21-420D-B414-EA56479437E0}"/>
            </a:ext>
          </a:extLst>
        </xdr:cNvPr>
        <xdr:cNvSpPr/>
      </xdr:nvSpPr>
      <xdr:spPr>
        <a:xfrm>
          <a:off x="19494500" y="654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49784</xdr:rowOff>
    </xdr:from>
    <xdr:to>
      <xdr:col>98</xdr:col>
      <xdr:colOff>38100</xdr:colOff>
      <xdr:row>38</xdr:row>
      <xdr:rowOff>151384</xdr:rowOff>
    </xdr:to>
    <xdr:sp macro="" textlink="">
      <xdr:nvSpPr>
        <xdr:cNvPr id="557" name="フローチャート: 判断 556">
          <a:extLst>
            <a:ext uri="{FF2B5EF4-FFF2-40B4-BE49-F238E27FC236}">
              <a16:creationId xmlns:a16="http://schemas.microsoft.com/office/drawing/2014/main" id="{25874D4B-E514-46D6-B747-2E9476C00F0B}"/>
            </a:ext>
          </a:extLst>
        </xdr:cNvPr>
        <xdr:cNvSpPr/>
      </xdr:nvSpPr>
      <xdr:spPr>
        <a:xfrm>
          <a:off x="18605500" y="6564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58" name="テキスト ボックス 557">
          <a:extLst>
            <a:ext uri="{FF2B5EF4-FFF2-40B4-BE49-F238E27FC236}">
              <a16:creationId xmlns:a16="http://schemas.microsoft.com/office/drawing/2014/main" id="{07F1EAD2-D6EE-42CC-B42A-A05E626FBDDA}"/>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59" name="テキスト ボックス 558">
          <a:extLst>
            <a:ext uri="{FF2B5EF4-FFF2-40B4-BE49-F238E27FC236}">
              <a16:creationId xmlns:a16="http://schemas.microsoft.com/office/drawing/2014/main" id="{A8A68C69-B9A5-45ED-BE36-723E82EB5D37}"/>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60" name="テキスト ボックス 559">
          <a:extLst>
            <a:ext uri="{FF2B5EF4-FFF2-40B4-BE49-F238E27FC236}">
              <a16:creationId xmlns:a16="http://schemas.microsoft.com/office/drawing/2014/main" id="{E9391A64-F5C2-4440-93CF-880D96DFCE3C}"/>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61" name="テキスト ボックス 560">
          <a:extLst>
            <a:ext uri="{FF2B5EF4-FFF2-40B4-BE49-F238E27FC236}">
              <a16:creationId xmlns:a16="http://schemas.microsoft.com/office/drawing/2014/main" id="{C95A1034-C7EB-4642-8463-CA86BF1FFE38}"/>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62" name="テキスト ボックス 561">
          <a:extLst>
            <a:ext uri="{FF2B5EF4-FFF2-40B4-BE49-F238E27FC236}">
              <a16:creationId xmlns:a16="http://schemas.microsoft.com/office/drawing/2014/main" id="{49BB863E-877D-408A-9A0F-6389B7DABCA7}"/>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164287</xdr:rowOff>
    </xdr:from>
    <xdr:to>
      <xdr:col>116</xdr:col>
      <xdr:colOff>114300</xdr:colOff>
      <xdr:row>41</xdr:row>
      <xdr:rowOff>94437</xdr:rowOff>
    </xdr:to>
    <xdr:sp macro="" textlink="">
      <xdr:nvSpPr>
        <xdr:cNvPr id="563" name="楕円 562">
          <a:extLst>
            <a:ext uri="{FF2B5EF4-FFF2-40B4-BE49-F238E27FC236}">
              <a16:creationId xmlns:a16="http://schemas.microsoft.com/office/drawing/2014/main" id="{AC828570-9B4F-4898-8E35-211EC8C40CBE}"/>
            </a:ext>
          </a:extLst>
        </xdr:cNvPr>
        <xdr:cNvSpPr/>
      </xdr:nvSpPr>
      <xdr:spPr>
        <a:xfrm>
          <a:off x="22110700" y="7022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79214</xdr:rowOff>
    </xdr:from>
    <xdr:ext cx="534377" cy="259045"/>
    <xdr:sp macro="" textlink="">
      <xdr:nvSpPr>
        <xdr:cNvPr id="564" name="【一般廃棄物処理施設】&#10;一人当たり有形固定資産（償却資産）額該当値テキスト">
          <a:extLst>
            <a:ext uri="{FF2B5EF4-FFF2-40B4-BE49-F238E27FC236}">
              <a16:creationId xmlns:a16="http://schemas.microsoft.com/office/drawing/2014/main" id="{2F8B8AE6-D7B2-46E9-9258-2CA0099EBC59}"/>
            </a:ext>
          </a:extLst>
        </xdr:cNvPr>
        <xdr:cNvSpPr txBox="1"/>
      </xdr:nvSpPr>
      <xdr:spPr>
        <a:xfrm>
          <a:off x="22199600" y="6937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164402</xdr:rowOff>
    </xdr:from>
    <xdr:to>
      <xdr:col>112</xdr:col>
      <xdr:colOff>38100</xdr:colOff>
      <xdr:row>41</xdr:row>
      <xdr:rowOff>94552</xdr:rowOff>
    </xdr:to>
    <xdr:sp macro="" textlink="">
      <xdr:nvSpPr>
        <xdr:cNvPr id="565" name="楕円 564">
          <a:extLst>
            <a:ext uri="{FF2B5EF4-FFF2-40B4-BE49-F238E27FC236}">
              <a16:creationId xmlns:a16="http://schemas.microsoft.com/office/drawing/2014/main" id="{88F22B95-7EE9-48A0-B1EB-288EAC256EB8}"/>
            </a:ext>
          </a:extLst>
        </xdr:cNvPr>
        <xdr:cNvSpPr/>
      </xdr:nvSpPr>
      <xdr:spPr>
        <a:xfrm>
          <a:off x="21272500" y="7022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43637</xdr:rowOff>
    </xdr:from>
    <xdr:to>
      <xdr:col>116</xdr:col>
      <xdr:colOff>63500</xdr:colOff>
      <xdr:row>41</xdr:row>
      <xdr:rowOff>43752</xdr:rowOff>
    </xdr:to>
    <xdr:cxnSp macro="">
      <xdr:nvCxnSpPr>
        <xdr:cNvPr id="566" name="直線コネクタ 565">
          <a:extLst>
            <a:ext uri="{FF2B5EF4-FFF2-40B4-BE49-F238E27FC236}">
              <a16:creationId xmlns:a16="http://schemas.microsoft.com/office/drawing/2014/main" id="{3F6510AF-AD2A-4BA6-A12D-FB374EEBD4EC}"/>
            </a:ext>
          </a:extLst>
        </xdr:cNvPr>
        <xdr:cNvCxnSpPr/>
      </xdr:nvCxnSpPr>
      <xdr:spPr>
        <a:xfrm flipV="1">
          <a:off x="21323300" y="7073087"/>
          <a:ext cx="838200" cy="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164719</xdr:rowOff>
    </xdr:from>
    <xdr:to>
      <xdr:col>107</xdr:col>
      <xdr:colOff>101600</xdr:colOff>
      <xdr:row>41</xdr:row>
      <xdr:rowOff>94869</xdr:rowOff>
    </xdr:to>
    <xdr:sp macro="" textlink="">
      <xdr:nvSpPr>
        <xdr:cNvPr id="567" name="楕円 566">
          <a:extLst>
            <a:ext uri="{FF2B5EF4-FFF2-40B4-BE49-F238E27FC236}">
              <a16:creationId xmlns:a16="http://schemas.microsoft.com/office/drawing/2014/main" id="{5F3BE985-8255-4573-9812-DFEE88A04A72}"/>
            </a:ext>
          </a:extLst>
        </xdr:cNvPr>
        <xdr:cNvSpPr/>
      </xdr:nvSpPr>
      <xdr:spPr>
        <a:xfrm>
          <a:off x="20383500" y="7022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43752</xdr:rowOff>
    </xdr:from>
    <xdr:to>
      <xdr:col>111</xdr:col>
      <xdr:colOff>177800</xdr:colOff>
      <xdr:row>41</xdr:row>
      <xdr:rowOff>44069</xdr:rowOff>
    </xdr:to>
    <xdr:cxnSp macro="">
      <xdr:nvCxnSpPr>
        <xdr:cNvPr id="568" name="直線コネクタ 567">
          <a:extLst>
            <a:ext uri="{FF2B5EF4-FFF2-40B4-BE49-F238E27FC236}">
              <a16:creationId xmlns:a16="http://schemas.microsoft.com/office/drawing/2014/main" id="{98F3C170-CBD4-426B-A4C7-B422E880BE63}"/>
            </a:ext>
          </a:extLst>
        </xdr:cNvPr>
        <xdr:cNvCxnSpPr/>
      </xdr:nvCxnSpPr>
      <xdr:spPr>
        <a:xfrm flipV="1">
          <a:off x="20434300" y="7073202"/>
          <a:ext cx="889000" cy="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164503</xdr:rowOff>
    </xdr:from>
    <xdr:to>
      <xdr:col>102</xdr:col>
      <xdr:colOff>165100</xdr:colOff>
      <xdr:row>41</xdr:row>
      <xdr:rowOff>94653</xdr:rowOff>
    </xdr:to>
    <xdr:sp macro="" textlink="">
      <xdr:nvSpPr>
        <xdr:cNvPr id="569" name="楕円 568">
          <a:extLst>
            <a:ext uri="{FF2B5EF4-FFF2-40B4-BE49-F238E27FC236}">
              <a16:creationId xmlns:a16="http://schemas.microsoft.com/office/drawing/2014/main" id="{6EEC6EF3-516E-464E-BF88-CEBC51085304}"/>
            </a:ext>
          </a:extLst>
        </xdr:cNvPr>
        <xdr:cNvSpPr/>
      </xdr:nvSpPr>
      <xdr:spPr>
        <a:xfrm>
          <a:off x="19494500" y="7022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43853</xdr:rowOff>
    </xdr:from>
    <xdr:to>
      <xdr:col>107</xdr:col>
      <xdr:colOff>50800</xdr:colOff>
      <xdr:row>41</xdr:row>
      <xdr:rowOff>44069</xdr:rowOff>
    </xdr:to>
    <xdr:cxnSp macro="">
      <xdr:nvCxnSpPr>
        <xdr:cNvPr id="570" name="直線コネクタ 569">
          <a:extLst>
            <a:ext uri="{FF2B5EF4-FFF2-40B4-BE49-F238E27FC236}">
              <a16:creationId xmlns:a16="http://schemas.microsoft.com/office/drawing/2014/main" id="{D9B0FAE5-1ADA-426F-BF36-C77544D9940E}"/>
            </a:ext>
          </a:extLst>
        </xdr:cNvPr>
        <xdr:cNvCxnSpPr/>
      </xdr:nvCxnSpPr>
      <xdr:spPr>
        <a:xfrm>
          <a:off x="19545300" y="7073303"/>
          <a:ext cx="889000" cy="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36</xdr:row>
      <xdr:rowOff>37063</xdr:rowOff>
    </xdr:from>
    <xdr:ext cx="534377" cy="259045"/>
    <xdr:sp macro="" textlink="">
      <xdr:nvSpPr>
        <xdr:cNvPr id="571" name="n_1aveValue【一般廃棄物処理施設】&#10;一人当たり有形固定資産（償却資産）額">
          <a:extLst>
            <a:ext uri="{FF2B5EF4-FFF2-40B4-BE49-F238E27FC236}">
              <a16:creationId xmlns:a16="http://schemas.microsoft.com/office/drawing/2014/main" id="{CB3A2F11-007D-4EA6-B850-3FD5CD2DDBB1}"/>
            </a:ext>
          </a:extLst>
        </xdr:cNvPr>
        <xdr:cNvSpPr txBox="1"/>
      </xdr:nvSpPr>
      <xdr:spPr>
        <a:xfrm>
          <a:off x="21043411" y="6209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36</xdr:row>
      <xdr:rowOff>109199</xdr:rowOff>
    </xdr:from>
    <xdr:ext cx="534377" cy="259045"/>
    <xdr:sp macro="" textlink="">
      <xdr:nvSpPr>
        <xdr:cNvPr id="572" name="n_2aveValue【一般廃棄物処理施設】&#10;一人当たり有形固定資産（償却資産）額">
          <a:extLst>
            <a:ext uri="{FF2B5EF4-FFF2-40B4-BE49-F238E27FC236}">
              <a16:creationId xmlns:a16="http://schemas.microsoft.com/office/drawing/2014/main" id="{83D20470-87D7-4943-A6F0-8F81896F28B2}"/>
            </a:ext>
          </a:extLst>
        </xdr:cNvPr>
        <xdr:cNvSpPr txBox="1"/>
      </xdr:nvSpPr>
      <xdr:spPr>
        <a:xfrm>
          <a:off x="20167111" y="6281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36</xdr:row>
      <xdr:rowOff>143730</xdr:rowOff>
    </xdr:from>
    <xdr:ext cx="534377" cy="259045"/>
    <xdr:sp macro="" textlink="">
      <xdr:nvSpPr>
        <xdr:cNvPr id="573" name="n_3aveValue【一般廃棄物処理施設】&#10;一人当たり有形固定資産（償却資産）額">
          <a:extLst>
            <a:ext uri="{FF2B5EF4-FFF2-40B4-BE49-F238E27FC236}">
              <a16:creationId xmlns:a16="http://schemas.microsoft.com/office/drawing/2014/main" id="{62F2B4F5-01A8-4BBF-8417-8DFC720EFACD}"/>
            </a:ext>
          </a:extLst>
        </xdr:cNvPr>
        <xdr:cNvSpPr txBox="1"/>
      </xdr:nvSpPr>
      <xdr:spPr>
        <a:xfrm>
          <a:off x="19278111" y="6315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36</xdr:row>
      <xdr:rowOff>167911</xdr:rowOff>
    </xdr:from>
    <xdr:ext cx="534377" cy="259045"/>
    <xdr:sp macro="" textlink="">
      <xdr:nvSpPr>
        <xdr:cNvPr id="574" name="n_4aveValue【一般廃棄物処理施設】&#10;一人当たり有形固定資産（償却資産）額">
          <a:extLst>
            <a:ext uri="{FF2B5EF4-FFF2-40B4-BE49-F238E27FC236}">
              <a16:creationId xmlns:a16="http://schemas.microsoft.com/office/drawing/2014/main" id="{1D9EE52E-1BC1-4D68-86A5-E7DDE4AD0666}"/>
            </a:ext>
          </a:extLst>
        </xdr:cNvPr>
        <xdr:cNvSpPr txBox="1"/>
      </xdr:nvSpPr>
      <xdr:spPr>
        <a:xfrm>
          <a:off x="18389111" y="6340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85679</xdr:rowOff>
    </xdr:from>
    <xdr:ext cx="534377" cy="259045"/>
    <xdr:sp macro="" textlink="">
      <xdr:nvSpPr>
        <xdr:cNvPr id="575" name="n_1mainValue【一般廃棄物処理施設】&#10;一人当たり有形固定資産（償却資産）額">
          <a:extLst>
            <a:ext uri="{FF2B5EF4-FFF2-40B4-BE49-F238E27FC236}">
              <a16:creationId xmlns:a16="http://schemas.microsoft.com/office/drawing/2014/main" id="{70D91500-8082-4810-8962-5F4ABC77C6D2}"/>
            </a:ext>
          </a:extLst>
        </xdr:cNvPr>
        <xdr:cNvSpPr txBox="1"/>
      </xdr:nvSpPr>
      <xdr:spPr>
        <a:xfrm>
          <a:off x="21043411" y="7115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85996</xdr:rowOff>
    </xdr:from>
    <xdr:ext cx="534377" cy="259045"/>
    <xdr:sp macro="" textlink="">
      <xdr:nvSpPr>
        <xdr:cNvPr id="576" name="n_2mainValue【一般廃棄物処理施設】&#10;一人当たり有形固定資産（償却資産）額">
          <a:extLst>
            <a:ext uri="{FF2B5EF4-FFF2-40B4-BE49-F238E27FC236}">
              <a16:creationId xmlns:a16="http://schemas.microsoft.com/office/drawing/2014/main" id="{EC52815A-9386-4F6A-AFBB-76EA454B35C5}"/>
            </a:ext>
          </a:extLst>
        </xdr:cNvPr>
        <xdr:cNvSpPr txBox="1"/>
      </xdr:nvSpPr>
      <xdr:spPr>
        <a:xfrm>
          <a:off x="20167111" y="7115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85780</xdr:rowOff>
    </xdr:from>
    <xdr:ext cx="534377" cy="259045"/>
    <xdr:sp macro="" textlink="">
      <xdr:nvSpPr>
        <xdr:cNvPr id="577" name="n_3mainValue【一般廃棄物処理施設】&#10;一人当たり有形固定資産（償却資産）額">
          <a:extLst>
            <a:ext uri="{FF2B5EF4-FFF2-40B4-BE49-F238E27FC236}">
              <a16:creationId xmlns:a16="http://schemas.microsoft.com/office/drawing/2014/main" id="{CFF3070C-E9C1-4A3C-96CA-1B1E1E9ECC52}"/>
            </a:ext>
          </a:extLst>
        </xdr:cNvPr>
        <xdr:cNvSpPr txBox="1"/>
      </xdr:nvSpPr>
      <xdr:spPr>
        <a:xfrm>
          <a:off x="19278111" y="7115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78" name="正方形/長方形 577">
          <a:extLst>
            <a:ext uri="{FF2B5EF4-FFF2-40B4-BE49-F238E27FC236}">
              <a16:creationId xmlns:a16="http://schemas.microsoft.com/office/drawing/2014/main" id="{D435869C-C6DA-401D-B0A3-46C0B1DFF6B8}"/>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79" name="正方形/長方形 578">
          <a:extLst>
            <a:ext uri="{FF2B5EF4-FFF2-40B4-BE49-F238E27FC236}">
              <a16:creationId xmlns:a16="http://schemas.microsoft.com/office/drawing/2014/main" id="{33375B7C-F237-4935-856A-DF483462AC8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80" name="正方形/長方形 579">
          <a:extLst>
            <a:ext uri="{FF2B5EF4-FFF2-40B4-BE49-F238E27FC236}">
              <a16:creationId xmlns:a16="http://schemas.microsoft.com/office/drawing/2014/main" id="{028F71C2-7820-4FCA-9DC2-4484D53913E5}"/>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81" name="正方形/長方形 580">
          <a:extLst>
            <a:ext uri="{FF2B5EF4-FFF2-40B4-BE49-F238E27FC236}">
              <a16:creationId xmlns:a16="http://schemas.microsoft.com/office/drawing/2014/main" id="{05FE588B-5CF1-4291-8581-6C857CE8189B}"/>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82" name="正方形/長方形 581">
          <a:extLst>
            <a:ext uri="{FF2B5EF4-FFF2-40B4-BE49-F238E27FC236}">
              <a16:creationId xmlns:a16="http://schemas.microsoft.com/office/drawing/2014/main" id="{0B52F174-B5AB-472D-B3A7-49EAE1A46D3A}"/>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83" name="正方形/長方形 582">
          <a:extLst>
            <a:ext uri="{FF2B5EF4-FFF2-40B4-BE49-F238E27FC236}">
              <a16:creationId xmlns:a16="http://schemas.microsoft.com/office/drawing/2014/main" id="{21E4FF83-BDA7-48BA-993F-7875D487E191}"/>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84" name="正方形/長方形 583">
          <a:extLst>
            <a:ext uri="{FF2B5EF4-FFF2-40B4-BE49-F238E27FC236}">
              <a16:creationId xmlns:a16="http://schemas.microsoft.com/office/drawing/2014/main" id="{1EDBEE07-FE5A-4690-AA49-0BF538C3E163}"/>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85" name="正方形/長方形 584">
          <a:extLst>
            <a:ext uri="{FF2B5EF4-FFF2-40B4-BE49-F238E27FC236}">
              <a16:creationId xmlns:a16="http://schemas.microsoft.com/office/drawing/2014/main" id="{78F7E689-1AB8-4B78-BA2F-161DD74C0AEC}"/>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86" name="テキスト ボックス 585">
          <a:extLst>
            <a:ext uri="{FF2B5EF4-FFF2-40B4-BE49-F238E27FC236}">
              <a16:creationId xmlns:a16="http://schemas.microsoft.com/office/drawing/2014/main" id="{5A1638F5-0D58-418B-8A4F-00D777CA339C}"/>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87" name="直線コネクタ 586">
          <a:extLst>
            <a:ext uri="{FF2B5EF4-FFF2-40B4-BE49-F238E27FC236}">
              <a16:creationId xmlns:a16="http://schemas.microsoft.com/office/drawing/2014/main" id="{8E9321CD-E924-4390-97CC-4AF8234A4562}"/>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88" name="テキスト ボックス 587">
          <a:extLst>
            <a:ext uri="{FF2B5EF4-FFF2-40B4-BE49-F238E27FC236}">
              <a16:creationId xmlns:a16="http://schemas.microsoft.com/office/drawing/2014/main" id="{69C9328B-905D-4A7E-A023-43C62B22DE69}"/>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89" name="直線コネクタ 588">
          <a:extLst>
            <a:ext uri="{FF2B5EF4-FFF2-40B4-BE49-F238E27FC236}">
              <a16:creationId xmlns:a16="http://schemas.microsoft.com/office/drawing/2014/main" id="{D99549B4-D780-4C8F-8A87-64CC79556576}"/>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90" name="テキスト ボックス 589">
          <a:extLst>
            <a:ext uri="{FF2B5EF4-FFF2-40B4-BE49-F238E27FC236}">
              <a16:creationId xmlns:a16="http://schemas.microsoft.com/office/drawing/2014/main" id="{9840F1FE-7A26-427C-9CFC-78BF2736D710}"/>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91" name="直線コネクタ 590">
          <a:extLst>
            <a:ext uri="{FF2B5EF4-FFF2-40B4-BE49-F238E27FC236}">
              <a16:creationId xmlns:a16="http://schemas.microsoft.com/office/drawing/2014/main" id="{7351B697-9353-498C-B9F3-09772A75629C}"/>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92" name="テキスト ボックス 591">
          <a:extLst>
            <a:ext uri="{FF2B5EF4-FFF2-40B4-BE49-F238E27FC236}">
              <a16:creationId xmlns:a16="http://schemas.microsoft.com/office/drawing/2014/main" id="{82C216F0-FAED-43DE-9A73-81EBF5A2FC8C}"/>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93" name="直線コネクタ 592">
          <a:extLst>
            <a:ext uri="{FF2B5EF4-FFF2-40B4-BE49-F238E27FC236}">
              <a16:creationId xmlns:a16="http://schemas.microsoft.com/office/drawing/2014/main" id="{36FE0CDC-EF33-4A49-8ADA-5DA186BA5399}"/>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94" name="テキスト ボックス 593">
          <a:extLst>
            <a:ext uri="{FF2B5EF4-FFF2-40B4-BE49-F238E27FC236}">
              <a16:creationId xmlns:a16="http://schemas.microsoft.com/office/drawing/2014/main" id="{0866BDFC-4BD1-4E6B-997B-6A67BAAA56F9}"/>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95" name="直線コネクタ 594">
          <a:extLst>
            <a:ext uri="{FF2B5EF4-FFF2-40B4-BE49-F238E27FC236}">
              <a16:creationId xmlns:a16="http://schemas.microsoft.com/office/drawing/2014/main" id="{6A67F8D2-44D2-46ED-8B09-374E2CDA9097}"/>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96" name="テキスト ボックス 595">
          <a:extLst>
            <a:ext uri="{FF2B5EF4-FFF2-40B4-BE49-F238E27FC236}">
              <a16:creationId xmlns:a16="http://schemas.microsoft.com/office/drawing/2014/main" id="{85A8203A-9D4D-4E29-8C0D-529560A5071B}"/>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97" name="直線コネクタ 596">
          <a:extLst>
            <a:ext uri="{FF2B5EF4-FFF2-40B4-BE49-F238E27FC236}">
              <a16:creationId xmlns:a16="http://schemas.microsoft.com/office/drawing/2014/main" id="{C9ADB9AE-C2E0-4AF2-8C8D-54C9FB1852C9}"/>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98" name="テキスト ボックス 597">
          <a:extLst>
            <a:ext uri="{FF2B5EF4-FFF2-40B4-BE49-F238E27FC236}">
              <a16:creationId xmlns:a16="http://schemas.microsoft.com/office/drawing/2014/main" id="{9DC91AD3-A9BB-4B5A-B038-5ED3DEE379F1}"/>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99" name="直線コネクタ 598">
          <a:extLst>
            <a:ext uri="{FF2B5EF4-FFF2-40B4-BE49-F238E27FC236}">
              <a16:creationId xmlns:a16="http://schemas.microsoft.com/office/drawing/2014/main" id="{956E9F32-A1BC-4D3C-8D9F-B12E2DB8DFEA}"/>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00" name="テキスト ボックス 599">
          <a:extLst>
            <a:ext uri="{FF2B5EF4-FFF2-40B4-BE49-F238E27FC236}">
              <a16:creationId xmlns:a16="http://schemas.microsoft.com/office/drawing/2014/main" id="{D39CC122-2817-4EF2-88BA-9E6F528BE53B}"/>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01" name="【保健センター・保健所】&#10;有形固定資産減価償却率グラフ枠">
          <a:extLst>
            <a:ext uri="{FF2B5EF4-FFF2-40B4-BE49-F238E27FC236}">
              <a16:creationId xmlns:a16="http://schemas.microsoft.com/office/drawing/2014/main" id="{E58CA2BF-BF96-430C-8358-083361E745C9}"/>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9525</xdr:rowOff>
    </xdr:from>
    <xdr:to>
      <xdr:col>85</xdr:col>
      <xdr:colOff>126364</xdr:colOff>
      <xdr:row>63</xdr:row>
      <xdr:rowOff>3810</xdr:rowOff>
    </xdr:to>
    <xdr:cxnSp macro="">
      <xdr:nvCxnSpPr>
        <xdr:cNvPr id="602" name="直線コネクタ 601">
          <a:extLst>
            <a:ext uri="{FF2B5EF4-FFF2-40B4-BE49-F238E27FC236}">
              <a16:creationId xmlns:a16="http://schemas.microsoft.com/office/drawing/2014/main" id="{E343E2B3-57BB-4222-8D2F-59DFF47D69F9}"/>
            </a:ext>
          </a:extLst>
        </xdr:cNvPr>
        <xdr:cNvCxnSpPr/>
      </xdr:nvCxnSpPr>
      <xdr:spPr>
        <a:xfrm flipV="1">
          <a:off x="16318864" y="9439275"/>
          <a:ext cx="0" cy="1365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7637</xdr:rowOff>
    </xdr:from>
    <xdr:ext cx="405111" cy="259045"/>
    <xdr:sp macro="" textlink="">
      <xdr:nvSpPr>
        <xdr:cNvPr id="603" name="【保健センター・保健所】&#10;有形固定資産減価償却率最小値テキスト">
          <a:extLst>
            <a:ext uri="{FF2B5EF4-FFF2-40B4-BE49-F238E27FC236}">
              <a16:creationId xmlns:a16="http://schemas.microsoft.com/office/drawing/2014/main" id="{A4E45822-5A2B-49F2-8D9E-4F07CBED76E5}"/>
            </a:ext>
          </a:extLst>
        </xdr:cNvPr>
        <xdr:cNvSpPr txBox="1"/>
      </xdr:nvSpPr>
      <xdr:spPr>
        <a:xfrm>
          <a:off x="16357600" y="10808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3810</xdr:rowOff>
    </xdr:from>
    <xdr:to>
      <xdr:col>86</xdr:col>
      <xdr:colOff>25400</xdr:colOff>
      <xdr:row>63</xdr:row>
      <xdr:rowOff>3810</xdr:rowOff>
    </xdr:to>
    <xdr:cxnSp macro="">
      <xdr:nvCxnSpPr>
        <xdr:cNvPr id="604" name="直線コネクタ 603">
          <a:extLst>
            <a:ext uri="{FF2B5EF4-FFF2-40B4-BE49-F238E27FC236}">
              <a16:creationId xmlns:a16="http://schemas.microsoft.com/office/drawing/2014/main" id="{5F831769-CD71-4672-A87A-BC128B5D2E44}"/>
            </a:ext>
          </a:extLst>
        </xdr:cNvPr>
        <xdr:cNvCxnSpPr/>
      </xdr:nvCxnSpPr>
      <xdr:spPr>
        <a:xfrm>
          <a:off x="16230600" y="10805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127652</xdr:rowOff>
    </xdr:from>
    <xdr:ext cx="405111" cy="259045"/>
    <xdr:sp macro="" textlink="">
      <xdr:nvSpPr>
        <xdr:cNvPr id="605" name="【保健センター・保健所】&#10;有形固定資産減価償却率最大値テキスト">
          <a:extLst>
            <a:ext uri="{FF2B5EF4-FFF2-40B4-BE49-F238E27FC236}">
              <a16:creationId xmlns:a16="http://schemas.microsoft.com/office/drawing/2014/main" id="{63B85D98-9E82-428B-8DA3-3CB823DA170E}"/>
            </a:ext>
          </a:extLst>
        </xdr:cNvPr>
        <xdr:cNvSpPr txBox="1"/>
      </xdr:nvSpPr>
      <xdr:spPr>
        <a:xfrm>
          <a:off x="16357600" y="9214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9525</xdr:rowOff>
    </xdr:from>
    <xdr:to>
      <xdr:col>86</xdr:col>
      <xdr:colOff>25400</xdr:colOff>
      <xdr:row>55</xdr:row>
      <xdr:rowOff>9525</xdr:rowOff>
    </xdr:to>
    <xdr:cxnSp macro="">
      <xdr:nvCxnSpPr>
        <xdr:cNvPr id="606" name="直線コネクタ 605">
          <a:extLst>
            <a:ext uri="{FF2B5EF4-FFF2-40B4-BE49-F238E27FC236}">
              <a16:creationId xmlns:a16="http://schemas.microsoft.com/office/drawing/2014/main" id="{D2603427-15BB-4BAD-8FAD-910595A794DD}"/>
            </a:ext>
          </a:extLst>
        </xdr:cNvPr>
        <xdr:cNvCxnSpPr/>
      </xdr:nvCxnSpPr>
      <xdr:spPr>
        <a:xfrm>
          <a:off x="16230600" y="9439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93997</xdr:rowOff>
    </xdr:from>
    <xdr:ext cx="405111" cy="259045"/>
    <xdr:sp macro="" textlink="">
      <xdr:nvSpPr>
        <xdr:cNvPr id="607" name="【保健センター・保健所】&#10;有形固定資産減価償却率平均値テキスト">
          <a:extLst>
            <a:ext uri="{FF2B5EF4-FFF2-40B4-BE49-F238E27FC236}">
              <a16:creationId xmlns:a16="http://schemas.microsoft.com/office/drawing/2014/main" id="{3848829A-30DB-417A-92C6-D79F05B4DE98}"/>
            </a:ext>
          </a:extLst>
        </xdr:cNvPr>
        <xdr:cNvSpPr txBox="1"/>
      </xdr:nvSpPr>
      <xdr:spPr>
        <a:xfrm>
          <a:off x="16357600" y="98666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71120</xdr:rowOff>
    </xdr:from>
    <xdr:to>
      <xdr:col>85</xdr:col>
      <xdr:colOff>177800</xdr:colOff>
      <xdr:row>59</xdr:row>
      <xdr:rowOff>1270</xdr:rowOff>
    </xdr:to>
    <xdr:sp macro="" textlink="">
      <xdr:nvSpPr>
        <xdr:cNvPr id="608" name="フローチャート: 判断 607">
          <a:extLst>
            <a:ext uri="{FF2B5EF4-FFF2-40B4-BE49-F238E27FC236}">
              <a16:creationId xmlns:a16="http://schemas.microsoft.com/office/drawing/2014/main" id="{B91C3FC1-D2D6-4D32-9658-5F9ADBA3ECFE}"/>
            </a:ext>
          </a:extLst>
        </xdr:cNvPr>
        <xdr:cNvSpPr/>
      </xdr:nvSpPr>
      <xdr:spPr>
        <a:xfrm>
          <a:off x="16268700" y="1001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42545</xdr:rowOff>
    </xdr:from>
    <xdr:to>
      <xdr:col>81</xdr:col>
      <xdr:colOff>101600</xdr:colOff>
      <xdr:row>58</xdr:row>
      <xdr:rowOff>144145</xdr:rowOff>
    </xdr:to>
    <xdr:sp macro="" textlink="">
      <xdr:nvSpPr>
        <xdr:cNvPr id="609" name="フローチャート: 判断 608">
          <a:extLst>
            <a:ext uri="{FF2B5EF4-FFF2-40B4-BE49-F238E27FC236}">
              <a16:creationId xmlns:a16="http://schemas.microsoft.com/office/drawing/2014/main" id="{310E15CD-1887-4779-9D46-81DA07843808}"/>
            </a:ext>
          </a:extLst>
        </xdr:cNvPr>
        <xdr:cNvSpPr/>
      </xdr:nvSpPr>
      <xdr:spPr>
        <a:xfrm>
          <a:off x="15430500" y="998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57</xdr:row>
      <xdr:rowOff>164465</xdr:rowOff>
    </xdr:from>
    <xdr:to>
      <xdr:col>76</xdr:col>
      <xdr:colOff>165100</xdr:colOff>
      <xdr:row>58</xdr:row>
      <xdr:rowOff>94615</xdr:rowOff>
    </xdr:to>
    <xdr:sp macro="" textlink="">
      <xdr:nvSpPr>
        <xdr:cNvPr id="610" name="フローチャート: 判断 609">
          <a:extLst>
            <a:ext uri="{FF2B5EF4-FFF2-40B4-BE49-F238E27FC236}">
              <a16:creationId xmlns:a16="http://schemas.microsoft.com/office/drawing/2014/main" id="{110C824C-B19E-4DC9-A63B-29B2E6D4639B}"/>
            </a:ext>
          </a:extLst>
        </xdr:cNvPr>
        <xdr:cNvSpPr/>
      </xdr:nvSpPr>
      <xdr:spPr>
        <a:xfrm>
          <a:off x="14541500" y="9937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57</xdr:row>
      <xdr:rowOff>132080</xdr:rowOff>
    </xdr:from>
    <xdr:to>
      <xdr:col>72</xdr:col>
      <xdr:colOff>38100</xdr:colOff>
      <xdr:row>58</xdr:row>
      <xdr:rowOff>62230</xdr:rowOff>
    </xdr:to>
    <xdr:sp macro="" textlink="">
      <xdr:nvSpPr>
        <xdr:cNvPr id="611" name="フローチャート: 判断 610">
          <a:extLst>
            <a:ext uri="{FF2B5EF4-FFF2-40B4-BE49-F238E27FC236}">
              <a16:creationId xmlns:a16="http://schemas.microsoft.com/office/drawing/2014/main" id="{A6949CF2-9EF1-4505-816E-97545DB7D9DA}"/>
            </a:ext>
          </a:extLst>
        </xdr:cNvPr>
        <xdr:cNvSpPr/>
      </xdr:nvSpPr>
      <xdr:spPr>
        <a:xfrm>
          <a:off x="13652500" y="990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57</xdr:row>
      <xdr:rowOff>103505</xdr:rowOff>
    </xdr:from>
    <xdr:to>
      <xdr:col>67</xdr:col>
      <xdr:colOff>101600</xdr:colOff>
      <xdr:row>58</xdr:row>
      <xdr:rowOff>33655</xdr:rowOff>
    </xdr:to>
    <xdr:sp macro="" textlink="">
      <xdr:nvSpPr>
        <xdr:cNvPr id="612" name="フローチャート: 判断 611">
          <a:extLst>
            <a:ext uri="{FF2B5EF4-FFF2-40B4-BE49-F238E27FC236}">
              <a16:creationId xmlns:a16="http://schemas.microsoft.com/office/drawing/2014/main" id="{CC5253C6-346D-4FCB-9657-0E9DDF459EF2}"/>
            </a:ext>
          </a:extLst>
        </xdr:cNvPr>
        <xdr:cNvSpPr/>
      </xdr:nvSpPr>
      <xdr:spPr>
        <a:xfrm>
          <a:off x="12763500" y="9876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13" name="テキスト ボックス 612">
          <a:extLst>
            <a:ext uri="{FF2B5EF4-FFF2-40B4-BE49-F238E27FC236}">
              <a16:creationId xmlns:a16="http://schemas.microsoft.com/office/drawing/2014/main" id="{9581999D-1791-462B-B4D5-9CB0DDE86AB1}"/>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14" name="テキスト ボックス 613">
          <a:extLst>
            <a:ext uri="{FF2B5EF4-FFF2-40B4-BE49-F238E27FC236}">
              <a16:creationId xmlns:a16="http://schemas.microsoft.com/office/drawing/2014/main" id="{5576A094-5C55-4C02-8968-B6C311E16F5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15" name="テキスト ボックス 614">
          <a:extLst>
            <a:ext uri="{FF2B5EF4-FFF2-40B4-BE49-F238E27FC236}">
              <a16:creationId xmlns:a16="http://schemas.microsoft.com/office/drawing/2014/main" id="{9D175499-7DFE-442E-A06E-A050341654AF}"/>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16" name="テキスト ボックス 615">
          <a:extLst>
            <a:ext uri="{FF2B5EF4-FFF2-40B4-BE49-F238E27FC236}">
              <a16:creationId xmlns:a16="http://schemas.microsoft.com/office/drawing/2014/main" id="{DFBD3E62-69F3-4A9B-B488-D50F4A801CDB}"/>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17" name="テキスト ボックス 616">
          <a:extLst>
            <a:ext uri="{FF2B5EF4-FFF2-40B4-BE49-F238E27FC236}">
              <a16:creationId xmlns:a16="http://schemas.microsoft.com/office/drawing/2014/main" id="{905EE321-7843-46EC-827F-5205B1E98419}"/>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48260</xdr:rowOff>
    </xdr:from>
    <xdr:to>
      <xdr:col>85</xdr:col>
      <xdr:colOff>177800</xdr:colOff>
      <xdr:row>60</xdr:row>
      <xdr:rowOff>149860</xdr:rowOff>
    </xdr:to>
    <xdr:sp macro="" textlink="">
      <xdr:nvSpPr>
        <xdr:cNvPr id="618" name="楕円 617">
          <a:extLst>
            <a:ext uri="{FF2B5EF4-FFF2-40B4-BE49-F238E27FC236}">
              <a16:creationId xmlns:a16="http://schemas.microsoft.com/office/drawing/2014/main" id="{7C1D5E27-AB94-4201-8BEA-7A328BAC88D8}"/>
            </a:ext>
          </a:extLst>
        </xdr:cNvPr>
        <xdr:cNvSpPr/>
      </xdr:nvSpPr>
      <xdr:spPr>
        <a:xfrm>
          <a:off x="16268700" y="10335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26687</xdr:rowOff>
    </xdr:from>
    <xdr:ext cx="405111" cy="259045"/>
    <xdr:sp macro="" textlink="">
      <xdr:nvSpPr>
        <xdr:cNvPr id="619" name="【保健センター・保健所】&#10;有形固定資産減価償却率該当値テキスト">
          <a:extLst>
            <a:ext uri="{FF2B5EF4-FFF2-40B4-BE49-F238E27FC236}">
              <a16:creationId xmlns:a16="http://schemas.microsoft.com/office/drawing/2014/main" id="{E7ED498B-9290-44D6-95C9-DE677EA1D523}"/>
            </a:ext>
          </a:extLst>
        </xdr:cNvPr>
        <xdr:cNvSpPr txBox="1"/>
      </xdr:nvSpPr>
      <xdr:spPr>
        <a:xfrm>
          <a:off x="16357600" y="10313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139700</xdr:rowOff>
    </xdr:from>
    <xdr:to>
      <xdr:col>81</xdr:col>
      <xdr:colOff>101600</xdr:colOff>
      <xdr:row>60</xdr:row>
      <xdr:rowOff>69850</xdr:rowOff>
    </xdr:to>
    <xdr:sp macro="" textlink="">
      <xdr:nvSpPr>
        <xdr:cNvPr id="620" name="楕円 619">
          <a:extLst>
            <a:ext uri="{FF2B5EF4-FFF2-40B4-BE49-F238E27FC236}">
              <a16:creationId xmlns:a16="http://schemas.microsoft.com/office/drawing/2014/main" id="{654657F8-37B5-47D3-9746-48B6FB5E1035}"/>
            </a:ext>
          </a:extLst>
        </xdr:cNvPr>
        <xdr:cNvSpPr/>
      </xdr:nvSpPr>
      <xdr:spPr>
        <a:xfrm>
          <a:off x="15430500" y="1025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19050</xdr:rowOff>
    </xdr:from>
    <xdr:to>
      <xdr:col>85</xdr:col>
      <xdr:colOff>127000</xdr:colOff>
      <xdr:row>60</xdr:row>
      <xdr:rowOff>99060</xdr:rowOff>
    </xdr:to>
    <xdr:cxnSp macro="">
      <xdr:nvCxnSpPr>
        <xdr:cNvPr id="621" name="直線コネクタ 620">
          <a:extLst>
            <a:ext uri="{FF2B5EF4-FFF2-40B4-BE49-F238E27FC236}">
              <a16:creationId xmlns:a16="http://schemas.microsoft.com/office/drawing/2014/main" id="{A04C149D-4E91-46A0-BFDF-1B57F8181B15}"/>
            </a:ext>
          </a:extLst>
        </xdr:cNvPr>
        <xdr:cNvCxnSpPr/>
      </xdr:nvCxnSpPr>
      <xdr:spPr>
        <a:xfrm>
          <a:off x="15481300" y="10306050"/>
          <a:ext cx="8382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126365</xdr:rowOff>
    </xdr:from>
    <xdr:to>
      <xdr:col>76</xdr:col>
      <xdr:colOff>165100</xdr:colOff>
      <xdr:row>60</xdr:row>
      <xdr:rowOff>56515</xdr:rowOff>
    </xdr:to>
    <xdr:sp macro="" textlink="">
      <xdr:nvSpPr>
        <xdr:cNvPr id="622" name="楕円 621">
          <a:extLst>
            <a:ext uri="{FF2B5EF4-FFF2-40B4-BE49-F238E27FC236}">
              <a16:creationId xmlns:a16="http://schemas.microsoft.com/office/drawing/2014/main" id="{192F3E8C-6E08-4E2B-BAD0-A5542D0580EC}"/>
            </a:ext>
          </a:extLst>
        </xdr:cNvPr>
        <xdr:cNvSpPr/>
      </xdr:nvSpPr>
      <xdr:spPr>
        <a:xfrm>
          <a:off x="14541500" y="10241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5715</xdr:rowOff>
    </xdr:from>
    <xdr:to>
      <xdr:col>81</xdr:col>
      <xdr:colOff>50800</xdr:colOff>
      <xdr:row>60</xdr:row>
      <xdr:rowOff>19050</xdr:rowOff>
    </xdr:to>
    <xdr:cxnSp macro="">
      <xdr:nvCxnSpPr>
        <xdr:cNvPr id="623" name="直線コネクタ 622">
          <a:extLst>
            <a:ext uri="{FF2B5EF4-FFF2-40B4-BE49-F238E27FC236}">
              <a16:creationId xmlns:a16="http://schemas.microsoft.com/office/drawing/2014/main" id="{46F9A4AD-C25A-4E6D-AE15-62053DE1941A}"/>
            </a:ext>
          </a:extLst>
        </xdr:cNvPr>
        <xdr:cNvCxnSpPr/>
      </xdr:nvCxnSpPr>
      <xdr:spPr>
        <a:xfrm>
          <a:off x="14592300" y="10292715"/>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90170</xdr:rowOff>
    </xdr:from>
    <xdr:to>
      <xdr:col>72</xdr:col>
      <xdr:colOff>38100</xdr:colOff>
      <xdr:row>60</xdr:row>
      <xdr:rowOff>20320</xdr:rowOff>
    </xdr:to>
    <xdr:sp macro="" textlink="">
      <xdr:nvSpPr>
        <xdr:cNvPr id="624" name="楕円 623">
          <a:extLst>
            <a:ext uri="{FF2B5EF4-FFF2-40B4-BE49-F238E27FC236}">
              <a16:creationId xmlns:a16="http://schemas.microsoft.com/office/drawing/2014/main" id="{AED511E6-63DC-4968-925B-D58A00005A45}"/>
            </a:ext>
          </a:extLst>
        </xdr:cNvPr>
        <xdr:cNvSpPr/>
      </xdr:nvSpPr>
      <xdr:spPr>
        <a:xfrm>
          <a:off x="13652500" y="1020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140970</xdr:rowOff>
    </xdr:from>
    <xdr:to>
      <xdr:col>76</xdr:col>
      <xdr:colOff>114300</xdr:colOff>
      <xdr:row>60</xdr:row>
      <xdr:rowOff>5715</xdr:rowOff>
    </xdr:to>
    <xdr:cxnSp macro="">
      <xdr:nvCxnSpPr>
        <xdr:cNvPr id="625" name="直線コネクタ 624">
          <a:extLst>
            <a:ext uri="{FF2B5EF4-FFF2-40B4-BE49-F238E27FC236}">
              <a16:creationId xmlns:a16="http://schemas.microsoft.com/office/drawing/2014/main" id="{512F4A4C-5062-4693-9FCA-6D371E90F3CD}"/>
            </a:ext>
          </a:extLst>
        </xdr:cNvPr>
        <xdr:cNvCxnSpPr/>
      </xdr:nvCxnSpPr>
      <xdr:spPr>
        <a:xfrm>
          <a:off x="13703300" y="1025652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56</xdr:row>
      <xdr:rowOff>160672</xdr:rowOff>
    </xdr:from>
    <xdr:ext cx="405111" cy="259045"/>
    <xdr:sp macro="" textlink="">
      <xdr:nvSpPr>
        <xdr:cNvPr id="626" name="n_1aveValue【保健センター・保健所】&#10;有形固定資産減価償却率">
          <a:extLst>
            <a:ext uri="{FF2B5EF4-FFF2-40B4-BE49-F238E27FC236}">
              <a16:creationId xmlns:a16="http://schemas.microsoft.com/office/drawing/2014/main" id="{01FEC9F0-5F68-4570-9E2B-F6C74557C19D}"/>
            </a:ext>
          </a:extLst>
        </xdr:cNvPr>
        <xdr:cNvSpPr txBox="1"/>
      </xdr:nvSpPr>
      <xdr:spPr>
        <a:xfrm>
          <a:off x="15266044" y="9761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111142</xdr:rowOff>
    </xdr:from>
    <xdr:ext cx="405111" cy="259045"/>
    <xdr:sp macro="" textlink="">
      <xdr:nvSpPr>
        <xdr:cNvPr id="627" name="n_2aveValue【保健センター・保健所】&#10;有形固定資産減価償却率">
          <a:extLst>
            <a:ext uri="{FF2B5EF4-FFF2-40B4-BE49-F238E27FC236}">
              <a16:creationId xmlns:a16="http://schemas.microsoft.com/office/drawing/2014/main" id="{938BD93F-0332-4D7D-A6F4-FAA72AC2D9C7}"/>
            </a:ext>
          </a:extLst>
        </xdr:cNvPr>
        <xdr:cNvSpPr txBox="1"/>
      </xdr:nvSpPr>
      <xdr:spPr>
        <a:xfrm>
          <a:off x="14389744" y="9712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78757</xdr:rowOff>
    </xdr:from>
    <xdr:ext cx="405111" cy="259045"/>
    <xdr:sp macro="" textlink="">
      <xdr:nvSpPr>
        <xdr:cNvPr id="628" name="n_3aveValue【保健センター・保健所】&#10;有形固定資産減価償却率">
          <a:extLst>
            <a:ext uri="{FF2B5EF4-FFF2-40B4-BE49-F238E27FC236}">
              <a16:creationId xmlns:a16="http://schemas.microsoft.com/office/drawing/2014/main" id="{D9C683C0-2008-469A-9756-2CB05BB45D6C}"/>
            </a:ext>
          </a:extLst>
        </xdr:cNvPr>
        <xdr:cNvSpPr txBox="1"/>
      </xdr:nvSpPr>
      <xdr:spPr>
        <a:xfrm>
          <a:off x="13500744" y="967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50182</xdr:rowOff>
    </xdr:from>
    <xdr:ext cx="405111" cy="259045"/>
    <xdr:sp macro="" textlink="">
      <xdr:nvSpPr>
        <xdr:cNvPr id="629" name="n_4aveValue【保健センター・保健所】&#10;有形固定資産減価償却率">
          <a:extLst>
            <a:ext uri="{FF2B5EF4-FFF2-40B4-BE49-F238E27FC236}">
              <a16:creationId xmlns:a16="http://schemas.microsoft.com/office/drawing/2014/main" id="{270A565E-A230-4E8F-9AC6-9DBFFD969772}"/>
            </a:ext>
          </a:extLst>
        </xdr:cNvPr>
        <xdr:cNvSpPr txBox="1"/>
      </xdr:nvSpPr>
      <xdr:spPr>
        <a:xfrm>
          <a:off x="12611744" y="965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60977</xdr:rowOff>
    </xdr:from>
    <xdr:ext cx="405111" cy="259045"/>
    <xdr:sp macro="" textlink="">
      <xdr:nvSpPr>
        <xdr:cNvPr id="630" name="n_1mainValue【保健センター・保健所】&#10;有形固定資産減価償却率">
          <a:extLst>
            <a:ext uri="{FF2B5EF4-FFF2-40B4-BE49-F238E27FC236}">
              <a16:creationId xmlns:a16="http://schemas.microsoft.com/office/drawing/2014/main" id="{F56FFA8C-4996-4D48-85D6-5A1207696F01}"/>
            </a:ext>
          </a:extLst>
        </xdr:cNvPr>
        <xdr:cNvSpPr txBox="1"/>
      </xdr:nvSpPr>
      <xdr:spPr>
        <a:xfrm>
          <a:off x="15266044" y="1034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47642</xdr:rowOff>
    </xdr:from>
    <xdr:ext cx="405111" cy="259045"/>
    <xdr:sp macro="" textlink="">
      <xdr:nvSpPr>
        <xdr:cNvPr id="631" name="n_2mainValue【保健センター・保健所】&#10;有形固定資産減価償却率">
          <a:extLst>
            <a:ext uri="{FF2B5EF4-FFF2-40B4-BE49-F238E27FC236}">
              <a16:creationId xmlns:a16="http://schemas.microsoft.com/office/drawing/2014/main" id="{824C2FEC-70DB-4124-AF71-301788AF384A}"/>
            </a:ext>
          </a:extLst>
        </xdr:cNvPr>
        <xdr:cNvSpPr txBox="1"/>
      </xdr:nvSpPr>
      <xdr:spPr>
        <a:xfrm>
          <a:off x="14389744" y="10334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11447</xdr:rowOff>
    </xdr:from>
    <xdr:ext cx="405111" cy="259045"/>
    <xdr:sp macro="" textlink="">
      <xdr:nvSpPr>
        <xdr:cNvPr id="632" name="n_3mainValue【保健センター・保健所】&#10;有形固定資産減価償却率">
          <a:extLst>
            <a:ext uri="{FF2B5EF4-FFF2-40B4-BE49-F238E27FC236}">
              <a16:creationId xmlns:a16="http://schemas.microsoft.com/office/drawing/2014/main" id="{1CCB14BD-1A04-4D3B-A2F2-36BE35255ED1}"/>
            </a:ext>
          </a:extLst>
        </xdr:cNvPr>
        <xdr:cNvSpPr txBox="1"/>
      </xdr:nvSpPr>
      <xdr:spPr>
        <a:xfrm>
          <a:off x="13500744" y="10298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33" name="正方形/長方形 632">
          <a:extLst>
            <a:ext uri="{FF2B5EF4-FFF2-40B4-BE49-F238E27FC236}">
              <a16:creationId xmlns:a16="http://schemas.microsoft.com/office/drawing/2014/main" id="{071C2FF9-CA27-4300-AC19-C79D3FE2439B}"/>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34" name="正方形/長方形 633">
          <a:extLst>
            <a:ext uri="{FF2B5EF4-FFF2-40B4-BE49-F238E27FC236}">
              <a16:creationId xmlns:a16="http://schemas.microsoft.com/office/drawing/2014/main" id="{DD325F68-EE08-4DA5-9BEB-C86A58F0BAA1}"/>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35" name="正方形/長方形 634">
          <a:extLst>
            <a:ext uri="{FF2B5EF4-FFF2-40B4-BE49-F238E27FC236}">
              <a16:creationId xmlns:a16="http://schemas.microsoft.com/office/drawing/2014/main" id="{18E5B508-8A02-4220-99CF-C42330DC91BB}"/>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36" name="正方形/長方形 635">
          <a:extLst>
            <a:ext uri="{FF2B5EF4-FFF2-40B4-BE49-F238E27FC236}">
              <a16:creationId xmlns:a16="http://schemas.microsoft.com/office/drawing/2014/main" id="{784BDA5F-1908-4019-AFEA-B6FF833A022C}"/>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37" name="正方形/長方形 636">
          <a:extLst>
            <a:ext uri="{FF2B5EF4-FFF2-40B4-BE49-F238E27FC236}">
              <a16:creationId xmlns:a16="http://schemas.microsoft.com/office/drawing/2014/main" id="{33CD174D-0475-4EA7-95D0-EAFEEFC3E0AA}"/>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38" name="正方形/長方形 637">
          <a:extLst>
            <a:ext uri="{FF2B5EF4-FFF2-40B4-BE49-F238E27FC236}">
              <a16:creationId xmlns:a16="http://schemas.microsoft.com/office/drawing/2014/main" id="{1A58ECDA-EA7B-430C-9272-DA74D0B89FAC}"/>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39" name="正方形/長方形 638">
          <a:extLst>
            <a:ext uri="{FF2B5EF4-FFF2-40B4-BE49-F238E27FC236}">
              <a16:creationId xmlns:a16="http://schemas.microsoft.com/office/drawing/2014/main" id="{09A4357C-08E7-4C8E-83C6-46447F24B967}"/>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40" name="正方形/長方形 639">
          <a:extLst>
            <a:ext uri="{FF2B5EF4-FFF2-40B4-BE49-F238E27FC236}">
              <a16:creationId xmlns:a16="http://schemas.microsoft.com/office/drawing/2014/main" id="{81F10700-4E4D-450A-A2F5-CA1FD0CAE0C8}"/>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41" name="テキスト ボックス 640">
          <a:extLst>
            <a:ext uri="{FF2B5EF4-FFF2-40B4-BE49-F238E27FC236}">
              <a16:creationId xmlns:a16="http://schemas.microsoft.com/office/drawing/2014/main" id="{2D6C3B59-650F-43AE-B512-202B0601A6FF}"/>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42" name="直線コネクタ 641">
          <a:extLst>
            <a:ext uri="{FF2B5EF4-FFF2-40B4-BE49-F238E27FC236}">
              <a16:creationId xmlns:a16="http://schemas.microsoft.com/office/drawing/2014/main" id="{9AC1105D-1923-4CB6-AF71-08AC2196AFA2}"/>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643" name="直線コネクタ 642">
          <a:extLst>
            <a:ext uri="{FF2B5EF4-FFF2-40B4-BE49-F238E27FC236}">
              <a16:creationId xmlns:a16="http://schemas.microsoft.com/office/drawing/2014/main" id="{FB4E6CF9-62D4-47A2-88E5-EB6D27EB3EBF}"/>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44" name="テキスト ボックス 643">
          <a:extLst>
            <a:ext uri="{FF2B5EF4-FFF2-40B4-BE49-F238E27FC236}">
              <a16:creationId xmlns:a16="http://schemas.microsoft.com/office/drawing/2014/main" id="{5D3892AF-29B1-445F-9A27-C900A9C38DEB}"/>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45" name="直線コネクタ 644">
          <a:extLst>
            <a:ext uri="{FF2B5EF4-FFF2-40B4-BE49-F238E27FC236}">
              <a16:creationId xmlns:a16="http://schemas.microsoft.com/office/drawing/2014/main" id="{74E2157A-1C00-43DA-9207-0807C04DB044}"/>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46" name="テキスト ボックス 645">
          <a:extLst>
            <a:ext uri="{FF2B5EF4-FFF2-40B4-BE49-F238E27FC236}">
              <a16:creationId xmlns:a16="http://schemas.microsoft.com/office/drawing/2014/main" id="{48F5ABC0-DA25-444D-848F-98F232AC4CE8}"/>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47" name="直線コネクタ 646">
          <a:extLst>
            <a:ext uri="{FF2B5EF4-FFF2-40B4-BE49-F238E27FC236}">
              <a16:creationId xmlns:a16="http://schemas.microsoft.com/office/drawing/2014/main" id="{EDFD578B-F5F5-4B19-BE89-4FEFBA8555B8}"/>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48" name="テキスト ボックス 647">
          <a:extLst>
            <a:ext uri="{FF2B5EF4-FFF2-40B4-BE49-F238E27FC236}">
              <a16:creationId xmlns:a16="http://schemas.microsoft.com/office/drawing/2014/main" id="{85FD1E93-8DCC-4E86-923D-CC038061DD25}"/>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49" name="直線コネクタ 648">
          <a:extLst>
            <a:ext uri="{FF2B5EF4-FFF2-40B4-BE49-F238E27FC236}">
              <a16:creationId xmlns:a16="http://schemas.microsoft.com/office/drawing/2014/main" id="{733AE3D7-6CF9-48F1-866E-FF74219FD190}"/>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50" name="テキスト ボックス 649">
          <a:extLst>
            <a:ext uri="{FF2B5EF4-FFF2-40B4-BE49-F238E27FC236}">
              <a16:creationId xmlns:a16="http://schemas.microsoft.com/office/drawing/2014/main" id="{3F416DFD-3CB9-4122-9274-C778F442FB90}"/>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51" name="直線コネクタ 650">
          <a:extLst>
            <a:ext uri="{FF2B5EF4-FFF2-40B4-BE49-F238E27FC236}">
              <a16:creationId xmlns:a16="http://schemas.microsoft.com/office/drawing/2014/main" id="{5A7A096B-503B-4FE2-93DF-FBE01A694049}"/>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52" name="テキスト ボックス 651">
          <a:extLst>
            <a:ext uri="{FF2B5EF4-FFF2-40B4-BE49-F238E27FC236}">
              <a16:creationId xmlns:a16="http://schemas.microsoft.com/office/drawing/2014/main" id="{9CDF5191-CCC6-46B4-8140-656406FDCEEF}"/>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53" name="直線コネクタ 652">
          <a:extLst>
            <a:ext uri="{FF2B5EF4-FFF2-40B4-BE49-F238E27FC236}">
              <a16:creationId xmlns:a16="http://schemas.microsoft.com/office/drawing/2014/main" id="{64FC2405-CF03-4379-A74E-F60972CB4EA8}"/>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54" name="テキスト ボックス 653">
          <a:extLst>
            <a:ext uri="{FF2B5EF4-FFF2-40B4-BE49-F238E27FC236}">
              <a16:creationId xmlns:a16="http://schemas.microsoft.com/office/drawing/2014/main" id="{F6296300-CED2-427B-B426-678A280352B5}"/>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55" name="直線コネクタ 654">
          <a:extLst>
            <a:ext uri="{FF2B5EF4-FFF2-40B4-BE49-F238E27FC236}">
              <a16:creationId xmlns:a16="http://schemas.microsoft.com/office/drawing/2014/main" id="{83BF1CB7-15D0-4F8B-84CF-892A0C3EB234}"/>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56" name="テキスト ボックス 655">
          <a:extLst>
            <a:ext uri="{FF2B5EF4-FFF2-40B4-BE49-F238E27FC236}">
              <a16:creationId xmlns:a16="http://schemas.microsoft.com/office/drawing/2014/main" id="{37D57351-0905-4F2A-BB9A-32B37E00ABAB}"/>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57" name="【保健センター・保健所】&#10;一人当たり面積グラフ枠">
          <a:extLst>
            <a:ext uri="{FF2B5EF4-FFF2-40B4-BE49-F238E27FC236}">
              <a16:creationId xmlns:a16="http://schemas.microsoft.com/office/drawing/2014/main" id="{90A49D19-F36D-4E6C-A548-60E470B52D5F}"/>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40822</xdr:rowOff>
    </xdr:from>
    <xdr:to>
      <xdr:col>116</xdr:col>
      <xdr:colOff>62864</xdr:colOff>
      <xdr:row>64</xdr:row>
      <xdr:rowOff>65315</xdr:rowOff>
    </xdr:to>
    <xdr:cxnSp macro="">
      <xdr:nvCxnSpPr>
        <xdr:cNvPr id="658" name="直線コネクタ 657">
          <a:extLst>
            <a:ext uri="{FF2B5EF4-FFF2-40B4-BE49-F238E27FC236}">
              <a16:creationId xmlns:a16="http://schemas.microsoft.com/office/drawing/2014/main" id="{F5698B71-183D-4230-83EF-D9BE15E214EB}"/>
            </a:ext>
          </a:extLst>
        </xdr:cNvPr>
        <xdr:cNvCxnSpPr/>
      </xdr:nvCxnSpPr>
      <xdr:spPr>
        <a:xfrm flipV="1">
          <a:off x="22160864" y="9470572"/>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69142</xdr:rowOff>
    </xdr:from>
    <xdr:ext cx="469744" cy="259045"/>
    <xdr:sp macro="" textlink="">
      <xdr:nvSpPr>
        <xdr:cNvPr id="659" name="【保健センター・保健所】&#10;一人当たり面積最小値テキスト">
          <a:extLst>
            <a:ext uri="{FF2B5EF4-FFF2-40B4-BE49-F238E27FC236}">
              <a16:creationId xmlns:a16="http://schemas.microsoft.com/office/drawing/2014/main" id="{3DE73EB7-F79A-450E-8973-A088E3FA4AFB}"/>
            </a:ext>
          </a:extLst>
        </xdr:cNvPr>
        <xdr:cNvSpPr txBox="1"/>
      </xdr:nvSpPr>
      <xdr:spPr>
        <a:xfrm>
          <a:off x="22199600" y="11041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65315</xdr:rowOff>
    </xdr:from>
    <xdr:to>
      <xdr:col>116</xdr:col>
      <xdr:colOff>152400</xdr:colOff>
      <xdr:row>64</xdr:row>
      <xdr:rowOff>65315</xdr:rowOff>
    </xdr:to>
    <xdr:cxnSp macro="">
      <xdr:nvCxnSpPr>
        <xdr:cNvPr id="660" name="直線コネクタ 659">
          <a:extLst>
            <a:ext uri="{FF2B5EF4-FFF2-40B4-BE49-F238E27FC236}">
              <a16:creationId xmlns:a16="http://schemas.microsoft.com/office/drawing/2014/main" id="{1BA9FC46-F333-44A4-AD3D-2098EB13F431}"/>
            </a:ext>
          </a:extLst>
        </xdr:cNvPr>
        <xdr:cNvCxnSpPr/>
      </xdr:nvCxnSpPr>
      <xdr:spPr>
        <a:xfrm>
          <a:off x="22072600" y="11038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158949</xdr:rowOff>
    </xdr:from>
    <xdr:ext cx="469744" cy="259045"/>
    <xdr:sp macro="" textlink="">
      <xdr:nvSpPr>
        <xdr:cNvPr id="661" name="【保健センター・保健所】&#10;一人当たり面積最大値テキスト">
          <a:extLst>
            <a:ext uri="{FF2B5EF4-FFF2-40B4-BE49-F238E27FC236}">
              <a16:creationId xmlns:a16="http://schemas.microsoft.com/office/drawing/2014/main" id="{8F277439-D6BE-4D4F-932C-D8430E9D7413}"/>
            </a:ext>
          </a:extLst>
        </xdr:cNvPr>
        <xdr:cNvSpPr txBox="1"/>
      </xdr:nvSpPr>
      <xdr:spPr>
        <a:xfrm>
          <a:off x="22199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40822</xdr:rowOff>
    </xdr:from>
    <xdr:to>
      <xdr:col>116</xdr:col>
      <xdr:colOff>152400</xdr:colOff>
      <xdr:row>55</xdr:row>
      <xdr:rowOff>40822</xdr:rowOff>
    </xdr:to>
    <xdr:cxnSp macro="">
      <xdr:nvCxnSpPr>
        <xdr:cNvPr id="662" name="直線コネクタ 661">
          <a:extLst>
            <a:ext uri="{FF2B5EF4-FFF2-40B4-BE49-F238E27FC236}">
              <a16:creationId xmlns:a16="http://schemas.microsoft.com/office/drawing/2014/main" id="{257C1E8E-1F43-4FA1-BFC4-419F29195B56}"/>
            </a:ext>
          </a:extLst>
        </xdr:cNvPr>
        <xdr:cNvCxnSpPr/>
      </xdr:nvCxnSpPr>
      <xdr:spPr>
        <a:xfrm>
          <a:off x="22072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102705</xdr:rowOff>
    </xdr:from>
    <xdr:ext cx="469744" cy="259045"/>
    <xdr:sp macro="" textlink="">
      <xdr:nvSpPr>
        <xdr:cNvPr id="663" name="【保健センター・保健所】&#10;一人当たり面積平均値テキスト">
          <a:extLst>
            <a:ext uri="{FF2B5EF4-FFF2-40B4-BE49-F238E27FC236}">
              <a16:creationId xmlns:a16="http://schemas.microsoft.com/office/drawing/2014/main" id="{A05F54E8-4CF5-422F-BC9E-2A500F79B06A}"/>
            </a:ext>
          </a:extLst>
        </xdr:cNvPr>
        <xdr:cNvSpPr txBox="1"/>
      </xdr:nvSpPr>
      <xdr:spPr>
        <a:xfrm>
          <a:off x="22199600" y="102182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79828</xdr:rowOff>
    </xdr:from>
    <xdr:to>
      <xdr:col>116</xdr:col>
      <xdr:colOff>114300</xdr:colOff>
      <xdr:row>61</xdr:row>
      <xdr:rowOff>9978</xdr:rowOff>
    </xdr:to>
    <xdr:sp macro="" textlink="">
      <xdr:nvSpPr>
        <xdr:cNvPr id="664" name="フローチャート: 判断 663">
          <a:extLst>
            <a:ext uri="{FF2B5EF4-FFF2-40B4-BE49-F238E27FC236}">
              <a16:creationId xmlns:a16="http://schemas.microsoft.com/office/drawing/2014/main" id="{6400C37B-E0DF-407D-99C7-6A6D02FD8FCA}"/>
            </a:ext>
          </a:extLst>
        </xdr:cNvPr>
        <xdr:cNvSpPr/>
      </xdr:nvSpPr>
      <xdr:spPr>
        <a:xfrm>
          <a:off x="22110700" y="1036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79828</xdr:rowOff>
    </xdr:from>
    <xdr:to>
      <xdr:col>112</xdr:col>
      <xdr:colOff>38100</xdr:colOff>
      <xdr:row>61</xdr:row>
      <xdr:rowOff>9978</xdr:rowOff>
    </xdr:to>
    <xdr:sp macro="" textlink="">
      <xdr:nvSpPr>
        <xdr:cNvPr id="665" name="フローチャート: 判断 664">
          <a:extLst>
            <a:ext uri="{FF2B5EF4-FFF2-40B4-BE49-F238E27FC236}">
              <a16:creationId xmlns:a16="http://schemas.microsoft.com/office/drawing/2014/main" id="{EEB9364B-F339-42D3-A47A-E684BE05BDCE}"/>
            </a:ext>
          </a:extLst>
        </xdr:cNvPr>
        <xdr:cNvSpPr/>
      </xdr:nvSpPr>
      <xdr:spPr>
        <a:xfrm>
          <a:off x="21272500" y="1036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47172</xdr:rowOff>
    </xdr:from>
    <xdr:to>
      <xdr:col>107</xdr:col>
      <xdr:colOff>101600</xdr:colOff>
      <xdr:row>60</xdr:row>
      <xdr:rowOff>148772</xdr:rowOff>
    </xdr:to>
    <xdr:sp macro="" textlink="">
      <xdr:nvSpPr>
        <xdr:cNvPr id="666" name="フローチャート: 判断 665">
          <a:extLst>
            <a:ext uri="{FF2B5EF4-FFF2-40B4-BE49-F238E27FC236}">
              <a16:creationId xmlns:a16="http://schemas.microsoft.com/office/drawing/2014/main" id="{2AAF9153-BD82-4E3D-AE19-FD57D389296A}"/>
            </a:ext>
          </a:extLst>
        </xdr:cNvPr>
        <xdr:cNvSpPr/>
      </xdr:nvSpPr>
      <xdr:spPr>
        <a:xfrm>
          <a:off x="20383500" y="10334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112485</xdr:rowOff>
    </xdr:from>
    <xdr:to>
      <xdr:col>102</xdr:col>
      <xdr:colOff>165100</xdr:colOff>
      <xdr:row>61</xdr:row>
      <xdr:rowOff>42635</xdr:rowOff>
    </xdr:to>
    <xdr:sp macro="" textlink="">
      <xdr:nvSpPr>
        <xdr:cNvPr id="667" name="フローチャート: 判断 666">
          <a:extLst>
            <a:ext uri="{FF2B5EF4-FFF2-40B4-BE49-F238E27FC236}">
              <a16:creationId xmlns:a16="http://schemas.microsoft.com/office/drawing/2014/main" id="{E86946CB-5E1A-4412-A57A-FED4B05E1760}"/>
            </a:ext>
          </a:extLst>
        </xdr:cNvPr>
        <xdr:cNvSpPr/>
      </xdr:nvSpPr>
      <xdr:spPr>
        <a:xfrm>
          <a:off x="19494500" y="1039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6350</xdr:rowOff>
    </xdr:from>
    <xdr:to>
      <xdr:col>98</xdr:col>
      <xdr:colOff>38100</xdr:colOff>
      <xdr:row>61</xdr:row>
      <xdr:rowOff>107950</xdr:rowOff>
    </xdr:to>
    <xdr:sp macro="" textlink="">
      <xdr:nvSpPr>
        <xdr:cNvPr id="668" name="フローチャート: 判断 667">
          <a:extLst>
            <a:ext uri="{FF2B5EF4-FFF2-40B4-BE49-F238E27FC236}">
              <a16:creationId xmlns:a16="http://schemas.microsoft.com/office/drawing/2014/main" id="{270616D0-860D-44C9-9E61-5464C4C0E98D}"/>
            </a:ext>
          </a:extLst>
        </xdr:cNvPr>
        <xdr:cNvSpPr/>
      </xdr:nvSpPr>
      <xdr:spPr>
        <a:xfrm>
          <a:off x="186055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69" name="テキスト ボックス 668">
          <a:extLst>
            <a:ext uri="{FF2B5EF4-FFF2-40B4-BE49-F238E27FC236}">
              <a16:creationId xmlns:a16="http://schemas.microsoft.com/office/drawing/2014/main" id="{D9125ED8-7909-41AB-BDB8-32C1A60E8153}"/>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70" name="テキスト ボックス 669">
          <a:extLst>
            <a:ext uri="{FF2B5EF4-FFF2-40B4-BE49-F238E27FC236}">
              <a16:creationId xmlns:a16="http://schemas.microsoft.com/office/drawing/2014/main" id="{4A1CAC86-5CB6-44B8-B7C5-088F6C2227A6}"/>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71" name="テキスト ボックス 670">
          <a:extLst>
            <a:ext uri="{FF2B5EF4-FFF2-40B4-BE49-F238E27FC236}">
              <a16:creationId xmlns:a16="http://schemas.microsoft.com/office/drawing/2014/main" id="{77FC7024-770B-4760-AED1-62501621834E}"/>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72" name="テキスト ボックス 671">
          <a:extLst>
            <a:ext uri="{FF2B5EF4-FFF2-40B4-BE49-F238E27FC236}">
              <a16:creationId xmlns:a16="http://schemas.microsoft.com/office/drawing/2014/main" id="{EAF00711-AB17-4308-94CD-A1A4C9D3D102}"/>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73" name="テキスト ボックス 672">
          <a:extLst>
            <a:ext uri="{FF2B5EF4-FFF2-40B4-BE49-F238E27FC236}">
              <a16:creationId xmlns:a16="http://schemas.microsoft.com/office/drawing/2014/main" id="{A2BCF8F1-9736-4FF5-B162-56A82B76E807}"/>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169635</xdr:rowOff>
    </xdr:from>
    <xdr:to>
      <xdr:col>116</xdr:col>
      <xdr:colOff>114300</xdr:colOff>
      <xdr:row>62</xdr:row>
      <xdr:rowOff>99785</xdr:rowOff>
    </xdr:to>
    <xdr:sp macro="" textlink="">
      <xdr:nvSpPr>
        <xdr:cNvPr id="674" name="楕円 673">
          <a:extLst>
            <a:ext uri="{FF2B5EF4-FFF2-40B4-BE49-F238E27FC236}">
              <a16:creationId xmlns:a16="http://schemas.microsoft.com/office/drawing/2014/main" id="{A993C7B2-BA24-4C55-ADED-43756F86C9A0}"/>
            </a:ext>
          </a:extLst>
        </xdr:cNvPr>
        <xdr:cNvSpPr/>
      </xdr:nvSpPr>
      <xdr:spPr>
        <a:xfrm>
          <a:off x="22110700" y="1062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148062</xdr:rowOff>
    </xdr:from>
    <xdr:ext cx="469744" cy="259045"/>
    <xdr:sp macro="" textlink="">
      <xdr:nvSpPr>
        <xdr:cNvPr id="675" name="【保健センター・保健所】&#10;一人当たり面積該当値テキスト">
          <a:extLst>
            <a:ext uri="{FF2B5EF4-FFF2-40B4-BE49-F238E27FC236}">
              <a16:creationId xmlns:a16="http://schemas.microsoft.com/office/drawing/2014/main" id="{B5BDF01E-9178-4AAB-A854-4E0032723718}"/>
            </a:ext>
          </a:extLst>
        </xdr:cNvPr>
        <xdr:cNvSpPr txBox="1"/>
      </xdr:nvSpPr>
      <xdr:spPr>
        <a:xfrm>
          <a:off x="22199600" y="10606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71665</xdr:rowOff>
    </xdr:from>
    <xdr:to>
      <xdr:col>112</xdr:col>
      <xdr:colOff>38100</xdr:colOff>
      <xdr:row>62</xdr:row>
      <xdr:rowOff>1815</xdr:rowOff>
    </xdr:to>
    <xdr:sp macro="" textlink="">
      <xdr:nvSpPr>
        <xdr:cNvPr id="676" name="楕円 675">
          <a:extLst>
            <a:ext uri="{FF2B5EF4-FFF2-40B4-BE49-F238E27FC236}">
              <a16:creationId xmlns:a16="http://schemas.microsoft.com/office/drawing/2014/main" id="{F5C2C65A-52FD-4C21-89E1-E437E62E6F89}"/>
            </a:ext>
          </a:extLst>
        </xdr:cNvPr>
        <xdr:cNvSpPr/>
      </xdr:nvSpPr>
      <xdr:spPr>
        <a:xfrm>
          <a:off x="21272500" y="1053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122465</xdr:rowOff>
    </xdr:from>
    <xdr:to>
      <xdr:col>116</xdr:col>
      <xdr:colOff>63500</xdr:colOff>
      <xdr:row>62</xdr:row>
      <xdr:rowOff>48985</xdr:rowOff>
    </xdr:to>
    <xdr:cxnSp macro="">
      <xdr:nvCxnSpPr>
        <xdr:cNvPr id="677" name="直線コネクタ 676">
          <a:extLst>
            <a:ext uri="{FF2B5EF4-FFF2-40B4-BE49-F238E27FC236}">
              <a16:creationId xmlns:a16="http://schemas.microsoft.com/office/drawing/2014/main" id="{60918377-F775-4200-9EBE-1D6145F145FB}"/>
            </a:ext>
          </a:extLst>
        </xdr:cNvPr>
        <xdr:cNvCxnSpPr/>
      </xdr:nvCxnSpPr>
      <xdr:spPr>
        <a:xfrm>
          <a:off x="21323300" y="10580915"/>
          <a:ext cx="838200" cy="97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71665</xdr:rowOff>
    </xdr:from>
    <xdr:to>
      <xdr:col>107</xdr:col>
      <xdr:colOff>101600</xdr:colOff>
      <xdr:row>62</xdr:row>
      <xdr:rowOff>1815</xdr:rowOff>
    </xdr:to>
    <xdr:sp macro="" textlink="">
      <xdr:nvSpPr>
        <xdr:cNvPr id="678" name="楕円 677">
          <a:extLst>
            <a:ext uri="{FF2B5EF4-FFF2-40B4-BE49-F238E27FC236}">
              <a16:creationId xmlns:a16="http://schemas.microsoft.com/office/drawing/2014/main" id="{70D9CFCB-D1C0-4920-AC14-2A76DD8D247B}"/>
            </a:ext>
          </a:extLst>
        </xdr:cNvPr>
        <xdr:cNvSpPr/>
      </xdr:nvSpPr>
      <xdr:spPr>
        <a:xfrm>
          <a:off x="20383500" y="1053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122465</xdr:rowOff>
    </xdr:from>
    <xdr:to>
      <xdr:col>111</xdr:col>
      <xdr:colOff>177800</xdr:colOff>
      <xdr:row>61</xdr:row>
      <xdr:rowOff>122465</xdr:rowOff>
    </xdr:to>
    <xdr:cxnSp macro="">
      <xdr:nvCxnSpPr>
        <xdr:cNvPr id="679" name="直線コネクタ 678">
          <a:extLst>
            <a:ext uri="{FF2B5EF4-FFF2-40B4-BE49-F238E27FC236}">
              <a16:creationId xmlns:a16="http://schemas.microsoft.com/office/drawing/2014/main" id="{8D5C5FAF-8033-4A1A-B411-9DD9775AA98F}"/>
            </a:ext>
          </a:extLst>
        </xdr:cNvPr>
        <xdr:cNvCxnSpPr/>
      </xdr:nvCxnSpPr>
      <xdr:spPr>
        <a:xfrm>
          <a:off x="20434300" y="105809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71665</xdr:rowOff>
    </xdr:from>
    <xdr:to>
      <xdr:col>102</xdr:col>
      <xdr:colOff>165100</xdr:colOff>
      <xdr:row>62</xdr:row>
      <xdr:rowOff>1815</xdr:rowOff>
    </xdr:to>
    <xdr:sp macro="" textlink="">
      <xdr:nvSpPr>
        <xdr:cNvPr id="680" name="楕円 679">
          <a:extLst>
            <a:ext uri="{FF2B5EF4-FFF2-40B4-BE49-F238E27FC236}">
              <a16:creationId xmlns:a16="http://schemas.microsoft.com/office/drawing/2014/main" id="{FFF43684-2BD2-4742-9315-BEE321D25FCF}"/>
            </a:ext>
          </a:extLst>
        </xdr:cNvPr>
        <xdr:cNvSpPr/>
      </xdr:nvSpPr>
      <xdr:spPr>
        <a:xfrm>
          <a:off x="19494500" y="1053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122465</xdr:rowOff>
    </xdr:from>
    <xdr:to>
      <xdr:col>107</xdr:col>
      <xdr:colOff>50800</xdr:colOff>
      <xdr:row>61</xdr:row>
      <xdr:rowOff>122465</xdr:rowOff>
    </xdr:to>
    <xdr:cxnSp macro="">
      <xdr:nvCxnSpPr>
        <xdr:cNvPr id="681" name="直線コネクタ 680">
          <a:extLst>
            <a:ext uri="{FF2B5EF4-FFF2-40B4-BE49-F238E27FC236}">
              <a16:creationId xmlns:a16="http://schemas.microsoft.com/office/drawing/2014/main" id="{588B6D3A-B19F-4806-9E82-A7EC5E956CCA}"/>
            </a:ext>
          </a:extLst>
        </xdr:cNvPr>
        <xdr:cNvCxnSpPr/>
      </xdr:nvCxnSpPr>
      <xdr:spPr>
        <a:xfrm>
          <a:off x="19545300" y="105809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26505</xdr:rowOff>
    </xdr:from>
    <xdr:ext cx="469744" cy="259045"/>
    <xdr:sp macro="" textlink="">
      <xdr:nvSpPr>
        <xdr:cNvPr id="682" name="n_1aveValue【保健センター・保健所】&#10;一人当たり面積">
          <a:extLst>
            <a:ext uri="{FF2B5EF4-FFF2-40B4-BE49-F238E27FC236}">
              <a16:creationId xmlns:a16="http://schemas.microsoft.com/office/drawing/2014/main" id="{6FF04914-BD04-4A93-AF32-6B250960807D}"/>
            </a:ext>
          </a:extLst>
        </xdr:cNvPr>
        <xdr:cNvSpPr txBox="1"/>
      </xdr:nvSpPr>
      <xdr:spPr>
        <a:xfrm>
          <a:off x="21075727" y="1014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165299</xdr:rowOff>
    </xdr:from>
    <xdr:ext cx="469744" cy="259045"/>
    <xdr:sp macro="" textlink="">
      <xdr:nvSpPr>
        <xdr:cNvPr id="683" name="n_2aveValue【保健センター・保健所】&#10;一人当たり面積">
          <a:extLst>
            <a:ext uri="{FF2B5EF4-FFF2-40B4-BE49-F238E27FC236}">
              <a16:creationId xmlns:a16="http://schemas.microsoft.com/office/drawing/2014/main" id="{F0D3062C-28CB-4B0D-987F-782E77A54C12}"/>
            </a:ext>
          </a:extLst>
        </xdr:cNvPr>
        <xdr:cNvSpPr txBox="1"/>
      </xdr:nvSpPr>
      <xdr:spPr>
        <a:xfrm>
          <a:off x="20199427" y="10109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59162</xdr:rowOff>
    </xdr:from>
    <xdr:ext cx="469744" cy="259045"/>
    <xdr:sp macro="" textlink="">
      <xdr:nvSpPr>
        <xdr:cNvPr id="684" name="n_3aveValue【保健センター・保健所】&#10;一人当たり面積">
          <a:extLst>
            <a:ext uri="{FF2B5EF4-FFF2-40B4-BE49-F238E27FC236}">
              <a16:creationId xmlns:a16="http://schemas.microsoft.com/office/drawing/2014/main" id="{29558CA2-5AEF-49DA-95E8-965A757CD82B}"/>
            </a:ext>
          </a:extLst>
        </xdr:cNvPr>
        <xdr:cNvSpPr txBox="1"/>
      </xdr:nvSpPr>
      <xdr:spPr>
        <a:xfrm>
          <a:off x="19310427" y="10174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124477</xdr:rowOff>
    </xdr:from>
    <xdr:ext cx="469744" cy="259045"/>
    <xdr:sp macro="" textlink="">
      <xdr:nvSpPr>
        <xdr:cNvPr id="685" name="n_4aveValue【保健センター・保健所】&#10;一人当たり面積">
          <a:extLst>
            <a:ext uri="{FF2B5EF4-FFF2-40B4-BE49-F238E27FC236}">
              <a16:creationId xmlns:a16="http://schemas.microsoft.com/office/drawing/2014/main" id="{928BA9B1-733B-4D65-870D-03433BCE2B4B}"/>
            </a:ext>
          </a:extLst>
        </xdr:cNvPr>
        <xdr:cNvSpPr txBox="1"/>
      </xdr:nvSpPr>
      <xdr:spPr>
        <a:xfrm>
          <a:off x="18421427" y="1024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164392</xdr:rowOff>
    </xdr:from>
    <xdr:ext cx="469744" cy="259045"/>
    <xdr:sp macro="" textlink="">
      <xdr:nvSpPr>
        <xdr:cNvPr id="686" name="n_1mainValue【保健センター・保健所】&#10;一人当たり面積">
          <a:extLst>
            <a:ext uri="{FF2B5EF4-FFF2-40B4-BE49-F238E27FC236}">
              <a16:creationId xmlns:a16="http://schemas.microsoft.com/office/drawing/2014/main" id="{5F034F36-F71E-4CC5-A772-B45513F01080}"/>
            </a:ext>
          </a:extLst>
        </xdr:cNvPr>
        <xdr:cNvSpPr txBox="1"/>
      </xdr:nvSpPr>
      <xdr:spPr>
        <a:xfrm>
          <a:off x="21075727" y="10622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164392</xdr:rowOff>
    </xdr:from>
    <xdr:ext cx="469744" cy="259045"/>
    <xdr:sp macro="" textlink="">
      <xdr:nvSpPr>
        <xdr:cNvPr id="687" name="n_2mainValue【保健センター・保健所】&#10;一人当たり面積">
          <a:extLst>
            <a:ext uri="{FF2B5EF4-FFF2-40B4-BE49-F238E27FC236}">
              <a16:creationId xmlns:a16="http://schemas.microsoft.com/office/drawing/2014/main" id="{E3B11397-C361-4ACF-AA0A-361B4BFC92CA}"/>
            </a:ext>
          </a:extLst>
        </xdr:cNvPr>
        <xdr:cNvSpPr txBox="1"/>
      </xdr:nvSpPr>
      <xdr:spPr>
        <a:xfrm>
          <a:off x="20199427" y="10622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164392</xdr:rowOff>
    </xdr:from>
    <xdr:ext cx="469744" cy="259045"/>
    <xdr:sp macro="" textlink="">
      <xdr:nvSpPr>
        <xdr:cNvPr id="688" name="n_3mainValue【保健センター・保健所】&#10;一人当たり面積">
          <a:extLst>
            <a:ext uri="{FF2B5EF4-FFF2-40B4-BE49-F238E27FC236}">
              <a16:creationId xmlns:a16="http://schemas.microsoft.com/office/drawing/2014/main" id="{34690559-69CF-4233-AAA0-BEE97A915C18}"/>
            </a:ext>
          </a:extLst>
        </xdr:cNvPr>
        <xdr:cNvSpPr txBox="1"/>
      </xdr:nvSpPr>
      <xdr:spPr>
        <a:xfrm>
          <a:off x="19310427" y="10622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89" name="正方形/長方形 688">
          <a:extLst>
            <a:ext uri="{FF2B5EF4-FFF2-40B4-BE49-F238E27FC236}">
              <a16:creationId xmlns:a16="http://schemas.microsoft.com/office/drawing/2014/main" id="{8CB33BE8-22AA-47F6-B9A8-3D7769988CEE}"/>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90" name="正方形/長方形 689">
          <a:extLst>
            <a:ext uri="{FF2B5EF4-FFF2-40B4-BE49-F238E27FC236}">
              <a16:creationId xmlns:a16="http://schemas.microsoft.com/office/drawing/2014/main" id="{7A34831E-C25B-4485-B61D-E1DEAB4E0AB6}"/>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91" name="正方形/長方形 690">
          <a:extLst>
            <a:ext uri="{FF2B5EF4-FFF2-40B4-BE49-F238E27FC236}">
              <a16:creationId xmlns:a16="http://schemas.microsoft.com/office/drawing/2014/main" id="{CAD99B8A-2856-469B-A285-2AB21BD7A6D8}"/>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92" name="正方形/長方形 691">
          <a:extLst>
            <a:ext uri="{FF2B5EF4-FFF2-40B4-BE49-F238E27FC236}">
              <a16:creationId xmlns:a16="http://schemas.microsoft.com/office/drawing/2014/main" id="{E5B97913-4770-43F6-9E1E-FC7870CF6D04}"/>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93" name="正方形/長方形 692">
          <a:extLst>
            <a:ext uri="{FF2B5EF4-FFF2-40B4-BE49-F238E27FC236}">
              <a16:creationId xmlns:a16="http://schemas.microsoft.com/office/drawing/2014/main" id="{3F2F5A92-948B-4D39-AD24-93794F6B3A68}"/>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94" name="正方形/長方形 693">
          <a:extLst>
            <a:ext uri="{FF2B5EF4-FFF2-40B4-BE49-F238E27FC236}">
              <a16:creationId xmlns:a16="http://schemas.microsoft.com/office/drawing/2014/main" id="{B5715A85-CB63-4871-91C4-20953D81F511}"/>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95" name="正方形/長方形 694">
          <a:extLst>
            <a:ext uri="{FF2B5EF4-FFF2-40B4-BE49-F238E27FC236}">
              <a16:creationId xmlns:a16="http://schemas.microsoft.com/office/drawing/2014/main" id="{8DCB1722-49CE-40A3-8BC9-9B01456E7AD5}"/>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96" name="正方形/長方形 695">
          <a:extLst>
            <a:ext uri="{FF2B5EF4-FFF2-40B4-BE49-F238E27FC236}">
              <a16:creationId xmlns:a16="http://schemas.microsoft.com/office/drawing/2014/main" id="{D15C61A4-9F86-4CDD-89F8-85D6C1D145EE}"/>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97" name="テキスト ボックス 696">
          <a:extLst>
            <a:ext uri="{FF2B5EF4-FFF2-40B4-BE49-F238E27FC236}">
              <a16:creationId xmlns:a16="http://schemas.microsoft.com/office/drawing/2014/main" id="{6C573779-DC7E-467D-97D6-9059F4684796}"/>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98" name="直線コネクタ 697">
          <a:extLst>
            <a:ext uri="{FF2B5EF4-FFF2-40B4-BE49-F238E27FC236}">
              <a16:creationId xmlns:a16="http://schemas.microsoft.com/office/drawing/2014/main" id="{8CA30B4D-475E-4EE4-BBA3-C3B9F1EEF347}"/>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99" name="テキスト ボックス 698">
          <a:extLst>
            <a:ext uri="{FF2B5EF4-FFF2-40B4-BE49-F238E27FC236}">
              <a16:creationId xmlns:a16="http://schemas.microsoft.com/office/drawing/2014/main" id="{1B0B2DAB-B50E-4D31-A203-FDBF5A83B93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700" name="直線コネクタ 699">
          <a:extLst>
            <a:ext uri="{FF2B5EF4-FFF2-40B4-BE49-F238E27FC236}">
              <a16:creationId xmlns:a16="http://schemas.microsoft.com/office/drawing/2014/main" id="{D93AA573-639A-4E34-8EEB-645B180C68C3}"/>
            </a:ext>
          </a:extLst>
        </xdr:cNvPr>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701" name="テキスト ボックス 700">
          <a:extLst>
            <a:ext uri="{FF2B5EF4-FFF2-40B4-BE49-F238E27FC236}">
              <a16:creationId xmlns:a16="http://schemas.microsoft.com/office/drawing/2014/main" id="{7C8D6294-C123-4C8A-AC26-1079249173A0}"/>
            </a:ext>
          </a:extLst>
        </xdr:cNvPr>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702" name="直線コネクタ 701">
          <a:extLst>
            <a:ext uri="{FF2B5EF4-FFF2-40B4-BE49-F238E27FC236}">
              <a16:creationId xmlns:a16="http://schemas.microsoft.com/office/drawing/2014/main" id="{68793100-8E15-4539-A40C-49912FB95EE9}"/>
            </a:ext>
          </a:extLst>
        </xdr:cNvPr>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703" name="テキスト ボックス 702">
          <a:extLst>
            <a:ext uri="{FF2B5EF4-FFF2-40B4-BE49-F238E27FC236}">
              <a16:creationId xmlns:a16="http://schemas.microsoft.com/office/drawing/2014/main" id="{F18797A6-F533-4759-93B1-B4B4255F5D00}"/>
            </a:ext>
          </a:extLst>
        </xdr:cNvPr>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704" name="直線コネクタ 703">
          <a:extLst>
            <a:ext uri="{FF2B5EF4-FFF2-40B4-BE49-F238E27FC236}">
              <a16:creationId xmlns:a16="http://schemas.microsoft.com/office/drawing/2014/main" id="{0C0E276E-4E8A-4065-BF4D-71B39AD5EB89}"/>
            </a:ext>
          </a:extLst>
        </xdr:cNvPr>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705" name="テキスト ボックス 704">
          <a:extLst>
            <a:ext uri="{FF2B5EF4-FFF2-40B4-BE49-F238E27FC236}">
              <a16:creationId xmlns:a16="http://schemas.microsoft.com/office/drawing/2014/main" id="{5438CB8B-BC19-4B77-9F08-8CEDF98E74D1}"/>
            </a:ext>
          </a:extLst>
        </xdr:cNvPr>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706" name="直線コネクタ 705">
          <a:extLst>
            <a:ext uri="{FF2B5EF4-FFF2-40B4-BE49-F238E27FC236}">
              <a16:creationId xmlns:a16="http://schemas.microsoft.com/office/drawing/2014/main" id="{FE1CE1C0-556C-433D-A30C-AA6115B0A688}"/>
            </a:ext>
          </a:extLst>
        </xdr:cNvPr>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707" name="テキスト ボックス 706">
          <a:extLst>
            <a:ext uri="{FF2B5EF4-FFF2-40B4-BE49-F238E27FC236}">
              <a16:creationId xmlns:a16="http://schemas.microsoft.com/office/drawing/2014/main" id="{A16B9CA6-2EFD-40ED-A767-5FFB050EE31A}"/>
            </a:ext>
          </a:extLst>
        </xdr:cNvPr>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08" name="直線コネクタ 707">
          <a:extLst>
            <a:ext uri="{FF2B5EF4-FFF2-40B4-BE49-F238E27FC236}">
              <a16:creationId xmlns:a16="http://schemas.microsoft.com/office/drawing/2014/main" id="{AF264483-C650-47A2-9FCA-9CD8FDE52DA7}"/>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09" name="テキスト ボックス 708">
          <a:extLst>
            <a:ext uri="{FF2B5EF4-FFF2-40B4-BE49-F238E27FC236}">
              <a16:creationId xmlns:a16="http://schemas.microsoft.com/office/drawing/2014/main" id="{05F7DDBD-BEF5-478F-932C-B5F197E2B570}"/>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10" name="【消防施設】&#10;有形固定資産減価償却率グラフ枠">
          <a:extLst>
            <a:ext uri="{FF2B5EF4-FFF2-40B4-BE49-F238E27FC236}">
              <a16:creationId xmlns:a16="http://schemas.microsoft.com/office/drawing/2014/main" id="{E07D1098-BBF1-4EF8-815C-29EA6D830E09}"/>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145542</xdr:rowOff>
    </xdr:from>
    <xdr:to>
      <xdr:col>85</xdr:col>
      <xdr:colOff>126364</xdr:colOff>
      <xdr:row>86</xdr:row>
      <xdr:rowOff>79248</xdr:rowOff>
    </xdr:to>
    <xdr:cxnSp macro="">
      <xdr:nvCxnSpPr>
        <xdr:cNvPr id="711" name="直線コネクタ 710">
          <a:extLst>
            <a:ext uri="{FF2B5EF4-FFF2-40B4-BE49-F238E27FC236}">
              <a16:creationId xmlns:a16="http://schemas.microsoft.com/office/drawing/2014/main" id="{62BF05E9-4CD9-497E-A31B-4CDA2E669922}"/>
            </a:ext>
          </a:extLst>
        </xdr:cNvPr>
        <xdr:cNvCxnSpPr/>
      </xdr:nvCxnSpPr>
      <xdr:spPr>
        <a:xfrm flipV="1">
          <a:off x="16318864" y="13518642"/>
          <a:ext cx="0" cy="1305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83075</xdr:rowOff>
    </xdr:from>
    <xdr:ext cx="405111" cy="259045"/>
    <xdr:sp macro="" textlink="">
      <xdr:nvSpPr>
        <xdr:cNvPr id="712" name="【消防施設】&#10;有形固定資産減価償却率最小値テキスト">
          <a:extLst>
            <a:ext uri="{FF2B5EF4-FFF2-40B4-BE49-F238E27FC236}">
              <a16:creationId xmlns:a16="http://schemas.microsoft.com/office/drawing/2014/main" id="{9CC4715A-9465-4F81-B71C-336CF052A048}"/>
            </a:ext>
          </a:extLst>
        </xdr:cNvPr>
        <xdr:cNvSpPr txBox="1"/>
      </xdr:nvSpPr>
      <xdr:spPr>
        <a:xfrm>
          <a:off x="16357600" y="14827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79248</xdr:rowOff>
    </xdr:from>
    <xdr:to>
      <xdr:col>86</xdr:col>
      <xdr:colOff>25400</xdr:colOff>
      <xdr:row>86</xdr:row>
      <xdr:rowOff>79248</xdr:rowOff>
    </xdr:to>
    <xdr:cxnSp macro="">
      <xdr:nvCxnSpPr>
        <xdr:cNvPr id="713" name="直線コネクタ 712">
          <a:extLst>
            <a:ext uri="{FF2B5EF4-FFF2-40B4-BE49-F238E27FC236}">
              <a16:creationId xmlns:a16="http://schemas.microsoft.com/office/drawing/2014/main" id="{B2548C4E-9DDA-4804-BEAD-F9E4F41C5B1A}"/>
            </a:ext>
          </a:extLst>
        </xdr:cNvPr>
        <xdr:cNvCxnSpPr/>
      </xdr:nvCxnSpPr>
      <xdr:spPr>
        <a:xfrm>
          <a:off x="16230600" y="14823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92219</xdr:rowOff>
    </xdr:from>
    <xdr:ext cx="405111" cy="259045"/>
    <xdr:sp macro="" textlink="">
      <xdr:nvSpPr>
        <xdr:cNvPr id="714" name="【消防施設】&#10;有形固定資産減価償却率最大値テキスト">
          <a:extLst>
            <a:ext uri="{FF2B5EF4-FFF2-40B4-BE49-F238E27FC236}">
              <a16:creationId xmlns:a16="http://schemas.microsoft.com/office/drawing/2014/main" id="{1C3BFCF1-F3CC-48A0-AA0A-05F85294E706}"/>
            </a:ext>
          </a:extLst>
        </xdr:cNvPr>
        <xdr:cNvSpPr txBox="1"/>
      </xdr:nvSpPr>
      <xdr:spPr>
        <a:xfrm>
          <a:off x="16357600" y="132938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145542</xdr:rowOff>
    </xdr:from>
    <xdr:to>
      <xdr:col>86</xdr:col>
      <xdr:colOff>25400</xdr:colOff>
      <xdr:row>78</xdr:row>
      <xdr:rowOff>145542</xdr:rowOff>
    </xdr:to>
    <xdr:cxnSp macro="">
      <xdr:nvCxnSpPr>
        <xdr:cNvPr id="715" name="直線コネクタ 714">
          <a:extLst>
            <a:ext uri="{FF2B5EF4-FFF2-40B4-BE49-F238E27FC236}">
              <a16:creationId xmlns:a16="http://schemas.microsoft.com/office/drawing/2014/main" id="{89F91067-5806-4824-A2F6-8EF47C4DA88C}"/>
            </a:ext>
          </a:extLst>
        </xdr:cNvPr>
        <xdr:cNvCxnSpPr/>
      </xdr:nvCxnSpPr>
      <xdr:spPr>
        <a:xfrm>
          <a:off x="16230600" y="13518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19321</xdr:rowOff>
    </xdr:from>
    <xdr:ext cx="405111" cy="259045"/>
    <xdr:sp macro="" textlink="">
      <xdr:nvSpPr>
        <xdr:cNvPr id="716" name="【消防施設】&#10;有形固定資産減価償却率平均値テキスト">
          <a:extLst>
            <a:ext uri="{FF2B5EF4-FFF2-40B4-BE49-F238E27FC236}">
              <a16:creationId xmlns:a16="http://schemas.microsoft.com/office/drawing/2014/main" id="{3918E6AA-FC95-4E48-AF4E-ABFAC6ACA6C0}"/>
            </a:ext>
          </a:extLst>
        </xdr:cNvPr>
        <xdr:cNvSpPr txBox="1"/>
      </xdr:nvSpPr>
      <xdr:spPr>
        <a:xfrm>
          <a:off x="16357600" y="140782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167894</xdr:rowOff>
    </xdr:from>
    <xdr:to>
      <xdr:col>85</xdr:col>
      <xdr:colOff>177800</xdr:colOff>
      <xdr:row>83</xdr:row>
      <xdr:rowOff>98044</xdr:rowOff>
    </xdr:to>
    <xdr:sp macro="" textlink="">
      <xdr:nvSpPr>
        <xdr:cNvPr id="717" name="フローチャート: 判断 716">
          <a:extLst>
            <a:ext uri="{FF2B5EF4-FFF2-40B4-BE49-F238E27FC236}">
              <a16:creationId xmlns:a16="http://schemas.microsoft.com/office/drawing/2014/main" id="{E30AAEC0-7F0C-4343-AAE4-7DA421AA952B}"/>
            </a:ext>
          </a:extLst>
        </xdr:cNvPr>
        <xdr:cNvSpPr/>
      </xdr:nvSpPr>
      <xdr:spPr>
        <a:xfrm>
          <a:off x="16268700" y="14226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42163</xdr:rowOff>
    </xdr:from>
    <xdr:to>
      <xdr:col>81</xdr:col>
      <xdr:colOff>101600</xdr:colOff>
      <xdr:row>83</xdr:row>
      <xdr:rowOff>143763</xdr:rowOff>
    </xdr:to>
    <xdr:sp macro="" textlink="">
      <xdr:nvSpPr>
        <xdr:cNvPr id="718" name="フローチャート: 判断 717">
          <a:extLst>
            <a:ext uri="{FF2B5EF4-FFF2-40B4-BE49-F238E27FC236}">
              <a16:creationId xmlns:a16="http://schemas.microsoft.com/office/drawing/2014/main" id="{F7D45D42-F31E-463F-B455-4993F60EFAE3}"/>
            </a:ext>
          </a:extLst>
        </xdr:cNvPr>
        <xdr:cNvSpPr/>
      </xdr:nvSpPr>
      <xdr:spPr>
        <a:xfrm>
          <a:off x="15430500" y="14272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10161</xdr:rowOff>
    </xdr:from>
    <xdr:to>
      <xdr:col>76</xdr:col>
      <xdr:colOff>165100</xdr:colOff>
      <xdr:row>83</xdr:row>
      <xdr:rowOff>111761</xdr:rowOff>
    </xdr:to>
    <xdr:sp macro="" textlink="">
      <xdr:nvSpPr>
        <xdr:cNvPr id="719" name="フローチャート: 判断 718">
          <a:extLst>
            <a:ext uri="{FF2B5EF4-FFF2-40B4-BE49-F238E27FC236}">
              <a16:creationId xmlns:a16="http://schemas.microsoft.com/office/drawing/2014/main" id="{BAAE6CF3-C927-44AF-B698-9AB3FB6BD02F}"/>
            </a:ext>
          </a:extLst>
        </xdr:cNvPr>
        <xdr:cNvSpPr/>
      </xdr:nvSpPr>
      <xdr:spPr>
        <a:xfrm>
          <a:off x="14541500" y="1424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154178</xdr:rowOff>
    </xdr:from>
    <xdr:to>
      <xdr:col>72</xdr:col>
      <xdr:colOff>38100</xdr:colOff>
      <xdr:row>83</xdr:row>
      <xdr:rowOff>84328</xdr:rowOff>
    </xdr:to>
    <xdr:sp macro="" textlink="">
      <xdr:nvSpPr>
        <xdr:cNvPr id="720" name="フローチャート: 判断 719">
          <a:extLst>
            <a:ext uri="{FF2B5EF4-FFF2-40B4-BE49-F238E27FC236}">
              <a16:creationId xmlns:a16="http://schemas.microsoft.com/office/drawing/2014/main" id="{D869B8DD-0AE6-40F7-9AFB-1C6D3FFA93F4}"/>
            </a:ext>
          </a:extLst>
        </xdr:cNvPr>
        <xdr:cNvSpPr/>
      </xdr:nvSpPr>
      <xdr:spPr>
        <a:xfrm>
          <a:off x="13652500" y="1421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149606</xdr:rowOff>
    </xdr:from>
    <xdr:to>
      <xdr:col>67</xdr:col>
      <xdr:colOff>101600</xdr:colOff>
      <xdr:row>83</xdr:row>
      <xdr:rowOff>79756</xdr:rowOff>
    </xdr:to>
    <xdr:sp macro="" textlink="">
      <xdr:nvSpPr>
        <xdr:cNvPr id="721" name="フローチャート: 判断 720">
          <a:extLst>
            <a:ext uri="{FF2B5EF4-FFF2-40B4-BE49-F238E27FC236}">
              <a16:creationId xmlns:a16="http://schemas.microsoft.com/office/drawing/2014/main" id="{C530A0B9-4690-4197-983E-83A12118B003}"/>
            </a:ext>
          </a:extLst>
        </xdr:cNvPr>
        <xdr:cNvSpPr/>
      </xdr:nvSpPr>
      <xdr:spPr>
        <a:xfrm>
          <a:off x="12763500" y="14208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22" name="テキスト ボックス 721">
          <a:extLst>
            <a:ext uri="{FF2B5EF4-FFF2-40B4-BE49-F238E27FC236}">
              <a16:creationId xmlns:a16="http://schemas.microsoft.com/office/drawing/2014/main" id="{C3B859B1-8A8D-45EE-AB87-A57C281B9B82}"/>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23" name="テキスト ボックス 722">
          <a:extLst>
            <a:ext uri="{FF2B5EF4-FFF2-40B4-BE49-F238E27FC236}">
              <a16:creationId xmlns:a16="http://schemas.microsoft.com/office/drawing/2014/main" id="{ECE5ED7C-02A7-4CD6-8937-D33854A42894}"/>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24" name="テキスト ボックス 723">
          <a:extLst>
            <a:ext uri="{FF2B5EF4-FFF2-40B4-BE49-F238E27FC236}">
              <a16:creationId xmlns:a16="http://schemas.microsoft.com/office/drawing/2014/main" id="{AA0D1F93-1C34-4FE9-8AF0-51C7D198320E}"/>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25" name="テキスト ボックス 724">
          <a:extLst>
            <a:ext uri="{FF2B5EF4-FFF2-40B4-BE49-F238E27FC236}">
              <a16:creationId xmlns:a16="http://schemas.microsoft.com/office/drawing/2014/main" id="{24FF0916-4629-487F-8F8E-07F833EFCBDE}"/>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26" name="テキスト ボックス 725">
          <a:extLst>
            <a:ext uri="{FF2B5EF4-FFF2-40B4-BE49-F238E27FC236}">
              <a16:creationId xmlns:a16="http://schemas.microsoft.com/office/drawing/2014/main" id="{1C1007B8-E48F-4277-B1B4-2EA147F14B23}"/>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147320</xdr:rowOff>
    </xdr:from>
    <xdr:to>
      <xdr:col>85</xdr:col>
      <xdr:colOff>177800</xdr:colOff>
      <xdr:row>86</xdr:row>
      <xdr:rowOff>77470</xdr:rowOff>
    </xdr:to>
    <xdr:sp macro="" textlink="">
      <xdr:nvSpPr>
        <xdr:cNvPr id="727" name="楕円 726">
          <a:extLst>
            <a:ext uri="{FF2B5EF4-FFF2-40B4-BE49-F238E27FC236}">
              <a16:creationId xmlns:a16="http://schemas.microsoft.com/office/drawing/2014/main" id="{B3F2A7E9-EC87-4CC7-B1AF-C0C0485D0BF8}"/>
            </a:ext>
          </a:extLst>
        </xdr:cNvPr>
        <xdr:cNvSpPr/>
      </xdr:nvSpPr>
      <xdr:spPr>
        <a:xfrm>
          <a:off x="16268700" y="1472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62247</xdr:rowOff>
    </xdr:from>
    <xdr:ext cx="405111" cy="259045"/>
    <xdr:sp macro="" textlink="">
      <xdr:nvSpPr>
        <xdr:cNvPr id="728" name="【消防施設】&#10;有形固定資産減価償却率該当値テキスト">
          <a:extLst>
            <a:ext uri="{FF2B5EF4-FFF2-40B4-BE49-F238E27FC236}">
              <a16:creationId xmlns:a16="http://schemas.microsoft.com/office/drawing/2014/main" id="{33173095-6F94-40D3-9B87-83620DA303FF}"/>
            </a:ext>
          </a:extLst>
        </xdr:cNvPr>
        <xdr:cNvSpPr txBox="1"/>
      </xdr:nvSpPr>
      <xdr:spPr>
        <a:xfrm>
          <a:off x="16357600" y="14635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99313</xdr:rowOff>
    </xdr:from>
    <xdr:to>
      <xdr:col>81</xdr:col>
      <xdr:colOff>101600</xdr:colOff>
      <xdr:row>86</xdr:row>
      <xdr:rowOff>29463</xdr:rowOff>
    </xdr:to>
    <xdr:sp macro="" textlink="">
      <xdr:nvSpPr>
        <xdr:cNvPr id="729" name="楕円 728">
          <a:extLst>
            <a:ext uri="{FF2B5EF4-FFF2-40B4-BE49-F238E27FC236}">
              <a16:creationId xmlns:a16="http://schemas.microsoft.com/office/drawing/2014/main" id="{B2A4FAB5-6423-439F-877B-8C9472367A3D}"/>
            </a:ext>
          </a:extLst>
        </xdr:cNvPr>
        <xdr:cNvSpPr/>
      </xdr:nvSpPr>
      <xdr:spPr>
        <a:xfrm>
          <a:off x="15430500" y="14672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150113</xdr:rowOff>
    </xdr:from>
    <xdr:to>
      <xdr:col>85</xdr:col>
      <xdr:colOff>127000</xdr:colOff>
      <xdr:row>86</xdr:row>
      <xdr:rowOff>26670</xdr:rowOff>
    </xdr:to>
    <xdr:cxnSp macro="">
      <xdr:nvCxnSpPr>
        <xdr:cNvPr id="730" name="直線コネクタ 729">
          <a:extLst>
            <a:ext uri="{FF2B5EF4-FFF2-40B4-BE49-F238E27FC236}">
              <a16:creationId xmlns:a16="http://schemas.microsoft.com/office/drawing/2014/main" id="{6869D9B8-1720-4A39-8D45-DED2FAB5DEB4}"/>
            </a:ext>
          </a:extLst>
        </xdr:cNvPr>
        <xdr:cNvCxnSpPr/>
      </xdr:nvCxnSpPr>
      <xdr:spPr>
        <a:xfrm>
          <a:off x="15481300" y="14723363"/>
          <a:ext cx="838200" cy="48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69596</xdr:rowOff>
    </xdr:from>
    <xdr:to>
      <xdr:col>76</xdr:col>
      <xdr:colOff>165100</xdr:colOff>
      <xdr:row>85</xdr:row>
      <xdr:rowOff>171196</xdr:rowOff>
    </xdr:to>
    <xdr:sp macro="" textlink="">
      <xdr:nvSpPr>
        <xdr:cNvPr id="731" name="楕円 730">
          <a:extLst>
            <a:ext uri="{FF2B5EF4-FFF2-40B4-BE49-F238E27FC236}">
              <a16:creationId xmlns:a16="http://schemas.microsoft.com/office/drawing/2014/main" id="{3AA3A03A-7252-443B-91C6-B2FC60A380DD}"/>
            </a:ext>
          </a:extLst>
        </xdr:cNvPr>
        <xdr:cNvSpPr/>
      </xdr:nvSpPr>
      <xdr:spPr>
        <a:xfrm>
          <a:off x="14541500" y="14642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120396</xdr:rowOff>
    </xdr:from>
    <xdr:to>
      <xdr:col>81</xdr:col>
      <xdr:colOff>50800</xdr:colOff>
      <xdr:row>85</xdr:row>
      <xdr:rowOff>150113</xdr:rowOff>
    </xdr:to>
    <xdr:cxnSp macro="">
      <xdr:nvCxnSpPr>
        <xdr:cNvPr id="732" name="直線コネクタ 731">
          <a:extLst>
            <a:ext uri="{FF2B5EF4-FFF2-40B4-BE49-F238E27FC236}">
              <a16:creationId xmlns:a16="http://schemas.microsoft.com/office/drawing/2014/main" id="{457D465C-FD6B-4BBD-B5E1-8D6FAFEB0E37}"/>
            </a:ext>
          </a:extLst>
        </xdr:cNvPr>
        <xdr:cNvCxnSpPr/>
      </xdr:nvCxnSpPr>
      <xdr:spPr>
        <a:xfrm>
          <a:off x="14592300" y="14693646"/>
          <a:ext cx="889000" cy="29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85</xdr:row>
      <xdr:rowOff>33020</xdr:rowOff>
    </xdr:from>
    <xdr:to>
      <xdr:col>72</xdr:col>
      <xdr:colOff>38100</xdr:colOff>
      <xdr:row>85</xdr:row>
      <xdr:rowOff>134620</xdr:rowOff>
    </xdr:to>
    <xdr:sp macro="" textlink="">
      <xdr:nvSpPr>
        <xdr:cNvPr id="733" name="楕円 732">
          <a:extLst>
            <a:ext uri="{FF2B5EF4-FFF2-40B4-BE49-F238E27FC236}">
              <a16:creationId xmlns:a16="http://schemas.microsoft.com/office/drawing/2014/main" id="{DE5068C3-5CAF-41DF-B505-DA326B9E0BDA}"/>
            </a:ext>
          </a:extLst>
        </xdr:cNvPr>
        <xdr:cNvSpPr/>
      </xdr:nvSpPr>
      <xdr:spPr>
        <a:xfrm>
          <a:off x="13652500" y="1460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85</xdr:row>
      <xdr:rowOff>83820</xdr:rowOff>
    </xdr:from>
    <xdr:to>
      <xdr:col>76</xdr:col>
      <xdr:colOff>114300</xdr:colOff>
      <xdr:row>85</xdr:row>
      <xdr:rowOff>120396</xdr:rowOff>
    </xdr:to>
    <xdr:cxnSp macro="">
      <xdr:nvCxnSpPr>
        <xdr:cNvPr id="734" name="直線コネクタ 733">
          <a:extLst>
            <a:ext uri="{FF2B5EF4-FFF2-40B4-BE49-F238E27FC236}">
              <a16:creationId xmlns:a16="http://schemas.microsoft.com/office/drawing/2014/main" id="{5C500190-7D94-41AD-9F48-70C471A561C4}"/>
            </a:ext>
          </a:extLst>
        </xdr:cNvPr>
        <xdr:cNvCxnSpPr/>
      </xdr:nvCxnSpPr>
      <xdr:spPr>
        <a:xfrm>
          <a:off x="13703300" y="1465707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160290</xdr:rowOff>
    </xdr:from>
    <xdr:ext cx="405111" cy="259045"/>
    <xdr:sp macro="" textlink="">
      <xdr:nvSpPr>
        <xdr:cNvPr id="735" name="n_1aveValue【消防施設】&#10;有形固定資産減価償却率">
          <a:extLst>
            <a:ext uri="{FF2B5EF4-FFF2-40B4-BE49-F238E27FC236}">
              <a16:creationId xmlns:a16="http://schemas.microsoft.com/office/drawing/2014/main" id="{47F9998D-087F-417B-8917-4CE978E037D6}"/>
            </a:ext>
          </a:extLst>
        </xdr:cNvPr>
        <xdr:cNvSpPr txBox="1"/>
      </xdr:nvSpPr>
      <xdr:spPr>
        <a:xfrm>
          <a:off x="15266044" y="14047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128288</xdr:rowOff>
    </xdr:from>
    <xdr:ext cx="405111" cy="259045"/>
    <xdr:sp macro="" textlink="">
      <xdr:nvSpPr>
        <xdr:cNvPr id="736" name="n_2aveValue【消防施設】&#10;有形固定資産減価償却率">
          <a:extLst>
            <a:ext uri="{FF2B5EF4-FFF2-40B4-BE49-F238E27FC236}">
              <a16:creationId xmlns:a16="http://schemas.microsoft.com/office/drawing/2014/main" id="{240AC78B-617E-4AC9-B1E4-A485E472AE13}"/>
            </a:ext>
          </a:extLst>
        </xdr:cNvPr>
        <xdr:cNvSpPr txBox="1"/>
      </xdr:nvSpPr>
      <xdr:spPr>
        <a:xfrm>
          <a:off x="14389744" y="14015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100855</xdr:rowOff>
    </xdr:from>
    <xdr:ext cx="405111" cy="259045"/>
    <xdr:sp macro="" textlink="">
      <xdr:nvSpPr>
        <xdr:cNvPr id="737" name="n_3aveValue【消防施設】&#10;有形固定資産減価償却率">
          <a:extLst>
            <a:ext uri="{FF2B5EF4-FFF2-40B4-BE49-F238E27FC236}">
              <a16:creationId xmlns:a16="http://schemas.microsoft.com/office/drawing/2014/main" id="{D65C5F87-1495-416E-8D16-2CB86196475C}"/>
            </a:ext>
          </a:extLst>
        </xdr:cNvPr>
        <xdr:cNvSpPr txBox="1"/>
      </xdr:nvSpPr>
      <xdr:spPr>
        <a:xfrm>
          <a:off x="13500744" y="139883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96283</xdr:rowOff>
    </xdr:from>
    <xdr:ext cx="405111" cy="259045"/>
    <xdr:sp macro="" textlink="">
      <xdr:nvSpPr>
        <xdr:cNvPr id="738" name="n_4aveValue【消防施設】&#10;有形固定資産減価償却率">
          <a:extLst>
            <a:ext uri="{FF2B5EF4-FFF2-40B4-BE49-F238E27FC236}">
              <a16:creationId xmlns:a16="http://schemas.microsoft.com/office/drawing/2014/main" id="{4DE3B963-943C-45EB-9008-92CA82B27491}"/>
            </a:ext>
          </a:extLst>
        </xdr:cNvPr>
        <xdr:cNvSpPr txBox="1"/>
      </xdr:nvSpPr>
      <xdr:spPr>
        <a:xfrm>
          <a:off x="12611744" y="139837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86</xdr:row>
      <xdr:rowOff>20590</xdr:rowOff>
    </xdr:from>
    <xdr:ext cx="405111" cy="259045"/>
    <xdr:sp macro="" textlink="">
      <xdr:nvSpPr>
        <xdr:cNvPr id="739" name="n_1mainValue【消防施設】&#10;有形固定資産減価償却率">
          <a:extLst>
            <a:ext uri="{FF2B5EF4-FFF2-40B4-BE49-F238E27FC236}">
              <a16:creationId xmlns:a16="http://schemas.microsoft.com/office/drawing/2014/main" id="{CFC8EA03-80CB-44F9-80B8-DDEB38FBDE50}"/>
            </a:ext>
          </a:extLst>
        </xdr:cNvPr>
        <xdr:cNvSpPr txBox="1"/>
      </xdr:nvSpPr>
      <xdr:spPr>
        <a:xfrm>
          <a:off x="15266044" y="14765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162323</xdr:rowOff>
    </xdr:from>
    <xdr:ext cx="405111" cy="259045"/>
    <xdr:sp macro="" textlink="">
      <xdr:nvSpPr>
        <xdr:cNvPr id="740" name="n_2mainValue【消防施設】&#10;有形固定資産減価償却率">
          <a:extLst>
            <a:ext uri="{FF2B5EF4-FFF2-40B4-BE49-F238E27FC236}">
              <a16:creationId xmlns:a16="http://schemas.microsoft.com/office/drawing/2014/main" id="{D37E2C85-7EF9-4A14-84F5-185E93F46C4C}"/>
            </a:ext>
          </a:extLst>
        </xdr:cNvPr>
        <xdr:cNvSpPr txBox="1"/>
      </xdr:nvSpPr>
      <xdr:spPr>
        <a:xfrm>
          <a:off x="14389744" y="147355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125747</xdr:rowOff>
    </xdr:from>
    <xdr:ext cx="405111" cy="259045"/>
    <xdr:sp macro="" textlink="">
      <xdr:nvSpPr>
        <xdr:cNvPr id="741" name="n_3mainValue【消防施設】&#10;有形固定資産減価償却率">
          <a:extLst>
            <a:ext uri="{FF2B5EF4-FFF2-40B4-BE49-F238E27FC236}">
              <a16:creationId xmlns:a16="http://schemas.microsoft.com/office/drawing/2014/main" id="{A45DCC59-69F6-4CE1-A824-5A7B23FE570D}"/>
            </a:ext>
          </a:extLst>
        </xdr:cNvPr>
        <xdr:cNvSpPr txBox="1"/>
      </xdr:nvSpPr>
      <xdr:spPr>
        <a:xfrm>
          <a:off x="13500744" y="14698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42" name="正方形/長方形 741">
          <a:extLst>
            <a:ext uri="{FF2B5EF4-FFF2-40B4-BE49-F238E27FC236}">
              <a16:creationId xmlns:a16="http://schemas.microsoft.com/office/drawing/2014/main" id="{6543AF31-C0BB-44B7-AD56-13811EEB75F3}"/>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43" name="正方形/長方形 742">
          <a:extLst>
            <a:ext uri="{FF2B5EF4-FFF2-40B4-BE49-F238E27FC236}">
              <a16:creationId xmlns:a16="http://schemas.microsoft.com/office/drawing/2014/main" id="{BD22D8E0-2D41-4D4B-9750-6E2CD8BF8582}"/>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44" name="正方形/長方形 743">
          <a:extLst>
            <a:ext uri="{FF2B5EF4-FFF2-40B4-BE49-F238E27FC236}">
              <a16:creationId xmlns:a16="http://schemas.microsoft.com/office/drawing/2014/main" id="{C9BC536F-AA3A-45F7-9CD8-ECDDDEA37F21}"/>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45" name="正方形/長方形 744">
          <a:extLst>
            <a:ext uri="{FF2B5EF4-FFF2-40B4-BE49-F238E27FC236}">
              <a16:creationId xmlns:a16="http://schemas.microsoft.com/office/drawing/2014/main" id="{1657ED87-8414-4B96-B67C-B33FEA7A9208}"/>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46" name="正方形/長方形 745">
          <a:extLst>
            <a:ext uri="{FF2B5EF4-FFF2-40B4-BE49-F238E27FC236}">
              <a16:creationId xmlns:a16="http://schemas.microsoft.com/office/drawing/2014/main" id="{2980AA77-7C47-4505-B86E-45FA4301BD3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47" name="正方形/長方形 746">
          <a:extLst>
            <a:ext uri="{FF2B5EF4-FFF2-40B4-BE49-F238E27FC236}">
              <a16:creationId xmlns:a16="http://schemas.microsoft.com/office/drawing/2014/main" id="{EFC5058E-F29F-41CF-97AD-7DB0FCF32A05}"/>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48" name="正方形/長方形 747">
          <a:extLst>
            <a:ext uri="{FF2B5EF4-FFF2-40B4-BE49-F238E27FC236}">
              <a16:creationId xmlns:a16="http://schemas.microsoft.com/office/drawing/2014/main" id="{C6015460-1A76-4A72-9946-72BB39A45AA1}"/>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49" name="正方形/長方形 748">
          <a:extLst>
            <a:ext uri="{FF2B5EF4-FFF2-40B4-BE49-F238E27FC236}">
              <a16:creationId xmlns:a16="http://schemas.microsoft.com/office/drawing/2014/main" id="{7D0C1BCE-B7C7-4D0B-9813-FC80310A4395}"/>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50" name="テキスト ボックス 749">
          <a:extLst>
            <a:ext uri="{FF2B5EF4-FFF2-40B4-BE49-F238E27FC236}">
              <a16:creationId xmlns:a16="http://schemas.microsoft.com/office/drawing/2014/main" id="{2DCBE3CB-4E1F-4C53-8401-3AE0CB13917B}"/>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51" name="直線コネクタ 750">
          <a:extLst>
            <a:ext uri="{FF2B5EF4-FFF2-40B4-BE49-F238E27FC236}">
              <a16:creationId xmlns:a16="http://schemas.microsoft.com/office/drawing/2014/main" id="{60BAA067-FB54-45B5-B1BA-6ED78AB9E10C}"/>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88</xdr:row>
      <xdr:rowOff>10177</xdr:rowOff>
    </xdr:from>
    <xdr:ext cx="467179" cy="259045"/>
    <xdr:sp macro="" textlink="">
      <xdr:nvSpPr>
        <xdr:cNvPr id="752" name="テキスト ボックス 751">
          <a:extLst>
            <a:ext uri="{FF2B5EF4-FFF2-40B4-BE49-F238E27FC236}">
              <a16:creationId xmlns:a16="http://schemas.microsoft.com/office/drawing/2014/main" id="{C1737DE6-E1DF-476E-A213-D9144B231248}"/>
            </a:ext>
          </a:extLst>
        </xdr:cNvPr>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86</xdr:row>
      <xdr:rowOff>114300</xdr:rowOff>
    </xdr:from>
    <xdr:to>
      <xdr:col>120</xdr:col>
      <xdr:colOff>114300</xdr:colOff>
      <xdr:row>86</xdr:row>
      <xdr:rowOff>114300</xdr:rowOff>
    </xdr:to>
    <xdr:cxnSp macro="">
      <xdr:nvCxnSpPr>
        <xdr:cNvPr id="753" name="直線コネクタ 752">
          <a:extLst>
            <a:ext uri="{FF2B5EF4-FFF2-40B4-BE49-F238E27FC236}">
              <a16:creationId xmlns:a16="http://schemas.microsoft.com/office/drawing/2014/main" id="{75229A75-DC89-4B6D-BD78-3FD087AE3EAE}"/>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54" name="テキスト ボックス 753">
          <a:extLst>
            <a:ext uri="{FF2B5EF4-FFF2-40B4-BE49-F238E27FC236}">
              <a16:creationId xmlns:a16="http://schemas.microsoft.com/office/drawing/2014/main" id="{9C38F4E4-78A7-4BDD-8282-36907C0CE36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55" name="直線コネクタ 754">
          <a:extLst>
            <a:ext uri="{FF2B5EF4-FFF2-40B4-BE49-F238E27FC236}">
              <a16:creationId xmlns:a16="http://schemas.microsoft.com/office/drawing/2014/main" id="{A5BD3811-41C4-4A34-B5D6-FFD33B2FA04B}"/>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56" name="テキスト ボックス 755">
          <a:extLst>
            <a:ext uri="{FF2B5EF4-FFF2-40B4-BE49-F238E27FC236}">
              <a16:creationId xmlns:a16="http://schemas.microsoft.com/office/drawing/2014/main" id="{7D0089A6-B82A-49FE-8824-2F46B2C2E17A}"/>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57" name="直線コネクタ 756">
          <a:extLst>
            <a:ext uri="{FF2B5EF4-FFF2-40B4-BE49-F238E27FC236}">
              <a16:creationId xmlns:a16="http://schemas.microsoft.com/office/drawing/2014/main" id="{18625869-B9AF-47BD-9EDE-B6C7B2A01C38}"/>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58" name="テキスト ボックス 757">
          <a:extLst>
            <a:ext uri="{FF2B5EF4-FFF2-40B4-BE49-F238E27FC236}">
              <a16:creationId xmlns:a16="http://schemas.microsoft.com/office/drawing/2014/main" id="{A40746C2-3645-4EEC-941D-429BB5D6A607}"/>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59" name="直線コネクタ 758">
          <a:extLst>
            <a:ext uri="{FF2B5EF4-FFF2-40B4-BE49-F238E27FC236}">
              <a16:creationId xmlns:a16="http://schemas.microsoft.com/office/drawing/2014/main" id="{B37730CF-C5B0-49C1-86EF-CA0841713E07}"/>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60" name="テキスト ボックス 759">
          <a:extLst>
            <a:ext uri="{FF2B5EF4-FFF2-40B4-BE49-F238E27FC236}">
              <a16:creationId xmlns:a16="http://schemas.microsoft.com/office/drawing/2014/main" id="{B97913D6-B754-4CA3-B3DF-5A49D054D067}"/>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61" name="直線コネクタ 760">
          <a:extLst>
            <a:ext uri="{FF2B5EF4-FFF2-40B4-BE49-F238E27FC236}">
              <a16:creationId xmlns:a16="http://schemas.microsoft.com/office/drawing/2014/main" id="{A158EAE0-F778-4785-B41C-12932260B73D}"/>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62" name="テキスト ボックス 761">
          <a:extLst>
            <a:ext uri="{FF2B5EF4-FFF2-40B4-BE49-F238E27FC236}">
              <a16:creationId xmlns:a16="http://schemas.microsoft.com/office/drawing/2014/main" id="{5602F52F-493D-4516-A0AB-F43CD2776C2E}"/>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63" name="直線コネクタ 762">
          <a:extLst>
            <a:ext uri="{FF2B5EF4-FFF2-40B4-BE49-F238E27FC236}">
              <a16:creationId xmlns:a16="http://schemas.microsoft.com/office/drawing/2014/main" id="{2C5DF955-D60E-4466-AB75-E9ACE2360CAB}"/>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64" name="テキスト ボックス 763">
          <a:extLst>
            <a:ext uri="{FF2B5EF4-FFF2-40B4-BE49-F238E27FC236}">
              <a16:creationId xmlns:a16="http://schemas.microsoft.com/office/drawing/2014/main" id="{8B6F8123-3700-45C9-8156-D472AF775CCE}"/>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65" name="【消防施設】&#10;一人当たり面積グラフ枠">
          <a:extLst>
            <a:ext uri="{FF2B5EF4-FFF2-40B4-BE49-F238E27FC236}">
              <a16:creationId xmlns:a16="http://schemas.microsoft.com/office/drawing/2014/main" id="{27C031D6-A3B2-4E95-8829-10C5D6D030D8}"/>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114300</xdr:rowOff>
    </xdr:from>
    <xdr:to>
      <xdr:col>116</xdr:col>
      <xdr:colOff>62864</xdr:colOff>
      <xdr:row>86</xdr:row>
      <xdr:rowOff>95250</xdr:rowOff>
    </xdr:to>
    <xdr:cxnSp macro="">
      <xdr:nvCxnSpPr>
        <xdr:cNvPr id="766" name="直線コネクタ 765">
          <a:extLst>
            <a:ext uri="{FF2B5EF4-FFF2-40B4-BE49-F238E27FC236}">
              <a16:creationId xmlns:a16="http://schemas.microsoft.com/office/drawing/2014/main" id="{07093D78-E1BA-429D-929D-186AA3EAC5FB}"/>
            </a:ext>
          </a:extLst>
        </xdr:cNvPr>
        <xdr:cNvCxnSpPr/>
      </xdr:nvCxnSpPr>
      <xdr:spPr>
        <a:xfrm flipV="1">
          <a:off x="22160864" y="1331595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99077</xdr:rowOff>
    </xdr:from>
    <xdr:ext cx="469744" cy="259045"/>
    <xdr:sp macro="" textlink="">
      <xdr:nvSpPr>
        <xdr:cNvPr id="767" name="【消防施設】&#10;一人当たり面積最小値テキスト">
          <a:extLst>
            <a:ext uri="{FF2B5EF4-FFF2-40B4-BE49-F238E27FC236}">
              <a16:creationId xmlns:a16="http://schemas.microsoft.com/office/drawing/2014/main" id="{FDFA0A94-0551-4581-BFEF-0708E1914BE8}"/>
            </a:ext>
          </a:extLst>
        </xdr:cNvPr>
        <xdr:cNvSpPr txBox="1"/>
      </xdr:nvSpPr>
      <xdr:spPr>
        <a:xfrm>
          <a:off x="22199600" y="1484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95250</xdr:rowOff>
    </xdr:from>
    <xdr:to>
      <xdr:col>116</xdr:col>
      <xdr:colOff>152400</xdr:colOff>
      <xdr:row>86</xdr:row>
      <xdr:rowOff>95250</xdr:rowOff>
    </xdr:to>
    <xdr:cxnSp macro="">
      <xdr:nvCxnSpPr>
        <xdr:cNvPr id="768" name="直線コネクタ 767">
          <a:extLst>
            <a:ext uri="{FF2B5EF4-FFF2-40B4-BE49-F238E27FC236}">
              <a16:creationId xmlns:a16="http://schemas.microsoft.com/office/drawing/2014/main" id="{7B2A53D7-12CA-4508-B30F-F29B386F1652}"/>
            </a:ext>
          </a:extLst>
        </xdr:cNvPr>
        <xdr:cNvCxnSpPr/>
      </xdr:nvCxnSpPr>
      <xdr:spPr>
        <a:xfrm>
          <a:off x="22072600" y="1483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60977</xdr:rowOff>
    </xdr:from>
    <xdr:ext cx="469744" cy="259045"/>
    <xdr:sp macro="" textlink="">
      <xdr:nvSpPr>
        <xdr:cNvPr id="769" name="【消防施設】&#10;一人当たり面積最大値テキスト">
          <a:extLst>
            <a:ext uri="{FF2B5EF4-FFF2-40B4-BE49-F238E27FC236}">
              <a16:creationId xmlns:a16="http://schemas.microsoft.com/office/drawing/2014/main" id="{4F302B10-BA18-4F6E-8ABA-68829330234F}"/>
            </a:ext>
          </a:extLst>
        </xdr:cNvPr>
        <xdr:cNvSpPr txBox="1"/>
      </xdr:nvSpPr>
      <xdr:spPr>
        <a:xfrm>
          <a:off x="22199600" y="13091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114300</xdr:rowOff>
    </xdr:from>
    <xdr:to>
      <xdr:col>116</xdr:col>
      <xdr:colOff>152400</xdr:colOff>
      <xdr:row>77</xdr:row>
      <xdr:rowOff>114300</xdr:rowOff>
    </xdr:to>
    <xdr:cxnSp macro="">
      <xdr:nvCxnSpPr>
        <xdr:cNvPr id="770" name="直線コネクタ 769">
          <a:extLst>
            <a:ext uri="{FF2B5EF4-FFF2-40B4-BE49-F238E27FC236}">
              <a16:creationId xmlns:a16="http://schemas.microsoft.com/office/drawing/2014/main" id="{84B2AC30-E85D-4778-BC9B-A0737CFF0203}"/>
            </a:ext>
          </a:extLst>
        </xdr:cNvPr>
        <xdr:cNvCxnSpPr/>
      </xdr:nvCxnSpPr>
      <xdr:spPr>
        <a:xfrm>
          <a:off x="22072600" y="1331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48277</xdr:rowOff>
    </xdr:from>
    <xdr:ext cx="469744" cy="259045"/>
    <xdr:sp macro="" textlink="">
      <xdr:nvSpPr>
        <xdr:cNvPr id="771" name="【消防施設】&#10;一人当たり面積平均値テキスト">
          <a:extLst>
            <a:ext uri="{FF2B5EF4-FFF2-40B4-BE49-F238E27FC236}">
              <a16:creationId xmlns:a16="http://schemas.microsoft.com/office/drawing/2014/main" id="{1CD356FA-9CF6-4907-8323-0B312AB55996}"/>
            </a:ext>
          </a:extLst>
        </xdr:cNvPr>
        <xdr:cNvSpPr txBox="1"/>
      </xdr:nvSpPr>
      <xdr:spPr>
        <a:xfrm>
          <a:off x="22199600" y="141071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25400</xdr:rowOff>
    </xdr:from>
    <xdr:to>
      <xdr:col>116</xdr:col>
      <xdr:colOff>114300</xdr:colOff>
      <xdr:row>83</xdr:row>
      <xdr:rowOff>127000</xdr:rowOff>
    </xdr:to>
    <xdr:sp macro="" textlink="">
      <xdr:nvSpPr>
        <xdr:cNvPr id="772" name="フローチャート: 判断 771">
          <a:extLst>
            <a:ext uri="{FF2B5EF4-FFF2-40B4-BE49-F238E27FC236}">
              <a16:creationId xmlns:a16="http://schemas.microsoft.com/office/drawing/2014/main" id="{8CA061D9-41E5-4EB5-A1AF-8EEDC701AEE5}"/>
            </a:ext>
          </a:extLst>
        </xdr:cNvPr>
        <xdr:cNvSpPr/>
      </xdr:nvSpPr>
      <xdr:spPr>
        <a:xfrm>
          <a:off x="22110700" y="1425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25400</xdr:rowOff>
    </xdr:from>
    <xdr:to>
      <xdr:col>112</xdr:col>
      <xdr:colOff>38100</xdr:colOff>
      <xdr:row>83</xdr:row>
      <xdr:rowOff>127000</xdr:rowOff>
    </xdr:to>
    <xdr:sp macro="" textlink="">
      <xdr:nvSpPr>
        <xdr:cNvPr id="773" name="フローチャート: 判断 772">
          <a:extLst>
            <a:ext uri="{FF2B5EF4-FFF2-40B4-BE49-F238E27FC236}">
              <a16:creationId xmlns:a16="http://schemas.microsoft.com/office/drawing/2014/main" id="{F0C39E41-2E62-4609-8B0E-E7B8EF2614CF}"/>
            </a:ext>
          </a:extLst>
        </xdr:cNvPr>
        <xdr:cNvSpPr/>
      </xdr:nvSpPr>
      <xdr:spPr>
        <a:xfrm>
          <a:off x="21272500" y="1425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63500</xdr:rowOff>
    </xdr:from>
    <xdr:to>
      <xdr:col>107</xdr:col>
      <xdr:colOff>101600</xdr:colOff>
      <xdr:row>82</xdr:row>
      <xdr:rowOff>165100</xdr:rowOff>
    </xdr:to>
    <xdr:sp macro="" textlink="">
      <xdr:nvSpPr>
        <xdr:cNvPr id="774" name="フローチャート: 判断 773">
          <a:extLst>
            <a:ext uri="{FF2B5EF4-FFF2-40B4-BE49-F238E27FC236}">
              <a16:creationId xmlns:a16="http://schemas.microsoft.com/office/drawing/2014/main" id="{9D0D2E7F-1C11-4C6E-ABC3-FF60A6BCDA34}"/>
            </a:ext>
          </a:extLst>
        </xdr:cNvPr>
        <xdr:cNvSpPr/>
      </xdr:nvSpPr>
      <xdr:spPr>
        <a:xfrm>
          <a:off x="20383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101600</xdr:rowOff>
    </xdr:from>
    <xdr:to>
      <xdr:col>102</xdr:col>
      <xdr:colOff>165100</xdr:colOff>
      <xdr:row>84</xdr:row>
      <xdr:rowOff>31750</xdr:rowOff>
    </xdr:to>
    <xdr:sp macro="" textlink="">
      <xdr:nvSpPr>
        <xdr:cNvPr id="775" name="フローチャート: 判断 774">
          <a:extLst>
            <a:ext uri="{FF2B5EF4-FFF2-40B4-BE49-F238E27FC236}">
              <a16:creationId xmlns:a16="http://schemas.microsoft.com/office/drawing/2014/main" id="{C6D07CB1-123D-4042-A121-A144A2E32571}"/>
            </a:ext>
          </a:extLst>
        </xdr:cNvPr>
        <xdr:cNvSpPr/>
      </xdr:nvSpPr>
      <xdr:spPr>
        <a:xfrm>
          <a:off x="194945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25400</xdr:rowOff>
    </xdr:from>
    <xdr:to>
      <xdr:col>98</xdr:col>
      <xdr:colOff>38100</xdr:colOff>
      <xdr:row>83</xdr:row>
      <xdr:rowOff>127000</xdr:rowOff>
    </xdr:to>
    <xdr:sp macro="" textlink="">
      <xdr:nvSpPr>
        <xdr:cNvPr id="776" name="フローチャート: 判断 775">
          <a:extLst>
            <a:ext uri="{FF2B5EF4-FFF2-40B4-BE49-F238E27FC236}">
              <a16:creationId xmlns:a16="http://schemas.microsoft.com/office/drawing/2014/main" id="{B0D71389-3834-4F90-95A3-448ADA028C73}"/>
            </a:ext>
          </a:extLst>
        </xdr:cNvPr>
        <xdr:cNvSpPr/>
      </xdr:nvSpPr>
      <xdr:spPr>
        <a:xfrm>
          <a:off x="18605500" y="1425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77" name="テキスト ボックス 776">
          <a:extLst>
            <a:ext uri="{FF2B5EF4-FFF2-40B4-BE49-F238E27FC236}">
              <a16:creationId xmlns:a16="http://schemas.microsoft.com/office/drawing/2014/main" id="{2E38E988-886A-4562-910F-20EDB442BAFD}"/>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78" name="テキスト ボックス 777">
          <a:extLst>
            <a:ext uri="{FF2B5EF4-FFF2-40B4-BE49-F238E27FC236}">
              <a16:creationId xmlns:a16="http://schemas.microsoft.com/office/drawing/2014/main" id="{50A43DF7-4FCD-4B97-AB5B-0BEA59427764}"/>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79" name="テキスト ボックス 778">
          <a:extLst>
            <a:ext uri="{FF2B5EF4-FFF2-40B4-BE49-F238E27FC236}">
              <a16:creationId xmlns:a16="http://schemas.microsoft.com/office/drawing/2014/main" id="{89C47F03-AA6F-47EA-B287-A233ABF51003}"/>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80" name="テキスト ボックス 779">
          <a:extLst>
            <a:ext uri="{FF2B5EF4-FFF2-40B4-BE49-F238E27FC236}">
              <a16:creationId xmlns:a16="http://schemas.microsoft.com/office/drawing/2014/main" id="{26B2585B-C126-4190-88C8-1FC54DB8E2F9}"/>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81" name="テキスト ボックス 780">
          <a:extLst>
            <a:ext uri="{FF2B5EF4-FFF2-40B4-BE49-F238E27FC236}">
              <a16:creationId xmlns:a16="http://schemas.microsoft.com/office/drawing/2014/main" id="{5E127FB9-BFCC-487F-8C4A-CB0659046AAE}"/>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44450</xdr:rowOff>
    </xdr:from>
    <xdr:to>
      <xdr:col>116</xdr:col>
      <xdr:colOff>114300</xdr:colOff>
      <xdr:row>85</xdr:row>
      <xdr:rowOff>146050</xdr:rowOff>
    </xdr:to>
    <xdr:sp macro="" textlink="">
      <xdr:nvSpPr>
        <xdr:cNvPr id="782" name="楕円 781">
          <a:extLst>
            <a:ext uri="{FF2B5EF4-FFF2-40B4-BE49-F238E27FC236}">
              <a16:creationId xmlns:a16="http://schemas.microsoft.com/office/drawing/2014/main" id="{8CA2E6A6-990E-4487-B659-574CF3F73D14}"/>
            </a:ext>
          </a:extLst>
        </xdr:cNvPr>
        <xdr:cNvSpPr/>
      </xdr:nvSpPr>
      <xdr:spPr>
        <a:xfrm>
          <a:off x="221107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22877</xdr:rowOff>
    </xdr:from>
    <xdr:ext cx="469744" cy="259045"/>
    <xdr:sp macro="" textlink="">
      <xdr:nvSpPr>
        <xdr:cNvPr id="783" name="【消防施設】&#10;一人当たり面積該当値テキスト">
          <a:extLst>
            <a:ext uri="{FF2B5EF4-FFF2-40B4-BE49-F238E27FC236}">
              <a16:creationId xmlns:a16="http://schemas.microsoft.com/office/drawing/2014/main" id="{ECC0B1FD-1A73-4214-8BAC-EE7BC3791C43}"/>
            </a:ext>
          </a:extLst>
        </xdr:cNvPr>
        <xdr:cNvSpPr txBox="1"/>
      </xdr:nvSpPr>
      <xdr:spPr>
        <a:xfrm>
          <a:off x="22199600" y="1459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63500</xdr:rowOff>
    </xdr:from>
    <xdr:to>
      <xdr:col>112</xdr:col>
      <xdr:colOff>38100</xdr:colOff>
      <xdr:row>85</xdr:row>
      <xdr:rowOff>165100</xdr:rowOff>
    </xdr:to>
    <xdr:sp macro="" textlink="">
      <xdr:nvSpPr>
        <xdr:cNvPr id="784" name="楕円 783">
          <a:extLst>
            <a:ext uri="{FF2B5EF4-FFF2-40B4-BE49-F238E27FC236}">
              <a16:creationId xmlns:a16="http://schemas.microsoft.com/office/drawing/2014/main" id="{FBC83999-0461-4A52-8437-3640350970A7}"/>
            </a:ext>
          </a:extLst>
        </xdr:cNvPr>
        <xdr:cNvSpPr/>
      </xdr:nvSpPr>
      <xdr:spPr>
        <a:xfrm>
          <a:off x="21272500" y="1463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95250</xdr:rowOff>
    </xdr:from>
    <xdr:to>
      <xdr:col>116</xdr:col>
      <xdr:colOff>63500</xdr:colOff>
      <xdr:row>85</xdr:row>
      <xdr:rowOff>114300</xdr:rowOff>
    </xdr:to>
    <xdr:cxnSp macro="">
      <xdr:nvCxnSpPr>
        <xdr:cNvPr id="785" name="直線コネクタ 784">
          <a:extLst>
            <a:ext uri="{FF2B5EF4-FFF2-40B4-BE49-F238E27FC236}">
              <a16:creationId xmlns:a16="http://schemas.microsoft.com/office/drawing/2014/main" id="{BCD0F27B-8E55-4F29-8A09-5BD33942AF76}"/>
            </a:ext>
          </a:extLst>
        </xdr:cNvPr>
        <xdr:cNvCxnSpPr/>
      </xdr:nvCxnSpPr>
      <xdr:spPr>
        <a:xfrm flipV="1">
          <a:off x="21323300" y="146685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63500</xdr:rowOff>
    </xdr:from>
    <xdr:to>
      <xdr:col>107</xdr:col>
      <xdr:colOff>101600</xdr:colOff>
      <xdr:row>85</xdr:row>
      <xdr:rowOff>165100</xdr:rowOff>
    </xdr:to>
    <xdr:sp macro="" textlink="">
      <xdr:nvSpPr>
        <xdr:cNvPr id="786" name="楕円 785">
          <a:extLst>
            <a:ext uri="{FF2B5EF4-FFF2-40B4-BE49-F238E27FC236}">
              <a16:creationId xmlns:a16="http://schemas.microsoft.com/office/drawing/2014/main" id="{C86B1394-0EE3-47E1-9C27-F43E20CDEECA}"/>
            </a:ext>
          </a:extLst>
        </xdr:cNvPr>
        <xdr:cNvSpPr/>
      </xdr:nvSpPr>
      <xdr:spPr>
        <a:xfrm>
          <a:off x="20383500" y="1463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114300</xdr:rowOff>
    </xdr:from>
    <xdr:to>
      <xdr:col>111</xdr:col>
      <xdr:colOff>177800</xdr:colOff>
      <xdr:row>85</xdr:row>
      <xdr:rowOff>114300</xdr:rowOff>
    </xdr:to>
    <xdr:cxnSp macro="">
      <xdr:nvCxnSpPr>
        <xdr:cNvPr id="787" name="直線コネクタ 786">
          <a:extLst>
            <a:ext uri="{FF2B5EF4-FFF2-40B4-BE49-F238E27FC236}">
              <a16:creationId xmlns:a16="http://schemas.microsoft.com/office/drawing/2014/main" id="{25E6C64B-CD71-4E3F-A860-C18C611F840E}"/>
            </a:ext>
          </a:extLst>
        </xdr:cNvPr>
        <xdr:cNvCxnSpPr/>
      </xdr:nvCxnSpPr>
      <xdr:spPr>
        <a:xfrm>
          <a:off x="20434300" y="146875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63500</xdr:rowOff>
    </xdr:from>
    <xdr:to>
      <xdr:col>102</xdr:col>
      <xdr:colOff>165100</xdr:colOff>
      <xdr:row>85</xdr:row>
      <xdr:rowOff>165100</xdr:rowOff>
    </xdr:to>
    <xdr:sp macro="" textlink="">
      <xdr:nvSpPr>
        <xdr:cNvPr id="788" name="楕円 787">
          <a:extLst>
            <a:ext uri="{FF2B5EF4-FFF2-40B4-BE49-F238E27FC236}">
              <a16:creationId xmlns:a16="http://schemas.microsoft.com/office/drawing/2014/main" id="{D0E512E6-4ED0-415B-8149-32698562B365}"/>
            </a:ext>
          </a:extLst>
        </xdr:cNvPr>
        <xdr:cNvSpPr/>
      </xdr:nvSpPr>
      <xdr:spPr>
        <a:xfrm>
          <a:off x="19494500" y="1463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114300</xdr:rowOff>
    </xdr:from>
    <xdr:to>
      <xdr:col>107</xdr:col>
      <xdr:colOff>50800</xdr:colOff>
      <xdr:row>85</xdr:row>
      <xdr:rowOff>114300</xdr:rowOff>
    </xdr:to>
    <xdr:cxnSp macro="">
      <xdr:nvCxnSpPr>
        <xdr:cNvPr id="789" name="直線コネクタ 788">
          <a:extLst>
            <a:ext uri="{FF2B5EF4-FFF2-40B4-BE49-F238E27FC236}">
              <a16:creationId xmlns:a16="http://schemas.microsoft.com/office/drawing/2014/main" id="{75500A4C-7413-438E-84F5-C7DE8405FE0E}"/>
            </a:ext>
          </a:extLst>
        </xdr:cNvPr>
        <xdr:cNvCxnSpPr/>
      </xdr:nvCxnSpPr>
      <xdr:spPr>
        <a:xfrm>
          <a:off x="19545300" y="146875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143527</xdr:rowOff>
    </xdr:from>
    <xdr:ext cx="469744" cy="259045"/>
    <xdr:sp macro="" textlink="">
      <xdr:nvSpPr>
        <xdr:cNvPr id="790" name="n_1aveValue【消防施設】&#10;一人当たり面積">
          <a:extLst>
            <a:ext uri="{FF2B5EF4-FFF2-40B4-BE49-F238E27FC236}">
              <a16:creationId xmlns:a16="http://schemas.microsoft.com/office/drawing/2014/main" id="{7CC7A01F-6C63-4E8B-B858-77B40319E1B0}"/>
            </a:ext>
          </a:extLst>
        </xdr:cNvPr>
        <xdr:cNvSpPr txBox="1"/>
      </xdr:nvSpPr>
      <xdr:spPr>
        <a:xfrm>
          <a:off x="21075727" y="1403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10177</xdr:rowOff>
    </xdr:from>
    <xdr:ext cx="469744" cy="259045"/>
    <xdr:sp macro="" textlink="">
      <xdr:nvSpPr>
        <xdr:cNvPr id="791" name="n_2aveValue【消防施設】&#10;一人当たり面積">
          <a:extLst>
            <a:ext uri="{FF2B5EF4-FFF2-40B4-BE49-F238E27FC236}">
              <a16:creationId xmlns:a16="http://schemas.microsoft.com/office/drawing/2014/main" id="{4746796F-AF6B-4514-8EA0-0B58AF5E1749}"/>
            </a:ext>
          </a:extLst>
        </xdr:cNvPr>
        <xdr:cNvSpPr txBox="1"/>
      </xdr:nvSpPr>
      <xdr:spPr>
        <a:xfrm>
          <a:off x="20199427" y="1389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48277</xdr:rowOff>
    </xdr:from>
    <xdr:ext cx="469744" cy="259045"/>
    <xdr:sp macro="" textlink="">
      <xdr:nvSpPr>
        <xdr:cNvPr id="792" name="n_3aveValue【消防施設】&#10;一人当たり面積">
          <a:extLst>
            <a:ext uri="{FF2B5EF4-FFF2-40B4-BE49-F238E27FC236}">
              <a16:creationId xmlns:a16="http://schemas.microsoft.com/office/drawing/2014/main" id="{A0864653-A2E2-4ECB-8345-D94A24FD912C}"/>
            </a:ext>
          </a:extLst>
        </xdr:cNvPr>
        <xdr:cNvSpPr txBox="1"/>
      </xdr:nvSpPr>
      <xdr:spPr>
        <a:xfrm>
          <a:off x="19310427" y="1410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143527</xdr:rowOff>
    </xdr:from>
    <xdr:ext cx="469744" cy="259045"/>
    <xdr:sp macro="" textlink="">
      <xdr:nvSpPr>
        <xdr:cNvPr id="793" name="n_4aveValue【消防施設】&#10;一人当たり面積">
          <a:extLst>
            <a:ext uri="{FF2B5EF4-FFF2-40B4-BE49-F238E27FC236}">
              <a16:creationId xmlns:a16="http://schemas.microsoft.com/office/drawing/2014/main" id="{FE1A5739-316B-43F1-8AB0-4BD6DE7846F0}"/>
            </a:ext>
          </a:extLst>
        </xdr:cNvPr>
        <xdr:cNvSpPr txBox="1"/>
      </xdr:nvSpPr>
      <xdr:spPr>
        <a:xfrm>
          <a:off x="18421427" y="1403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156227</xdr:rowOff>
    </xdr:from>
    <xdr:ext cx="469744" cy="259045"/>
    <xdr:sp macro="" textlink="">
      <xdr:nvSpPr>
        <xdr:cNvPr id="794" name="n_1mainValue【消防施設】&#10;一人当たり面積">
          <a:extLst>
            <a:ext uri="{FF2B5EF4-FFF2-40B4-BE49-F238E27FC236}">
              <a16:creationId xmlns:a16="http://schemas.microsoft.com/office/drawing/2014/main" id="{A6ECEA8E-33BD-4666-9CAC-AFCF401B9DBD}"/>
            </a:ext>
          </a:extLst>
        </xdr:cNvPr>
        <xdr:cNvSpPr txBox="1"/>
      </xdr:nvSpPr>
      <xdr:spPr>
        <a:xfrm>
          <a:off x="21075727" y="1472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156227</xdr:rowOff>
    </xdr:from>
    <xdr:ext cx="469744" cy="259045"/>
    <xdr:sp macro="" textlink="">
      <xdr:nvSpPr>
        <xdr:cNvPr id="795" name="n_2mainValue【消防施設】&#10;一人当たり面積">
          <a:extLst>
            <a:ext uri="{FF2B5EF4-FFF2-40B4-BE49-F238E27FC236}">
              <a16:creationId xmlns:a16="http://schemas.microsoft.com/office/drawing/2014/main" id="{A5732967-6949-4F6B-8F9C-C757FAA7CC47}"/>
            </a:ext>
          </a:extLst>
        </xdr:cNvPr>
        <xdr:cNvSpPr txBox="1"/>
      </xdr:nvSpPr>
      <xdr:spPr>
        <a:xfrm>
          <a:off x="20199427" y="1472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156227</xdr:rowOff>
    </xdr:from>
    <xdr:ext cx="469744" cy="259045"/>
    <xdr:sp macro="" textlink="">
      <xdr:nvSpPr>
        <xdr:cNvPr id="796" name="n_3mainValue【消防施設】&#10;一人当たり面積">
          <a:extLst>
            <a:ext uri="{FF2B5EF4-FFF2-40B4-BE49-F238E27FC236}">
              <a16:creationId xmlns:a16="http://schemas.microsoft.com/office/drawing/2014/main" id="{2F0EBC41-7783-4067-B439-6DB755F137B1}"/>
            </a:ext>
          </a:extLst>
        </xdr:cNvPr>
        <xdr:cNvSpPr txBox="1"/>
      </xdr:nvSpPr>
      <xdr:spPr>
        <a:xfrm>
          <a:off x="19310427" y="1472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97" name="正方形/長方形 796">
          <a:extLst>
            <a:ext uri="{FF2B5EF4-FFF2-40B4-BE49-F238E27FC236}">
              <a16:creationId xmlns:a16="http://schemas.microsoft.com/office/drawing/2014/main" id="{FBE95EF1-F2B3-4041-A872-7C82898E197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98" name="正方形/長方形 797">
          <a:extLst>
            <a:ext uri="{FF2B5EF4-FFF2-40B4-BE49-F238E27FC236}">
              <a16:creationId xmlns:a16="http://schemas.microsoft.com/office/drawing/2014/main" id="{68110350-F17F-4377-9D63-C8EAEE3817F9}"/>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99" name="正方形/長方形 798">
          <a:extLst>
            <a:ext uri="{FF2B5EF4-FFF2-40B4-BE49-F238E27FC236}">
              <a16:creationId xmlns:a16="http://schemas.microsoft.com/office/drawing/2014/main" id="{E68DB3B5-0F20-4191-A77C-F5AD94012EF3}"/>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00" name="正方形/長方形 799">
          <a:extLst>
            <a:ext uri="{FF2B5EF4-FFF2-40B4-BE49-F238E27FC236}">
              <a16:creationId xmlns:a16="http://schemas.microsoft.com/office/drawing/2014/main" id="{27E3E318-7E78-4FD6-BA62-EE559A7BE02B}"/>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01" name="正方形/長方形 800">
          <a:extLst>
            <a:ext uri="{FF2B5EF4-FFF2-40B4-BE49-F238E27FC236}">
              <a16:creationId xmlns:a16="http://schemas.microsoft.com/office/drawing/2014/main" id="{C841D2A7-8137-4A39-B95E-1D2F94EB55EE}"/>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02" name="正方形/長方形 801">
          <a:extLst>
            <a:ext uri="{FF2B5EF4-FFF2-40B4-BE49-F238E27FC236}">
              <a16:creationId xmlns:a16="http://schemas.microsoft.com/office/drawing/2014/main" id="{BD024C3E-AA3D-455C-9184-EC5F5E672079}"/>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03" name="正方形/長方形 802">
          <a:extLst>
            <a:ext uri="{FF2B5EF4-FFF2-40B4-BE49-F238E27FC236}">
              <a16:creationId xmlns:a16="http://schemas.microsoft.com/office/drawing/2014/main" id="{F50D22E4-1794-4431-9B5F-1150814BBF9E}"/>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04" name="正方形/長方形 803">
          <a:extLst>
            <a:ext uri="{FF2B5EF4-FFF2-40B4-BE49-F238E27FC236}">
              <a16:creationId xmlns:a16="http://schemas.microsoft.com/office/drawing/2014/main" id="{BA7FDAF3-AB73-4A86-BE26-7FB1D1716365}"/>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05" name="テキスト ボックス 804">
          <a:extLst>
            <a:ext uri="{FF2B5EF4-FFF2-40B4-BE49-F238E27FC236}">
              <a16:creationId xmlns:a16="http://schemas.microsoft.com/office/drawing/2014/main" id="{4012CF7B-98A8-414C-B4CB-D81A06D9628E}"/>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06" name="直線コネクタ 805">
          <a:extLst>
            <a:ext uri="{FF2B5EF4-FFF2-40B4-BE49-F238E27FC236}">
              <a16:creationId xmlns:a16="http://schemas.microsoft.com/office/drawing/2014/main" id="{C4EE3742-CD26-4D44-A7F8-6082543EA56E}"/>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07" name="テキスト ボックス 806">
          <a:extLst>
            <a:ext uri="{FF2B5EF4-FFF2-40B4-BE49-F238E27FC236}">
              <a16:creationId xmlns:a16="http://schemas.microsoft.com/office/drawing/2014/main" id="{E73379F5-C363-41A1-BD35-A6739988EE96}"/>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08" name="直線コネクタ 807">
          <a:extLst>
            <a:ext uri="{FF2B5EF4-FFF2-40B4-BE49-F238E27FC236}">
              <a16:creationId xmlns:a16="http://schemas.microsoft.com/office/drawing/2014/main" id="{B5F70AB4-1682-4BC6-B91C-97156C09EED9}"/>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09" name="テキスト ボックス 808">
          <a:extLst>
            <a:ext uri="{FF2B5EF4-FFF2-40B4-BE49-F238E27FC236}">
              <a16:creationId xmlns:a16="http://schemas.microsoft.com/office/drawing/2014/main" id="{E04553F8-F643-47F6-B191-BBFCADA99946}"/>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10" name="直線コネクタ 809">
          <a:extLst>
            <a:ext uri="{FF2B5EF4-FFF2-40B4-BE49-F238E27FC236}">
              <a16:creationId xmlns:a16="http://schemas.microsoft.com/office/drawing/2014/main" id="{354BC3D7-FCEA-4989-A3C1-8CA2AEC5E68D}"/>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11" name="テキスト ボックス 810">
          <a:extLst>
            <a:ext uri="{FF2B5EF4-FFF2-40B4-BE49-F238E27FC236}">
              <a16:creationId xmlns:a16="http://schemas.microsoft.com/office/drawing/2014/main" id="{99E5AE7A-4338-46C6-96E0-BFABBF80069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12" name="直線コネクタ 811">
          <a:extLst>
            <a:ext uri="{FF2B5EF4-FFF2-40B4-BE49-F238E27FC236}">
              <a16:creationId xmlns:a16="http://schemas.microsoft.com/office/drawing/2014/main" id="{4389989F-13C7-49CD-B538-F42D306E2A55}"/>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13" name="テキスト ボックス 812">
          <a:extLst>
            <a:ext uri="{FF2B5EF4-FFF2-40B4-BE49-F238E27FC236}">
              <a16:creationId xmlns:a16="http://schemas.microsoft.com/office/drawing/2014/main" id="{716B2943-0F8F-4075-BFCB-A252F850137A}"/>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14" name="直線コネクタ 813">
          <a:extLst>
            <a:ext uri="{FF2B5EF4-FFF2-40B4-BE49-F238E27FC236}">
              <a16:creationId xmlns:a16="http://schemas.microsoft.com/office/drawing/2014/main" id="{4438E86B-8172-4D2A-B00A-68350825172A}"/>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15" name="テキスト ボックス 814">
          <a:extLst>
            <a:ext uri="{FF2B5EF4-FFF2-40B4-BE49-F238E27FC236}">
              <a16:creationId xmlns:a16="http://schemas.microsoft.com/office/drawing/2014/main" id="{4203481F-8226-483D-9DF0-629C6BCBD67E}"/>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16" name="直線コネクタ 815">
          <a:extLst>
            <a:ext uri="{FF2B5EF4-FFF2-40B4-BE49-F238E27FC236}">
              <a16:creationId xmlns:a16="http://schemas.microsoft.com/office/drawing/2014/main" id="{261DCDC6-AB25-402B-B8B6-3C7BC56981C6}"/>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17" name="テキスト ボックス 816">
          <a:extLst>
            <a:ext uri="{FF2B5EF4-FFF2-40B4-BE49-F238E27FC236}">
              <a16:creationId xmlns:a16="http://schemas.microsoft.com/office/drawing/2014/main" id="{052F4A38-2C55-4B0F-A93A-2F55E3ED6526}"/>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18" name="直線コネクタ 817">
          <a:extLst>
            <a:ext uri="{FF2B5EF4-FFF2-40B4-BE49-F238E27FC236}">
              <a16:creationId xmlns:a16="http://schemas.microsoft.com/office/drawing/2014/main" id="{8E6FCD78-8E06-4BFC-A4EA-FBCDE4D53261}"/>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19" name="テキスト ボックス 818">
          <a:extLst>
            <a:ext uri="{FF2B5EF4-FFF2-40B4-BE49-F238E27FC236}">
              <a16:creationId xmlns:a16="http://schemas.microsoft.com/office/drawing/2014/main" id="{3264E426-84C2-4BFB-84F5-6D5F235C141D}"/>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20" name="直線コネクタ 819">
          <a:extLst>
            <a:ext uri="{FF2B5EF4-FFF2-40B4-BE49-F238E27FC236}">
              <a16:creationId xmlns:a16="http://schemas.microsoft.com/office/drawing/2014/main" id="{BAA00C10-7797-46B4-8402-872C657228B8}"/>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21" name="【庁舎】&#10;有形固定資産減価償却率グラフ枠">
          <a:extLst>
            <a:ext uri="{FF2B5EF4-FFF2-40B4-BE49-F238E27FC236}">
              <a16:creationId xmlns:a16="http://schemas.microsoft.com/office/drawing/2014/main" id="{B81A8BE8-EEB0-42AC-9622-FDA8B1D5AA29}"/>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125186</xdr:rowOff>
    </xdr:from>
    <xdr:to>
      <xdr:col>85</xdr:col>
      <xdr:colOff>126364</xdr:colOff>
      <xdr:row>109</xdr:row>
      <xdr:rowOff>5987</xdr:rowOff>
    </xdr:to>
    <xdr:cxnSp macro="">
      <xdr:nvCxnSpPr>
        <xdr:cNvPr id="822" name="直線コネクタ 821">
          <a:extLst>
            <a:ext uri="{FF2B5EF4-FFF2-40B4-BE49-F238E27FC236}">
              <a16:creationId xmlns:a16="http://schemas.microsoft.com/office/drawing/2014/main" id="{2D8C0098-7DA5-44BB-92C8-06BA8283C896}"/>
            </a:ext>
          </a:extLst>
        </xdr:cNvPr>
        <xdr:cNvCxnSpPr/>
      </xdr:nvCxnSpPr>
      <xdr:spPr>
        <a:xfrm flipV="1">
          <a:off x="16318864" y="17270186"/>
          <a:ext cx="0" cy="14238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9814</xdr:rowOff>
    </xdr:from>
    <xdr:ext cx="405111" cy="259045"/>
    <xdr:sp macro="" textlink="">
      <xdr:nvSpPr>
        <xdr:cNvPr id="823" name="【庁舎】&#10;有形固定資産減価償却率最小値テキスト">
          <a:extLst>
            <a:ext uri="{FF2B5EF4-FFF2-40B4-BE49-F238E27FC236}">
              <a16:creationId xmlns:a16="http://schemas.microsoft.com/office/drawing/2014/main" id="{8BEE6955-026E-424B-B81C-DAE953D4D5F2}"/>
            </a:ext>
          </a:extLst>
        </xdr:cNvPr>
        <xdr:cNvSpPr txBox="1"/>
      </xdr:nvSpPr>
      <xdr:spPr>
        <a:xfrm>
          <a:off x="16357600" y="18697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5987</xdr:rowOff>
    </xdr:from>
    <xdr:to>
      <xdr:col>86</xdr:col>
      <xdr:colOff>25400</xdr:colOff>
      <xdr:row>109</xdr:row>
      <xdr:rowOff>5987</xdr:rowOff>
    </xdr:to>
    <xdr:cxnSp macro="">
      <xdr:nvCxnSpPr>
        <xdr:cNvPr id="824" name="直線コネクタ 823">
          <a:extLst>
            <a:ext uri="{FF2B5EF4-FFF2-40B4-BE49-F238E27FC236}">
              <a16:creationId xmlns:a16="http://schemas.microsoft.com/office/drawing/2014/main" id="{BC8A17A1-E772-49D8-8293-009C05AA9F3C}"/>
            </a:ext>
          </a:extLst>
        </xdr:cNvPr>
        <xdr:cNvCxnSpPr/>
      </xdr:nvCxnSpPr>
      <xdr:spPr>
        <a:xfrm>
          <a:off x="16230600" y="18694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71863</xdr:rowOff>
    </xdr:from>
    <xdr:ext cx="405111" cy="259045"/>
    <xdr:sp macro="" textlink="">
      <xdr:nvSpPr>
        <xdr:cNvPr id="825" name="【庁舎】&#10;有形固定資産減価償却率最大値テキスト">
          <a:extLst>
            <a:ext uri="{FF2B5EF4-FFF2-40B4-BE49-F238E27FC236}">
              <a16:creationId xmlns:a16="http://schemas.microsoft.com/office/drawing/2014/main" id="{7C52934C-CB58-45D2-A5D9-D71D2E531A94}"/>
            </a:ext>
          </a:extLst>
        </xdr:cNvPr>
        <xdr:cNvSpPr txBox="1"/>
      </xdr:nvSpPr>
      <xdr:spPr>
        <a:xfrm>
          <a:off x="16357600" y="17045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125186</xdr:rowOff>
    </xdr:from>
    <xdr:to>
      <xdr:col>86</xdr:col>
      <xdr:colOff>25400</xdr:colOff>
      <xdr:row>100</xdr:row>
      <xdr:rowOff>125186</xdr:rowOff>
    </xdr:to>
    <xdr:cxnSp macro="">
      <xdr:nvCxnSpPr>
        <xdr:cNvPr id="826" name="直線コネクタ 825">
          <a:extLst>
            <a:ext uri="{FF2B5EF4-FFF2-40B4-BE49-F238E27FC236}">
              <a16:creationId xmlns:a16="http://schemas.microsoft.com/office/drawing/2014/main" id="{984DC2AC-7F28-4F0C-9802-E654976D0FC6}"/>
            </a:ext>
          </a:extLst>
        </xdr:cNvPr>
        <xdr:cNvCxnSpPr/>
      </xdr:nvCxnSpPr>
      <xdr:spPr>
        <a:xfrm>
          <a:off x="16230600" y="17270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95629</xdr:rowOff>
    </xdr:from>
    <xdr:ext cx="405111" cy="259045"/>
    <xdr:sp macro="" textlink="">
      <xdr:nvSpPr>
        <xdr:cNvPr id="827" name="【庁舎】&#10;有形固定資産減価償却率平均値テキスト">
          <a:extLst>
            <a:ext uri="{FF2B5EF4-FFF2-40B4-BE49-F238E27FC236}">
              <a16:creationId xmlns:a16="http://schemas.microsoft.com/office/drawing/2014/main" id="{D1666EC1-7F3D-4F05-B341-9857AE0935E6}"/>
            </a:ext>
          </a:extLst>
        </xdr:cNvPr>
        <xdr:cNvSpPr txBox="1"/>
      </xdr:nvSpPr>
      <xdr:spPr>
        <a:xfrm>
          <a:off x="16357600" y="177549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72752</xdr:rowOff>
    </xdr:from>
    <xdr:to>
      <xdr:col>85</xdr:col>
      <xdr:colOff>177800</xdr:colOff>
      <xdr:row>105</xdr:row>
      <xdr:rowOff>2902</xdr:rowOff>
    </xdr:to>
    <xdr:sp macro="" textlink="">
      <xdr:nvSpPr>
        <xdr:cNvPr id="828" name="フローチャート: 判断 827">
          <a:extLst>
            <a:ext uri="{FF2B5EF4-FFF2-40B4-BE49-F238E27FC236}">
              <a16:creationId xmlns:a16="http://schemas.microsoft.com/office/drawing/2014/main" id="{61C3915A-97AE-4EA7-B3C4-F1E8A1B617EF}"/>
            </a:ext>
          </a:extLst>
        </xdr:cNvPr>
        <xdr:cNvSpPr/>
      </xdr:nvSpPr>
      <xdr:spPr>
        <a:xfrm>
          <a:off x="16268700" y="1790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22134</xdr:rowOff>
    </xdr:from>
    <xdr:to>
      <xdr:col>81</xdr:col>
      <xdr:colOff>101600</xdr:colOff>
      <xdr:row>104</xdr:row>
      <xdr:rowOff>123734</xdr:rowOff>
    </xdr:to>
    <xdr:sp macro="" textlink="">
      <xdr:nvSpPr>
        <xdr:cNvPr id="829" name="フローチャート: 判断 828">
          <a:extLst>
            <a:ext uri="{FF2B5EF4-FFF2-40B4-BE49-F238E27FC236}">
              <a16:creationId xmlns:a16="http://schemas.microsoft.com/office/drawing/2014/main" id="{9C9ED200-5BA7-4C78-8E31-87EBE9A43AC9}"/>
            </a:ext>
          </a:extLst>
        </xdr:cNvPr>
        <xdr:cNvSpPr/>
      </xdr:nvSpPr>
      <xdr:spPr>
        <a:xfrm>
          <a:off x="15430500" y="1785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49893</xdr:rowOff>
    </xdr:from>
    <xdr:to>
      <xdr:col>76</xdr:col>
      <xdr:colOff>165100</xdr:colOff>
      <xdr:row>104</xdr:row>
      <xdr:rowOff>151493</xdr:rowOff>
    </xdr:to>
    <xdr:sp macro="" textlink="">
      <xdr:nvSpPr>
        <xdr:cNvPr id="830" name="フローチャート: 判断 829">
          <a:extLst>
            <a:ext uri="{FF2B5EF4-FFF2-40B4-BE49-F238E27FC236}">
              <a16:creationId xmlns:a16="http://schemas.microsoft.com/office/drawing/2014/main" id="{5B3EBF68-9787-4241-B126-982494E3CD7C}"/>
            </a:ext>
          </a:extLst>
        </xdr:cNvPr>
        <xdr:cNvSpPr/>
      </xdr:nvSpPr>
      <xdr:spPr>
        <a:xfrm>
          <a:off x="14541500" y="1788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28666</xdr:rowOff>
    </xdr:from>
    <xdr:to>
      <xdr:col>72</xdr:col>
      <xdr:colOff>38100</xdr:colOff>
      <xdr:row>104</xdr:row>
      <xdr:rowOff>130266</xdr:rowOff>
    </xdr:to>
    <xdr:sp macro="" textlink="">
      <xdr:nvSpPr>
        <xdr:cNvPr id="831" name="フローチャート: 判断 830">
          <a:extLst>
            <a:ext uri="{FF2B5EF4-FFF2-40B4-BE49-F238E27FC236}">
              <a16:creationId xmlns:a16="http://schemas.microsoft.com/office/drawing/2014/main" id="{C92A227A-E933-413A-93CB-0C75B042A7E4}"/>
            </a:ext>
          </a:extLst>
        </xdr:cNvPr>
        <xdr:cNvSpPr/>
      </xdr:nvSpPr>
      <xdr:spPr>
        <a:xfrm>
          <a:off x="13652500" y="1785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131536</xdr:rowOff>
    </xdr:from>
    <xdr:to>
      <xdr:col>67</xdr:col>
      <xdr:colOff>101600</xdr:colOff>
      <xdr:row>104</xdr:row>
      <xdr:rowOff>61686</xdr:rowOff>
    </xdr:to>
    <xdr:sp macro="" textlink="">
      <xdr:nvSpPr>
        <xdr:cNvPr id="832" name="フローチャート: 判断 831">
          <a:extLst>
            <a:ext uri="{FF2B5EF4-FFF2-40B4-BE49-F238E27FC236}">
              <a16:creationId xmlns:a16="http://schemas.microsoft.com/office/drawing/2014/main" id="{56650A9B-5D1F-481B-A5C4-67C95D367F8A}"/>
            </a:ext>
          </a:extLst>
        </xdr:cNvPr>
        <xdr:cNvSpPr/>
      </xdr:nvSpPr>
      <xdr:spPr>
        <a:xfrm>
          <a:off x="12763500" y="1779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33" name="テキスト ボックス 832">
          <a:extLst>
            <a:ext uri="{FF2B5EF4-FFF2-40B4-BE49-F238E27FC236}">
              <a16:creationId xmlns:a16="http://schemas.microsoft.com/office/drawing/2014/main" id="{C0DEC287-632D-47E9-8FCF-06EC44BADE3B}"/>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34" name="テキスト ボックス 833">
          <a:extLst>
            <a:ext uri="{FF2B5EF4-FFF2-40B4-BE49-F238E27FC236}">
              <a16:creationId xmlns:a16="http://schemas.microsoft.com/office/drawing/2014/main" id="{DFA01762-3011-40D7-9EF8-E09D57C748BC}"/>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35" name="テキスト ボックス 834">
          <a:extLst>
            <a:ext uri="{FF2B5EF4-FFF2-40B4-BE49-F238E27FC236}">
              <a16:creationId xmlns:a16="http://schemas.microsoft.com/office/drawing/2014/main" id="{2750225F-6B48-455A-B741-3716D7AD2019}"/>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36" name="テキスト ボックス 835">
          <a:extLst>
            <a:ext uri="{FF2B5EF4-FFF2-40B4-BE49-F238E27FC236}">
              <a16:creationId xmlns:a16="http://schemas.microsoft.com/office/drawing/2014/main" id="{2013863C-D034-4904-862E-60B3168D3AD3}"/>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37" name="テキスト ボックス 836">
          <a:extLst>
            <a:ext uri="{FF2B5EF4-FFF2-40B4-BE49-F238E27FC236}">
              <a16:creationId xmlns:a16="http://schemas.microsoft.com/office/drawing/2014/main" id="{3A9DDDB3-9B10-418E-91D5-447D549FD77A}"/>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41729</xdr:rowOff>
    </xdr:from>
    <xdr:to>
      <xdr:col>85</xdr:col>
      <xdr:colOff>177800</xdr:colOff>
      <xdr:row>106</xdr:row>
      <xdr:rowOff>143329</xdr:rowOff>
    </xdr:to>
    <xdr:sp macro="" textlink="">
      <xdr:nvSpPr>
        <xdr:cNvPr id="838" name="楕円 837">
          <a:extLst>
            <a:ext uri="{FF2B5EF4-FFF2-40B4-BE49-F238E27FC236}">
              <a16:creationId xmlns:a16="http://schemas.microsoft.com/office/drawing/2014/main" id="{060EF03B-D23F-45E3-A874-DD11E1D369BB}"/>
            </a:ext>
          </a:extLst>
        </xdr:cNvPr>
        <xdr:cNvSpPr/>
      </xdr:nvSpPr>
      <xdr:spPr>
        <a:xfrm>
          <a:off x="16268700" y="18215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20156</xdr:rowOff>
    </xdr:from>
    <xdr:ext cx="405111" cy="259045"/>
    <xdr:sp macro="" textlink="">
      <xdr:nvSpPr>
        <xdr:cNvPr id="839" name="【庁舎】&#10;有形固定資産減価償却率該当値テキスト">
          <a:extLst>
            <a:ext uri="{FF2B5EF4-FFF2-40B4-BE49-F238E27FC236}">
              <a16:creationId xmlns:a16="http://schemas.microsoft.com/office/drawing/2014/main" id="{38153495-6F26-4EEA-BA72-7FB8AD5E1ED5}"/>
            </a:ext>
          </a:extLst>
        </xdr:cNvPr>
        <xdr:cNvSpPr txBox="1"/>
      </xdr:nvSpPr>
      <xdr:spPr>
        <a:xfrm>
          <a:off x="16357600" y="181938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142966</xdr:rowOff>
    </xdr:from>
    <xdr:to>
      <xdr:col>81</xdr:col>
      <xdr:colOff>101600</xdr:colOff>
      <xdr:row>106</xdr:row>
      <xdr:rowOff>73116</xdr:rowOff>
    </xdr:to>
    <xdr:sp macro="" textlink="">
      <xdr:nvSpPr>
        <xdr:cNvPr id="840" name="楕円 839">
          <a:extLst>
            <a:ext uri="{FF2B5EF4-FFF2-40B4-BE49-F238E27FC236}">
              <a16:creationId xmlns:a16="http://schemas.microsoft.com/office/drawing/2014/main" id="{71A5A7EB-9D23-44C2-947A-AD0FF3B69C89}"/>
            </a:ext>
          </a:extLst>
        </xdr:cNvPr>
        <xdr:cNvSpPr/>
      </xdr:nvSpPr>
      <xdr:spPr>
        <a:xfrm>
          <a:off x="15430500" y="18145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22316</xdr:rowOff>
    </xdr:from>
    <xdr:to>
      <xdr:col>85</xdr:col>
      <xdr:colOff>127000</xdr:colOff>
      <xdr:row>106</xdr:row>
      <xdr:rowOff>92529</xdr:rowOff>
    </xdr:to>
    <xdr:cxnSp macro="">
      <xdr:nvCxnSpPr>
        <xdr:cNvPr id="841" name="直線コネクタ 840">
          <a:extLst>
            <a:ext uri="{FF2B5EF4-FFF2-40B4-BE49-F238E27FC236}">
              <a16:creationId xmlns:a16="http://schemas.microsoft.com/office/drawing/2014/main" id="{8DDA9C9A-6D49-43F1-993D-814A927B1BFF}"/>
            </a:ext>
          </a:extLst>
        </xdr:cNvPr>
        <xdr:cNvCxnSpPr/>
      </xdr:nvCxnSpPr>
      <xdr:spPr>
        <a:xfrm>
          <a:off x="15481300" y="18196016"/>
          <a:ext cx="838200" cy="70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111942</xdr:rowOff>
    </xdr:from>
    <xdr:to>
      <xdr:col>76</xdr:col>
      <xdr:colOff>165100</xdr:colOff>
      <xdr:row>106</xdr:row>
      <xdr:rowOff>42092</xdr:rowOff>
    </xdr:to>
    <xdr:sp macro="" textlink="">
      <xdr:nvSpPr>
        <xdr:cNvPr id="842" name="楕円 841">
          <a:extLst>
            <a:ext uri="{FF2B5EF4-FFF2-40B4-BE49-F238E27FC236}">
              <a16:creationId xmlns:a16="http://schemas.microsoft.com/office/drawing/2014/main" id="{36F9EE45-927A-4356-9356-CBDFB7034C6D}"/>
            </a:ext>
          </a:extLst>
        </xdr:cNvPr>
        <xdr:cNvSpPr/>
      </xdr:nvSpPr>
      <xdr:spPr>
        <a:xfrm>
          <a:off x="14541500" y="18114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162742</xdr:rowOff>
    </xdr:from>
    <xdr:to>
      <xdr:col>81</xdr:col>
      <xdr:colOff>50800</xdr:colOff>
      <xdr:row>106</xdr:row>
      <xdr:rowOff>22316</xdr:rowOff>
    </xdr:to>
    <xdr:cxnSp macro="">
      <xdr:nvCxnSpPr>
        <xdr:cNvPr id="843" name="直線コネクタ 842">
          <a:extLst>
            <a:ext uri="{FF2B5EF4-FFF2-40B4-BE49-F238E27FC236}">
              <a16:creationId xmlns:a16="http://schemas.microsoft.com/office/drawing/2014/main" id="{8D83B218-5457-4743-92C1-2851976B3155}"/>
            </a:ext>
          </a:extLst>
        </xdr:cNvPr>
        <xdr:cNvCxnSpPr/>
      </xdr:nvCxnSpPr>
      <xdr:spPr>
        <a:xfrm>
          <a:off x="14592300" y="18164992"/>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115207</xdr:rowOff>
    </xdr:from>
    <xdr:to>
      <xdr:col>72</xdr:col>
      <xdr:colOff>38100</xdr:colOff>
      <xdr:row>106</xdr:row>
      <xdr:rowOff>45357</xdr:rowOff>
    </xdr:to>
    <xdr:sp macro="" textlink="">
      <xdr:nvSpPr>
        <xdr:cNvPr id="844" name="楕円 843">
          <a:extLst>
            <a:ext uri="{FF2B5EF4-FFF2-40B4-BE49-F238E27FC236}">
              <a16:creationId xmlns:a16="http://schemas.microsoft.com/office/drawing/2014/main" id="{722F65B5-EA34-4072-92B6-5D19DFF5C9CD}"/>
            </a:ext>
          </a:extLst>
        </xdr:cNvPr>
        <xdr:cNvSpPr/>
      </xdr:nvSpPr>
      <xdr:spPr>
        <a:xfrm>
          <a:off x="13652500" y="1811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162742</xdr:rowOff>
    </xdr:from>
    <xdr:to>
      <xdr:col>76</xdr:col>
      <xdr:colOff>114300</xdr:colOff>
      <xdr:row>105</xdr:row>
      <xdr:rowOff>166007</xdr:rowOff>
    </xdr:to>
    <xdr:cxnSp macro="">
      <xdr:nvCxnSpPr>
        <xdr:cNvPr id="845" name="直線コネクタ 844">
          <a:extLst>
            <a:ext uri="{FF2B5EF4-FFF2-40B4-BE49-F238E27FC236}">
              <a16:creationId xmlns:a16="http://schemas.microsoft.com/office/drawing/2014/main" id="{3EA719E5-CADE-46BD-8AE7-54CF35F681BB}"/>
            </a:ext>
          </a:extLst>
        </xdr:cNvPr>
        <xdr:cNvCxnSpPr/>
      </xdr:nvCxnSpPr>
      <xdr:spPr>
        <a:xfrm flipV="1">
          <a:off x="13703300" y="18164992"/>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140261</xdr:rowOff>
    </xdr:from>
    <xdr:ext cx="405111" cy="259045"/>
    <xdr:sp macro="" textlink="">
      <xdr:nvSpPr>
        <xdr:cNvPr id="846" name="n_1aveValue【庁舎】&#10;有形固定資産減価償却率">
          <a:extLst>
            <a:ext uri="{FF2B5EF4-FFF2-40B4-BE49-F238E27FC236}">
              <a16:creationId xmlns:a16="http://schemas.microsoft.com/office/drawing/2014/main" id="{3F17F692-2979-4CD7-B69C-03E4DBFE352F}"/>
            </a:ext>
          </a:extLst>
        </xdr:cNvPr>
        <xdr:cNvSpPr txBox="1"/>
      </xdr:nvSpPr>
      <xdr:spPr>
        <a:xfrm>
          <a:off x="15266044" y="17628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168020</xdr:rowOff>
    </xdr:from>
    <xdr:ext cx="405111" cy="259045"/>
    <xdr:sp macro="" textlink="">
      <xdr:nvSpPr>
        <xdr:cNvPr id="847" name="n_2aveValue【庁舎】&#10;有形固定資産減価償却率">
          <a:extLst>
            <a:ext uri="{FF2B5EF4-FFF2-40B4-BE49-F238E27FC236}">
              <a16:creationId xmlns:a16="http://schemas.microsoft.com/office/drawing/2014/main" id="{958E2ED3-12B3-48DF-AE8D-35EC120D9922}"/>
            </a:ext>
          </a:extLst>
        </xdr:cNvPr>
        <xdr:cNvSpPr txBox="1"/>
      </xdr:nvSpPr>
      <xdr:spPr>
        <a:xfrm>
          <a:off x="14389744" y="17655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146793</xdr:rowOff>
    </xdr:from>
    <xdr:ext cx="405111" cy="259045"/>
    <xdr:sp macro="" textlink="">
      <xdr:nvSpPr>
        <xdr:cNvPr id="848" name="n_3aveValue【庁舎】&#10;有形固定資産減価償却率">
          <a:extLst>
            <a:ext uri="{FF2B5EF4-FFF2-40B4-BE49-F238E27FC236}">
              <a16:creationId xmlns:a16="http://schemas.microsoft.com/office/drawing/2014/main" id="{E5E390DD-57B4-406E-8AA3-BCD675E08E47}"/>
            </a:ext>
          </a:extLst>
        </xdr:cNvPr>
        <xdr:cNvSpPr txBox="1"/>
      </xdr:nvSpPr>
      <xdr:spPr>
        <a:xfrm>
          <a:off x="13500744" y="17634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78213</xdr:rowOff>
    </xdr:from>
    <xdr:ext cx="405111" cy="259045"/>
    <xdr:sp macro="" textlink="">
      <xdr:nvSpPr>
        <xdr:cNvPr id="849" name="n_4aveValue【庁舎】&#10;有形固定資産減価償却率">
          <a:extLst>
            <a:ext uri="{FF2B5EF4-FFF2-40B4-BE49-F238E27FC236}">
              <a16:creationId xmlns:a16="http://schemas.microsoft.com/office/drawing/2014/main" id="{A774DA2C-09EC-4134-80F1-2DD6C6A08AF6}"/>
            </a:ext>
          </a:extLst>
        </xdr:cNvPr>
        <xdr:cNvSpPr txBox="1"/>
      </xdr:nvSpPr>
      <xdr:spPr>
        <a:xfrm>
          <a:off x="12611744" y="1756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64243</xdr:rowOff>
    </xdr:from>
    <xdr:ext cx="405111" cy="259045"/>
    <xdr:sp macro="" textlink="">
      <xdr:nvSpPr>
        <xdr:cNvPr id="850" name="n_1mainValue【庁舎】&#10;有形固定資産減価償却率">
          <a:extLst>
            <a:ext uri="{FF2B5EF4-FFF2-40B4-BE49-F238E27FC236}">
              <a16:creationId xmlns:a16="http://schemas.microsoft.com/office/drawing/2014/main" id="{79240564-AED1-4ACF-9CD2-9E96B263CB16}"/>
            </a:ext>
          </a:extLst>
        </xdr:cNvPr>
        <xdr:cNvSpPr txBox="1"/>
      </xdr:nvSpPr>
      <xdr:spPr>
        <a:xfrm>
          <a:off x="15266044" y="18237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33219</xdr:rowOff>
    </xdr:from>
    <xdr:ext cx="405111" cy="259045"/>
    <xdr:sp macro="" textlink="">
      <xdr:nvSpPr>
        <xdr:cNvPr id="851" name="n_2mainValue【庁舎】&#10;有形固定資産減価償却率">
          <a:extLst>
            <a:ext uri="{FF2B5EF4-FFF2-40B4-BE49-F238E27FC236}">
              <a16:creationId xmlns:a16="http://schemas.microsoft.com/office/drawing/2014/main" id="{9E3705BD-199E-4DDF-97B6-55A4254B6E3A}"/>
            </a:ext>
          </a:extLst>
        </xdr:cNvPr>
        <xdr:cNvSpPr txBox="1"/>
      </xdr:nvSpPr>
      <xdr:spPr>
        <a:xfrm>
          <a:off x="14389744" y="18206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36484</xdr:rowOff>
    </xdr:from>
    <xdr:ext cx="405111" cy="259045"/>
    <xdr:sp macro="" textlink="">
      <xdr:nvSpPr>
        <xdr:cNvPr id="852" name="n_3mainValue【庁舎】&#10;有形固定資産減価償却率">
          <a:extLst>
            <a:ext uri="{FF2B5EF4-FFF2-40B4-BE49-F238E27FC236}">
              <a16:creationId xmlns:a16="http://schemas.microsoft.com/office/drawing/2014/main" id="{598280D1-64E8-457C-8703-834A8A26CCC0}"/>
            </a:ext>
          </a:extLst>
        </xdr:cNvPr>
        <xdr:cNvSpPr txBox="1"/>
      </xdr:nvSpPr>
      <xdr:spPr>
        <a:xfrm>
          <a:off x="13500744" y="1821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53" name="正方形/長方形 852">
          <a:extLst>
            <a:ext uri="{FF2B5EF4-FFF2-40B4-BE49-F238E27FC236}">
              <a16:creationId xmlns:a16="http://schemas.microsoft.com/office/drawing/2014/main" id="{33C816F8-CD85-4EFE-861E-9DD00E9AD5AC}"/>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54" name="正方形/長方形 853">
          <a:extLst>
            <a:ext uri="{FF2B5EF4-FFF2-40B4-BE49-F238E27FC236}">
              <a16:creationId xmlns:a16="http://schemas.microsoft.com/office/drawing/2014/main" id="{CBE117E9-E80F-4A6B-8EC9-005183BA08F1}"/>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55" name="正方形/長方形 854">
          <a:extLst>
            <a:ext uri="{FF2B5EF4-FFF2-40B4-BE49-F238E27FC236}">
              <a16:creationId xmlns:a16="http://schemas.microsoft.com/office/drawing/2014/main" id="{B7B73362-07EA-46F5-B648-E33812BA947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56" name="正方形/長方形 855">
          <a:extLst>
            <a:ext uri="{FF2B5EF4-FFF2-40B4-BE49-F238E27FC236}">
              <a16:creationId xmlns:a16="http://schemas.microsoft.com/office/drawing/2014/main" id="{C0208703-9B62-4500-B821-BE6EEF225BB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57" name="正方形/長方形 856">
          <a:extLst>
            <a:ext uri="{FF2B5EF4-FFF2-40B4-BE49-F238E27FC236}">
              <a16:creationId xmlns:a16="http://schemas.microsoft.com/office/drawing/2014/main" id="{A79F71B1-4F1C-4CB2-8EBB-2120F3BBF1D9}"/>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58" name="正方形/長方形 857">
          <a:extLst>
            <a:ext uri="{FF2B5EF4-FFF2-40B4-BE49-F238E27FC236}">
              <a16:creationId xmlns:a16="http://schemas.microsoft.com/office/drawing/2014/main" id="{2938641A-F75D-414D-B2DB-08FE774D3DA8}"/>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59" name="正方形/長方形 858">
          <a:extLst>
            <a:ext uri="{FF2B5EF4-FFF2-40B4-BE49-F238E27FC236}">
              <a16:creationId xmlns:a16="http://schemas.microsoft.com/office/drawing/2014/main" id="{7A0AB2C5-AD62-45FA-B2D7-905003DBF324}"/>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60" name="正方形/長方形 859">
          <a:extLst>
            <a:ext uri="{FF2B5EF4-FFF2-40B4-BE49-F238E27FC236}">
              <a16:creationId xmlns:a16="http://schemas.microsoft.com/office/drawing/2014/main" id="{FD5E6B10-565B-4F8B-9E25-3C87B267A3FF}"/>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61" name="テキスト ボックス 860">
          <a:extLst>
            <a:ext uri="{FF2B5EF4-FFF2-40B4-BE49-F238E27FC236}">
              <a16:creationId xmlns:a16="http://schemas.microsoft.com/office/drawing/2014/main" id="{221B77D9-4677-4E91-8F27-CDEAF7CD1BB1}"/>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62" name="直線コネクタ 861">
          <a:extLst>
            <a:ext uri="{FF2B5EF4-FFF2-40B4-BE49-F238E27FC236}">
              <a16:creationId xmlns:a16="http://schemas.microsoft.com/office/drawing/2014/main" id="{D035100D-DD12-4FE7-92F9-6CB8755BFA5F}"/>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63" name="直線コネクタ 862">
          <a:extLst>
            <a:ext uri="{FF2B5EF4-FFF2-40B4-BE49-F238E27FC236}">
              <a16:creationId xmlns:a16="http://schemas.microsoft.com/office/drawing/2014/main" id="{BE025B04-2638-4157-A9AD-2D777EB9CA87}"/>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64" name="テキスト ボックス 863">
          <a:extLst>
            <a:ext uri="{FF2B5EF4-FFF2-40B4-BE49-F238E27FC236}">
              <a16:creationId xmlns:a16="http://schemas.microsoft.com/office/drawing/2014/main" id="{84A3ED6F-48E0-4D1D-8EEC-40114DA1C298}"/>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65" name="直線コネクタ 864">
          <a:extLst>
            <a:ext uri="{FF2B5EF4-FFF2-40B4-BE49-F238E27FC236}">
              <a16:creationId xmlns:a16="http://schemas.microsoft.com/office/drawing/2014/main" id="{F8E4AFB3-A259-4AD4-B055-10989C528BCE}"/>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66" name="テキスト ボックス 865">
          <a:extLst>
            <a:ext uri="{FF2B5EF4-FFF2-40B4-BE49-F238E27FC236}">
              <a16:creationId xmlns:a16="http://schemas.microsoft.com/office/drawing/2014/main" id="{B0C70C91-1DD8-411A-8C63-71F21FC18739}"/>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67" name="直線コネクタ 866">
          <a:extLst>
            <a:ext uri="{FF2B5EF4-FFF2-40B4-BE49-F238E27FC236}">
              <a16:creationId xmlns:a16="http://schemas.microsoft.com/office/drawing/2014/main" id="{B73C65B7-CB70-4CFB-AAC5-07CD7D2B07A4}"/>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68" name="テキスト ボックス 867">
          <a:extLst>
            <a:ext uri="{FF2B5EF4-FFF2-40B4-BE49-F238E27FC236}">
              <a16:creationId xmlns:a16="http://schemas.microsoft.com/office/drawing/2014/main" id="{ABB02DC1-56F4-44CB-8E6A-70972EC0336F}"/>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69" name="直線コネクタ 868">
          <a:extLst>
            <a:ext uri="{FF2B5EF4-FFF2-40B4-BE49-F238E27FC236}">
              <a16:creationId xmlns:a16="http://schemas.microsoft.com/office/drawing/2014/main" id="{74126795-AA98-4417-B92C-92F862DD417D}"/>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70" name="テキスト ボックス 869">
          <a:extLst>
            <a:ext uri="{FF2B5EF4-FFF2-40B4-BE49-F238E27FC236}">
              <a16:creationId xmlns:a16="http://schemas.microsoft.com/office/drawing/2014/main" id="{010D228F-A845-458E-B91A-8B4D4C003ADA}"/>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71" name="直線コネクタ 870">
          <a:extLst>
            <a:ext uri="{FF2B5EF4-FFF2-40B4-BE49-F238E27FC236}">
              <a16:creationId xmlns:a16="http://schemas.microsoft.com/office/drawing/2014/main" id="{66ECEDAC-5627-4339-B44F-4DCE7322DA32}"/>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72" name="テキスト ボックス 871">
          <a:extLst>
            <a:ext uri="{FF2B5EF4-FFF2-40B4-BE49-F238E27FC236}">
              <a16:creationId xmlns:a16="http://schemas.microsoft.com/office/drawing/2014/main" id="{8FC4AC62-0D62-4576-B937-84AAF900D54E}"/>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73" name="直線コネクタ 872">
          <a:extLst>
            <a:ext uri="{FF2B5EF4-FFF2-40B4-BE49-F238E27FC236}">
              <a16:creationId xmlns:a16="http://schemas.microsoft.com/office/drawing/2014/main" id="{9AE8F03D-DE67-4066-BFEC-626F76606DF2}"/>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74" name="テキスト ボックス 873">
          <a:extLst>
            <a:ext uri="{FF2B5EF4-FFF2-40B4-BE49-F238E27FC236}">
              <a16:creationId xmlns:a16="http://schemas.microsoft.com/office/drawing/2014/main" id="{D8424A5E-95FB-476D-B166-383033EFDBB7}"/>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75" name="【庁舎】&#10;一人当たり面積グラフ枠">
          <a:extLst>
            <a:ext uri="{FF2B5EF4-FFF2-40B4-BE49-F238E27FC236}">
              <a16:creationId xmlns:a16="http://schemas.microsoft.com/office/drawing/2014/main" id="{D5D255A7-9B3D-4501-A39D-593DA325E553}"/>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7620</xdr:rowOff>
    </xdr:from>
    <xdr:to>
      <xdr:col>116</xdr:col>
      <xdr:colOff>62864</xdr:colOff>
      <xdr:row>108</xdr:row>
      <xdr:rowOff>19050</xdr:rowOff>
    </xdr:to>
    <xdr:cxnSp macro="">
      <xdr:nvCxnSpPr>
        <xdr:cNvPr id="876" name="直線コネクタ 875">
          <a:extLst>
            <a:ext uri="{FF2B5EF4-FFF2-40B4-BE49-F238E27FC236}">
              <a16:creationId xmlns:a16="http://schemas.microsoft.com/office/drawing/2014/main" id="{E7D3FCB8-5EC0-4F6D-88CC-299E5977C29C}"/>
            </a:ext>
          </a:extLst>
        </xdr:cNvPr>
        <xdr:cNvCxnSpPr/>
      </xdr:nvCxnSpPr>
      <xdr:spPr>
        <a:xfrm flipV="1">
          <a:off x="22160864" y="1732407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22877</xdr:rowOff>
    </xdr:from>
    <xdr:ext cx="469744" cy="259045"/>
    <xdr:sp macro="" textlink="">
      <xdr:nvSpPr>
        <xdr:cNvPr id="877" name="【庁舎】&#10;一人当たり面積最小値テキスト">
          <a:extLst>
            <a:ext uri="{FF2B5EF4-FFF2-40B4-BE49-F238E27FC236}">
              <a16:creationId xmlns:a16="http://schemas.microsoft.com/office/drawing/2014/main" id="{232127D7-0158-4C18-8469-76E270118A21}"/>
            </a:ext>
          </a:extLst>
        </xdr:cNvPr>
        <xdr:cNvSpPr txBox="1"/>
      </xdr:nvSpPr>
      <xdr:spPr>
        <a:xfrm>
          <a:off x="22199600" y="1853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19050</xdr:rowOff>
    </xdr:from>
    <xdr:to>
      <xdr:col>116</xdr:col>
      <xdr:colOff>152400</xdr:colOff>
      <xdr:row>108</xdr:row>
      <xdr:rowOff>19050</xdr:rowOff>
    </xdr:to>
    <xdr:cxnSp macro="">
      <xdr:nvCxnSpPr>
        <xdr:cNvPr id="878" name="直線コネクタ 877">
          <a:extLst>
            <a:ext uri="{FF2B5EF4-FFF2-40B4-BE49-F238E27FC236}">
              <a16:creationId xmlns:a16="http://schemas.microsoft.com/office/drawing/2014/main" id="{CA2C1575-F834-4BF9-B1D2-D44C3924CFAF}"/>
            </a:ext>
          </a:extLst>
        </xdr:cNvPr>
        <xdr:cNvCxnSpPr/>
      </xdr:nvCxnSpPr>
      <xdr:spPr>
        <a:xfrm>
          <a:off x="22072600" y="1853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125747</xdr:rowOff>
    </xdr:from>
    <xdr:ext cx="469744" cy="259045"/>
    <xdr:sp macro="" textlink="">
      <xdr:nvSpPr>
        <xdr:cNvPr id="879" name="【庁舎】&#10;一人当たり面積最大値テキスト">
          <a:extLst>
            <a:ext uri="{FF2B5EF4-FFF2-40B4-BE49-F238E27FC236}">
              <a16:creationId xmlns:a16="http://schemas.microsoft.com/office/drawing/2014/main" id="{C1BB713A-6DCF-4644-A415-43AD8B787D88}"/>
            </a:ext>
          </a:extLst>
        </xdr:cNvPr>
        <xdr:cNvSpPr txBox="1"/>
      </xdr:nvSpPr>
      <xdr:spPr>
        <a:xfrm>
          <a:off x="22199600" y="17099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7620</xdr:rowOff>
    </xdr:from>
    <xdr:to>
      <xdr:col>116</xdr:col>
      <xdr:colOff>152400</xdr:colOff>
      <xdr:row>101</xdr:row>
      <xdr:rowOff>7620</xdr:rowOff>
    </xdr:to>
    <xdr:cxnSp macro="">
      <xdr:nvCxnSpPr>
        <xdr:cNvPr id="880" name="直線コネクタ 879">
          <a:extLst>
            <a:ext uri="{FF2B5EF4-FFF2-40B4-BE49-F238E27FC236}">
              <a16:creationId xmlns:a16="http://schemas.microsoft.com/office/drawing/2014/main" id="{68FC0E50-BFF7-445D-B8FE-111B12D92664}"/>
            </a:ext>
          </a:extLst>
        </xdr:cNvPr>
        <xdr:cNvCxnSpPr/>
      </xdr:nvCxnSpPr>
      <xdr:spPr>
        <a:xfrm>
          <a:off x="22072600" y="17324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105427</xdr:rowOff>
    </xdr:from>
    <xdr:ext cx="469744" cy="259045"/>
    <xdr:sp macro="" textlink="">
      <xdr:nvSpPr>
        <xdr:cNvPr id="881" name="【庁舎】&#10;一人当たり面積平均値テキスト">
          <a:extLst>
            <a:ext uri="{FF2B5EF4-FFF2-40B4-BE49-F238E27FC236}">
              <a16:creationId xmlns:a16="http://schemas.microsoft.com/office/drawing/2014/main" id="{9BCB3528-19A5-4653-A894-6F854FBE8231}"/>
            </a:ext>
          </a:extLst>
        </xdr:cNvPr>
        <xdr:cNvSpPr txBox="1"/>
      </xdr:nvSpPr>
      <xdr:spPr>
        <a:xfrm>
          <a:off x="22199600" y="17936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82550</xdr:rowOff>
    </xdr:from>
    <xdr:to>
      <xdr:col>116</xdr:col>
      <xdr:colOff>114300</xdr:colOff>
      <xdr:row>106</xdr:row>
      <xdr:rowOff>12700</xdr:rowOff>
    </xdr:to>
    <xdr:sp macro="" textlink="">
      <xdr:nvSpPr>
        <xdr:cNvPr id="882" name="フローチャート: 判断 881">
          <a:extLst>
            <a:ext uri="{FF2B5EF4-FFF2-40B4-BE49-F238E27FC236}">
              <a16:creationId xmlns:a16="http://schemas.microsoft.com/office/drawing/2014/main" id="{43FC71C5-D361-458F-9DEA-7A98EC4A1718}"/>
            </a:ext>
          </a:extLst>
        </xdr:cNvPr>
        <xdr:cNvSpPr/>
      </xdr:nvSpPr>
      <xdr:spPr>
        <a:xfrm>
          <a:off x="221107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78739</xdr:rowOff>
    </xdr:from>
    <xdr:to>
      <xdr:col>112</xdr:col>
      <xdr:colOff>38100</xdr:colOff>
      <xdr:row>106</xdr:row>
      <xdr:rowOff>8889</xdr:rowOff>
    </xdr:to>
    <xdr:sp macro="" textlink="">
      <xdr:nvSpPr>
        <xdr:cNvPr id="883" name="フローチャート: 判断 882">
          <a:extLst>
            <a:ext uri="{FF2B5EF4-FFF2-40B4-BE49-F238E27FC236}">
              <a16:creationId xmlns:a16="http://schemas.microsoft.com/office/drawing/2014/main" id="{86EB5132-E201-4156-A0BA-418040187A86}"/>
            </a:ext>
          </a:extLst>
        </xdr:cNvPr>
        <xdr:cNvSpPr/>
      </xdr:nvSpPr>
      <xdr:spPr>
        <a:xfrm>
          <a:off x="21272500" y="1808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78739</xdr:rowOff>
    </xdr:from>
    <xdr:to>
      <xdr:col>107</xdr:col>
      <xdr:colOff>101600</xdr:colOff>
      <xdr:row>106</xdr:row>
      <xdr:rowOff>8889</xdr:rowOff>
    </xdr:to>
    <xdr:sp macro="" textlink="">
      <xdr:nvSpPr>
        <xdr:cNvPr id="884" name="フローチャート: 判断 883">
          <a:extLst>
            <a:ext uri="{FF2B5EF4-FFF2-40B4-BE49-F238E27FC236}">
              <a16:creationId xmlns:a16="http://schemas.microsoft.com/office/drawing/2014/main" id="{063AA4F0-04B1-493B-8B8B-C8FCCF08A5E5}"/>
            </a:ext>
          </a:extLst>
        </xdr:cNvPr>
        <xdr:cNvSpPr/>
      </xdr:nvSpPr>
      <xdr:spPr>
        <a:xfrm>
          <a:off x="20383500" y="1808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109220</xdr:rowOff>
    </xdr:from>
    <xdr:to>
      <xdr:col>102</xdr:col>
      <xdr:colOff>165100</xdr:colOff>
      <xdr:row>106</xdr:row>
      <xdr:rowOff>39370</xdr:rowOff>
    </xdr:to>
    <xdr:sp macro="" textlink="">
      <xdr:nvSpPr>
        <xdr:cNvPr id="885" name="フローチャート: 判断 884">
          <a:extLst>
            <a:ext uri="{FF2B5EF4-FFF2-40B4-BE49-F238E27FC236}">
              <a16:creationId xmlns:a16="http://schemas.microsoft.com/office/drawing/2014/main" id="{3F8A2597-EF28-4D29-AD25-4706FA759660}"/>
            </a:ext>
          </a:extLst>
        </xdr:cNvPr>
        <xdr:cNvSpPr/>
      </xdr:nvSpPr>
      <xdr:spPr>
        <a:xfrm>
          <a:off x="19494500" y="1811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86361</xdr:rowOff>
    </xdr:from>
    <xdr:to>
      <xdr:col>98</xdr:col>
      <xdr:colOff>38100</xdr:colOff>
      <xdr:row>106</xdr:row>
      <xdr:rowOff>16511</xdr:rowOff>
    </xdr:to>
    <xdr:sp macro="" textlink="">
      <xdr:nvSpPr>
        <xdr:cNvPr id="886" name="フローチャート: 判断 885">
          <a:extLst>
            <a:ext uri="{FF2B5EF4-FFF2-40B4-BE49-F238E27FC236}">
              <a16:creationId xmlns:a16="http://schemas.microsoft.com/office/drawing/2014/main" id="{1C1EDA6A-4CF3-43CD-93B1-D892E01D0149}"/>
            </a:ext>
          </a:extLst>
        </xdr:cNvPr>
        <xdr:cNvSpPr/>
      </xdr:nvSpPr>
      <xdr:spPr>
        <a:xfrm>
          <a:off x="18605500" y="1808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87" name="テキスト ボックス 886">
          <a:extLst>
            <a:ext uri="{FF2B5EF4-FFF2-40B4-BE49-F238E27FC236}">
              <a16:creationId xmlns:a16="http://schemas.microsoft.com/office/drawing/2014/main" id="{E97ECD57-E993-45BC-9091-493CB497DF27}"/>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88" name="テキスト ボックス 887">
          <a:extLst>
            <a:ext uri="{FF2B5EF4-FFF2-40B4-BE49-F238E27FC236}">
              <a16:creationId xmlns:a16="http://schemas.microsoft.com/office/drawing/2014/main" id="{0355D397-3024-482E-A78B-9CB98041B0FD}"/>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89" name="テキスト ボックス 888">
          <a:extLst>
            <a:ext uri="{FF2B5EF4-FFF2-40B4-BE49-F238E27FC236}">
              <a16:creationId xmlns:a16="http://schemas.microsoft.com/office/drawing/2014/main" id="{9FE16B9C-5DC6-42B7-8679-8832E4AAB51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90" name="テキスト ボックス 889">
          <a:extLst>
            <a:ext uri="{FF2B5EF4-FFF2-40B4-BE49-F238E27FC236}">
              <a16:creationId xmlns:a16="http://schemas.microsoft.com/office/drawing/2014/main" id="{F584619F-D59E-4B03-9A53-5C1A18656AEA}"/>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91" name="テキスト ボックス 890">
          <a:extLst>
            <a:ext uri="{FF2B5EF4-FFF2-40B4-BE49-F238E27FC236}">
              <a16:creationId xmlns:a16="http://schemas.microsoft.com/office/drawing/2014/main" id="{A29DD404-9037-4681-9A22-EEA449DF1714}"/>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170180</xdr:rowOff>
    </xdr:from>
    <xdr:to>
      <xdr:col>116</xdr:col>
      <xdr:colOff>114300</xdr:colOff>
      <xdr:row>106</xdr:row>
      <xdr:rowOff>100330</xdr:rowOff>
    </xdr:to>
    <xdr:sp macro="" textlink="">
      <xdr:nvSpPr>
        <xdr:cNvPr id="892" name="楕円 891">
          <a:extLst>
            <a:ext uri="{FF2B5EF4-FFF2-40B4-BE49-F238E27FC236}">
              <a16:creationId xmlns:a16="http://schemas.microsoft.com/office/drawing/2014/main" id="{FF8AC0F0-7C6D-4BFE-A3BC-58DF6B3C807C}"/>
            </a:ext>
          </a:extLst>
        </xdr:cNvPr>
        <xdr:cNvSpPr/>
      </xdr:nvSpPr>
      <xdr:spPr>
        <a:xfrm>
          <a:off x="22110700" y="1817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148607</xdr:rowOff>
    </xdr:from>
    <xdr:ext cx="469744" cy="259045"/>
    <xdr:sp macro="" textlink="">
      <xdr:nvSpPr>
        <xdr:cNvPr id="893" name="【庁舎】&#10;一人当たり面積該当値テキスト">
          <a:extLst>
            <a:ext uri="{FF2B5EF4-FFF2-40B4-BE49-F238E27FC236}">
              <a16:creationId xmlns:a16="http://schemas.microsoft.com/office/drawing/2014/main" id="{16654345-2DED-4291-B6E2-3700D5FF2FDE}"/>
            </a:ext>
          </a:extLst>
        </xdr:cNvPr>
        <xdr:cNvSpPr txBox="1"/>
      </xdr:nvSpPr>
      <xdr:spPr>
        <a:xfrm>
          <a:off x="22199600" y="18150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170180</xdr:rowOff>
    </xdr:from>
    <xdr:to>
      <xdr:col>112</xdr:col>
      <xdr:colOff>38100</xdr:colOff>
      <xdr:row>106</xdr:row>
      <xdr:rowOff>100330</xdr:rowOff>
    </xdr:to>
    <xdr:sp macro="" textlink="">
      <xdr:nvSpPr>
        <xdr:cNvPr id="894" name="楕円 893">
          <a:extLst>
            <a:ext uri="{FF2B5EF4-FFF2-40B4-BE49-F238E27FC236}">
              <a16:creationId xmlns:a16="http://schemas.microsoft.com/office/drawing/2014/main" id="{4D231C5C-A10B-4C32-B23B-9A7C1AB879E9}"/>
            </a:ext>
          </a:extLst>
        </xdr:cNvPr>
        <xdr:cNvSpPr/>
      </xdr:nvSpPr>
      <xdr:spPr>
        <a:xfrm>
          <a:off x="21272500" y="1817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49530</xdr:rowOff>
    </xdr:from>
    <xdr:to>
      <xdr:col>116</xdr:col>
      <xdr:colOff>63500</xdr:colOff>
      <xdr:row>106</xdr:row>
      <xdr:rowOff>49530</xdr:rowOff>
    </xdr:to>
    <xdr:cxnSp macro="">
      <xdr:nvCxnSpPr>
        <xdr:cNvPr id="895" name="直線コネクタ 894">
          <a:extLst>
            <a:ext uri="{FF2B5EF4-FFF2-40B4-BE49-F238E27FC236}">
              <a16:creationId xmlns:a16="http://schemas.microsoft.com/office/drawing/2014/main" id="{DDAB2209-9DE0-4422-9D81-101726067410}"/>
            </a:ext>
          </a:extLst>
        </xdr:cNvPr>
        <xdr:cNvCxnSpPr/>
      </xdr:nvCxnSpPr>
      <xdr:spPr>
        <a:xfrm>
          <a:off x="21323300" y="1822323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170180</xdr:rowOff>
    </xdr:from>
    <xdr:to>
      <xdr:col>107</xdr:col>
      <xdr:colOff>101600</xdr:colOff>
      <xdr:row>106</xdr:row>
      <xdr:rowOff>100330</xdr:rowOff>
    </xdr:to>
    <xdr:sp macro="" textlink="">
      <xdr:nvSpPr>
        <xdr:cNvPr id="896" name="楕円 895">
          <a:extLst>
            <a:ext uri="{FF2B5EF4-FFF2-40B4-BE49-F238E27FC236}">
              <a16:creationId xmlns:a16="http://schemas.microsoft.com/office/drawing/2014/main" id="{1C81F5C9-3132-4BF1-B3D3-DAE980FFEA6C}"/>
            </a:ext>
          </a:extLst>
        </xdr:cNvPr>
        <xdr:cNvSpPr/>
      </xdr:nvSpPr>
      <xdr:spPr>
        <a:xfrm>
          <a:off x="20383500" y="1817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49530</xdr:rowOff>
    </xdr:from>
    <xdr:to>
      <xdr:col>111</xdr:col>
      <xdr:colOff>177800</xdr:colOff>
      <xdr:row>106</xdr:row>
      <xdr:rowOff>49530</xdr:rowOff>
    </xdr:to>
    <xdr:cxnSp macro="">
      <xdr:nvCxnSpPr>
        <xdr:cNvPr id="897" name="直線コネクタ 896">
          <a:extLst>
            <a:ext uri="{FF2B5EF4-FFF2-40B4-BE49-F238E27FC236}">
              <a16:creationId xmlns:a16="http://schemas.microsoft.com/office/drawing/2014/main" id="{6B221B9F-D3B3-485C-AED1-53E0B43FC13D}"/>
            </a:ext>
          </a:extLst>
        </xdr:cNvPr>
        <xdr:cNvCxnSpPr/>
      </xdr:nvCxnSpPr>
      <xdr:spPr>
        <a:xfrm>
          <a:off x="20434300" y="182232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170180</xdr:rowOff>
    </xdr:from>
    <xdr:to>
      <xdr:col>102</xdr:col>
      <xdr:colOff>165100</xdr:colOff>
      <xdr:row>106</xdr:row>
      <xdr:rowOff>100330</xdr:rowOff>
    </xdr:to>
    <xdr:sp macro="" textlink="">
      <xdr:nvSpPr>
        <xdr:cNvPr id="898" name="楕円 897">
          <a:extLst>
            <a:ext uri="{FF2B5EF4-FFF2-40B4-BE49-F238E27FC236}">
              <a16:creationId xmlns:a16="http://schemas.microsoft.com/office/drawing/2014/main" id="{06FCB865-C9B5-4CC5-AF66-763785449DFE}"/>
            </a:ext>
          </a:extLst>
        </xdr:cNvPr>
        <xdr:cNvSpPr/>
      </xdr:nvSpPr>
      <xdr:spPr>
        <a:xfrm>
          <a:off x="19494500" y="1817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49530</xdr:rowOff>
    </xdr:from>
    <xdr:to>
      <xdr:col>107</xdr:col>
      <xdr:colOff>50800</xdr:colOff>
      <xdr:row>106</xdr:row>
      <xdr:rowOff>49530</xdr:rowOff>
    </xdr:to>
    <xdr:cxnSp macro="">
      <xdr:nvCxnSpPr>
        <xdr:cNvPr id="899" name="直線コネクタ 898">
          <a:extLst>
            <a:ext uri="{FF2B5EF4-FFF2-40B4-BE49-F238E27FC236}">
              <a16:creationId xmlns:a16="http://schemas.microsoft.com/office/drawing/2014/main" id="{C925CF47-C6E1-4641-96F3-5912F229366A}"/>
            </a:ext>
          </a:extLst>
        </xdr:cNvPr>
        <xdr:cNvCxnSpPr/>
      </xdr:nvCxnSpPr>
      <xdr:spPr>
        <a:xfrm>
          <a:off x="19545300" y="182232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25416</xdr:rowOff>
    </xdr:from>
    <xdr:ext cx="469744" cy="259045"/>
    <xdr:sp macro="" textlink="">
      <xdr:nvSpPr>
        <xdr:cNvPr id="900" name="n_1aveValue【庁舎】&#10;一人当たり面積">
          <a:extLst>
            <a:ext uri="{FF2B5EF4-FFF2-40B4-BE49-F238E27FC236}">
              <a16:creationId xmlns:a16="http://schemas.microsoft.com/office/drawing/2014/main" id="{86790191-2BCD-475C-9BEB-80BA007B1703}"/>
            </a:ext>
          </a:extLst>
        </xdr:cNvPr>
        <xdr:cNvSpPr txBox="1"/>
      </xdr:nvSpPr>
      <xdr:spPr>
        <a:xfrm>
          <a:off x="21075727" y="17856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25416</xdr:rowOff>
    </xdr:from>
    <xdr:ext cx="469744" cy="259045"/>
    <xdr:sp macro="" textlink="">
      <xdr:nvSpPr>
        <xdr:cNvPr id="901" name="n_2aveValue【庁舎】&#10;一人当たり面積">
          <a:extLst>
            <a:ext uri="{FF2B5EF4-FFF2-40B4-BE49-F238E27FC236}">
              <a16:creationId xmlns:a16="http://schemas.microsoft.com/office/drawing/2014/main" id="{34970C1D-E30F-4D49-8445-C4A58C08B11E}"/>
            </a:ext>
          </a:extLst>
        </xdr:cNvPr>
        <xdr:cNvSpPr txBox="1"/>
      </xdr:nvSpPr>
      <xdr:spPr>
        <a:xfrm>
          <a:off x="20199427" y="17856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55897</xdr:rowOff>
    </xdr:from>
    <xdr:ext cx="469744" cy="259045"/>
    <xdr:sp macro="" textlink="">
      <xdr:nvSpPr>
        <xdr:cNvPr id="902" name="n_3aveValue【庁舎】&#10;一人当たり面積">
          <a:extLst>
            <a:ext uri="{FF2B5EF4-FFF2-40B4-BE49-F238E27FC236}">
              <a16:creationId xmlns:a16="http://schemas.microsoft.com/office/drawing/2014/main" id="{A13110E9-EE70-4319-8182-ACE3C429986A}"/>
            </a:ext>
          </a:extLst>
        </xdr:cNvPr>
        <xdr:cNvSpPr txBox="1"/>
      </xdr:nvSpPr>
      <xdr:spPr>
        <a:xfrm>
          <a:off x="19310427" y="17886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33038</xdr:rowOff>
    </xdr:from>
    <xdr:ext cx="469744" cy="259045"/>
    <xdr:sp macro="" textlink="">
      <xdr:nvSpPr>
        <xdr:cNvPr id="903" name="n_4aveValue【庁舎】&#10;一人当たり面積">
          <a:extLst>
            <a:ext uri="{FF2B5EF4-FFF2-40B4-BE49-F238E27FC236}">
              <a16:creationId xmlns:a16="http://schemas.microsoft.com/office/drawing/2014/main" id="{4B7F2DD3-2D14-422B-9196-56A39F80ECCB}"/>
            </a:ext>
          </a:extLst>
        </xdr:cNvPr>
        <xdr:cNvSpPr txBox="1"/>
      </xdr:nvSpPr>
      <xdr:spPr>
        <a:xfrm>
          <a:off x="18421427" y="17863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91457</xdr:rowOff>
    </xdr:from>
    <xdr:ext cx="469744" cy="259045"/>
    <xdr:sp macro="" textlink="">
      <xdr:nvSpPr>
        <xdr:cNvPr id="904" name="n_1mainValue【庁舎】&#10;一人当たり面積">
          <a:extLst>
            <a:ext uri="{FF2B5EF4-FFF2-40B4-BE49-F238E27FC236}">
              <a16:creationId xmlns:a16="http://schemas.microsoft.com/office/drawing/2014/main" id="{3D6B88A8-BE6D-4771-BB77-03AB2A4DE872}"/>
            </a:ext>
          </a:extLst>
        </xdr:cNvPr>
        <xdr:cNvSpPr txBox="1"/>
      </xdr:nvSpPr>
      <xdr:spPr>
        <a:xfrm>
          <a:off x="21075727" y="18265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91457</xdr:rowOff>
    </xdr:from>
    <xdr:ext cx="469744" cy="259045"/>
    <xdr:sp macro="" textlink="">
      <xdr:nvSpPr>
        <xdr:cNvPr id="905" name="n_2mainValue【庁舎】&#10;一人当たり面積">
          <a:extLst>
            <a:ext uri="{FF2B5EF4-FFF2-40B4-BE49-F238E27FC236}">
              <a16:creationId xmlns:a16="http://schemas.microsoft.com/office/drawing/2014/main" id="{2FCA12AE-7686-4BBB-922B-B460907BF3BB}"/>
            </a:ext>
          </a:extLst>
        </xdr:cNvPr>
        <xdr:cNvSpPr txBox="1"/>
      </xdr:nvSpPr>
      <xdr:spPr>
        <a:xfrm>
          <a:off x="20199427" y="18265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91457</xdr:rowOff>
    </xdr:from>
    <xdr:ext cx="469744" cy="259045"/>
    <xdr:sp macro="" textlink="">
      <xdr:nvSpPr>
        <xdr:cNvPr id="906" name="n_3mainValue【庁舎】&#10;一人当たり面積">
          <a:extLst>
            <a:ext uri="{FF2B5EF4-FFF2-40B4-BE49-F238E27FC236}">
              <a16:creationId xmlns:a16="http://schemas.microsoft.com/office/drawing/2014/main" id="{BCE845D0-52D6-4198-9241-EF532B73F459}"/>
            </a:ext>
          </a:extLst>
        </xdr:cNvPr>
        <xdr:cNvSpPr txBox="1"/>
      </xdr:nvSpPr>
      <xdr:spPr>
        <a:xfrm>
          <a:off x="19310427" y="18265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07" name="正方形/長方形 906">
          <a:extLst>
            <a:ext uri="{FF2B5EF4-FFF2-40B4-BE49-F238E27FC236}">
              <a16:creationId xmlns:a16="http://schemas.microsoft.com/office/drawing/2014/main" id="{4070E3EB-C676-43AC-89AD-B68A08DE4B0A}"/>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08" name="正方形/長方形 907">
          <a:extLst>
            <a:ext uri="{FF2B5EF4-FFF2-40B4-BE49-F238E27FC236}">
              <a16:creationId xmlns:a16="http://schemas.microsoft.com/office/drawing/2014/main" id="{BA796BB9-B6A5-4EE1-93BB-5A53EEEB26B1}"/>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09" name="テキスト ボックス 908">
          <a:extLst>
            <a:ext uri="{FF2B5EF4-FFF2-40B4-BE49-F238E27FC236}">
              <a16:creationId xmlns:a16="http://schemas.microsoft.com/office/drawing/2014/main" id="{3D797FCF-E9EF-4175-8282-4F3D17E6F62D}"/>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有形固定資産減価償却率において</a:t>
          </a:r>
          <a:r>
            <a:rPr kumimoji="1" lang="en-US" altLang="ja-JP" sz="1100">
              <a:solidFill>
                <a:schemeClr val="dk1"/>
              </a:solidFill>
              <a:effectLst/>
              <a:latin typeface="+mn-lt"/>
              <a:ea typeface="+mn-ea"/>
              <a:cs typeface="+mn-cs"/>
            </a:rPr>
            <a:t>H30</a:t>
          </a:r>
          <a:r>
            <a:rPr kumimoji="1" lang="ja-JP" altLang="ja-JP" sz="1100">
              <a:solidFill>
                <a:schemeClr val="dk1"/>
              </a:solidFill>
              <a:effectLst/>
              <a:latin typeface="+mn-lt"/>
              <a:ea typeface="+mn-ea"/>
              <a:cs typeface="+mn-cs"/>
            </a:rPr>
            <a:t>と比較すると全ての分類で増加している。</a:t>
          </a:r>
          <a:endParaRPr lang="ja-JP" altLang="ja-JP" sz="1400">
            <a:effectLst/>
          </a:endParaRPr>
        </a:p>
        <a:p>
          <a:r>
            <a:rPr kumimoji="1" lang="ja-JP" altLang="ja-JP" sz="1100">
              <a:solidFill>
                <a:schemeClr val="dk1"/>
              </a:solidFill>
              <a:effectLst/>
              <a:latin typeface="+mn-lt"/>
              <a:ea typeface="+mn-ea"/>
              <a:cs typeface="+mn-cs"/>
            </a:rPr>
            <a:t>このうち一般廃棄物処理施設、上下水道局庁舎について</a:t>
          </a:r>
          <a:r>
            <a:rPr kumimoji="1" lang="ja-JP" altLang="en-US" sz="1100">
              <a:solidFill>
                <a:schemeClr val="dk1"/>
              </a:solidFill>
              <a:effectLst/>
              <a:latin typeface="+mn-lt"/>
              <a:ea typeface="+mn-ea"/>
              <a:cs typeface="+mn-cs"/>
            </a:rPr>
            <a:t>、今後の</a:t>
          </a:r>
          <a:r>
            <a:rPr kumimoji="1" lang="ja-JP" altLang="ja-JP" sz="1100">
              <a:solidFill>
                <a:schemeClr val="dk1"/>
              </a:solidFill>
              <a:effectLst/>
              <a:latin typeface="+mn-lt"/>
              <a:ea typeface="+mn-ea"/>
              <a:cs typeface="+mn-cs"/>
            </a:rPr>
            <a:t>更新を予定している。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一人当たり面積では、「福祉施設」が類似団体平均を大きく上回るものの、その他の分類は下回っている。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今後は宝塚市公共施設保有量最適化方針に従い、資産の最適化を目指していく。</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兵庫県宝塚市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234,044
230,881
101.80
79,404,306
78,313,220
499,102
44,106,083
72,956,043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3.6
22.6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分子である基準財政収入額は、</a:t>
          </a:r>
          <a:r>
            <a:rPr lang="ja-JP" altLang="en-US" sz="1100">
              <a:solidFill>
                <a:schemeClr val="dk1"/>
              </a:solidFill>
              <a:effectLst/>
              <a:latin typeface="+mn-lt"/>
              <a:ea typeface="+mn-ea"/>
              <a:cs typeface="+mn-cs"/>
            </a:rPr>
            <a:t>市民税の所得割</a:t>
          </a:r>
          <a:r>
            <a:rPr lang="ja-JP" altLang="ja-JP" sz="1100">
              <a:solidFill>
                <a:schemeClr val="dk1"/>
              </a:solidFill>
              <a:effectLst/>
              <a:latin typeface="+mn-lt"/>
              <a:ea typeface="+mn-ea"/>
              <a:cs typeface="+mn-cs"/>
            </a:rPr>
            <a:t>や</a:t>
          </a:r>
          <a:r>
            <a:rPr lang="ja-JP" altLang="en-US" sz="1100">
              <a:solidFill>
                <a:schemeClr val="dk1"/>
              </a:solidFill>
              <a:effectLst/>
              <a:latin typeface="+mn-lt"/>
              <a:ea typeface="+mn-ea"/>
              <a:cs typeface="+mn-cs"/>
            </a:rPr>
            <a:t>固定資産税</a:t>
          </a:r>
          <a:r>
            <a:rPr lang="ja-JP" altLang="ja-JP" sz="1100">
              <a:solidFill>
                <a:schemeClr val="dk1"/>
              </a:solidFill>
              <a:effectLst/>
              <a:latin typeface="+mn-lt"/>
              <a:ea typeface="+mn-ea"/>
              <a:cs typeface="+mn-cs"/>
            </a:rPr>
            <a:t>の増により、前年度に比べ約</a:t>
          </a:r>
          <a:r>
            <a:rPr lang="en-US" altLang="ja-JP" sz="1100">
              <a:solidFill>
                <a:schemeClr val="dk1"/>
              </a:solidFill>
              <a:effectLst/>
              <a:latin typeface="+mn-lt"/>
              <a:ea typeface="+mn-ea"/>
              <a:cs typeface="+mn-cs"/>
            </a:rPr>
            <a:t>0.9</a:t>
          </a:r>
          <a:r>
            <a:rPr lang="ja-JP" altLang="ja-JP" sz="1100">
              <a:solidFill>
                <a:schemeClr val="dk1"/>
              </a:solidFill>
              <a:effectLst/>
              <a:latin typeface="+mn-lt"/>
              <a:ea typeface="+mn-ea"/>
              <a:cs typeface="+mn-cs"/>
            </a:rPr>
            <a:t>億円の増となった。</a:t>
          </a:r>
          <a:endParaRPr lang="ja-JP" altLang="ja-JP" sz="1400">
            <a:effectLst/>
          </a:endParaRPr>
        </a:p>
        <a:p>
          <a:r>
            <a:rPr lang="ja-JP" altLang="ja-JP" sz="1100">
              <a:solidFill>
                <a:schemeClr val="dk1"/>
              </a:solidFill>
              <a:effectLst/>
              <a:latin typeface="+mn-lt"/>
              <a:ea typeface="+mn-ea"/>
              <a:cs typeface="+mn-cs"/>
            </a:rPr>
            <a:t>　分母である基準財政需要額は、社会福祉費</a:t>
          </a:r>
          <a:r>
            <a:rPr lang="ja-JP" altLang="en-US" sz="1100">
              <a:solidFill>
                <a:schemeClr val="dk1"/>
              </a:solidFill>
              <a:effectLst/>
              <a:latin typeface="+mn-lt"/>
              <a:ea typeface="+mn-ea"/>
              <a:cs typeface="+mn-cs"/>
            </a:rPr>
            <a:t>や高齢者保健福祉費</a:t>
          </a:r>
          <a:r>
            <a:rPr lang="ja-JP" altLang="ja-JP" sz="1100">
              <a:solidFill>
                <a:schemeClr val="dk1"/>
              </a:solidFill>
              <a:effectLst/>
              <a:latin typeface="+mn-lt"/>
              <a:ea typeface="+mn-ea"/>
              <a:cs typeface="+mn-cs"/>
            </a:rPr>
            <a:t>の増による要因等により、前年度に比べ約</a:t>
          </a:r>
          <a:r>
            <a:rPr lang="en-US" altLang="ja-JP" sz="1100">
              <a:solidFill>
                <a:schemeClr val="dk1"/>
              </a:solidFill>
              <a:effectLst/>
              <a:latin typeface="+mn-lt"/>
              <a:ea typeface="+mn-ea"/>
              <a:cs typeface="+mn-cs"/>
            </a:rPr>
            <a:t>5.1</a:t>
          </a:r>
          <a:r>
            <a:rPr lang="ja-JP" altLang="ja-JP" sz="1100">
              <a:solidFill>
                <a:schemeClr val="dk1"/>
              </a:solidFill>
              <a:effectLst/>
              <a:latin typeface="+mn-lt"/>
              <a:ea typeface="+mn-ea"/>
              <a:cs typeface="+mn-cs"/>
            </a:rPr>
            <a:t>億円の増となった。</a:t>
          </a:r>
          <a:endParaRPr lang="ja-JP" altLang="ja-JP" sz="1400">
            <a:effectLst/>
          </a:endParaRPr>
        </a:p>
        <a:p>
          <a:r>
            <a:rPr lang="ja-JP" altLang="ja-JP" sz="1100">
              <a:solidFill>
                <a:schemeClr val="dk1"/>
              </a:solidFill>
              <a:effectLst/>
              <a:latin typeface="+mn-lt"/>
              <a:ea typeface="+mn-ea"/>
              <a:cs typeface="+mn-cs"/>
            </a:rPr>
            <a:t>　その結果、財政力指数は</a:t>
          </a:r>
          <a:r>
            <a:rPr lang="en-US" altLang="ja-JP" sz="1100">
              <a:solidFill>
                <a:schemeClr val="dk1"/>
              </a:solidFill>
              <a:effectLst/>
              <a:latin typeface="+mn-lt"/>
              <a:ea typeface="+mn-ea"/>
              <a:cs typeface="+mn-cs"/>
            </a:rPr>
            <a:t>0.89</a:t>
          </a:r>
          <a:r>
            <a:rPr lang="ja-JP" altLang="ja-JP" sz="1100">
              <a:solidFill>
                <a:schemeClr val="dk1"/>
              </a:solidFill>
              <a:effectLst/>
              <a:latin typeface="+mn-lt"/>
              <a:ea typeface="+mn-ea"/>
              <a:cs typeface="+mn-cs"/>
            </a:rPr>
            <a:t>で前年度と同じ数値となったが、</a:t>
          </a:r>
          <a:r>
            <a:rPr kumimoji="1" lang="ja-JP" altLang="ja-JP" sz="1100">
              <a:solidFill>
                <a:schemeClr val="dk1"/>
              </a:solidFill>
              <a:effectLst/>
              <a:latin typeface="+mn-lt"/>
              <a:ea typeface="+mn-ea"/>
              <a:cs typeface="+mn-cs"/>
            </a:rPr>
            <a:t>今後も引き続き財源不足の解消を図り、健全で持続可能な収支均衡の財政運営を目指す。</a:t>
          </a:r>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a:extLst>
            <a:ext uri="{FF2B5EF4-FFF2-40B4-BE49-F238E27FC236}">
              <a16:creationId xmlns:a16="http://schemas.microsoft.com/office/drawing/2014/main" id="{00000000-0008-0000-0300-00003D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64770</xdr:rowOff>
    </xdr:from>
    <xdr:to>
      <xdr:col>23</xdr:col>
      <xdr:colOff>133350</xdr:colOff>
      <xdr:row>44</xdr:row>
      <xdr:rowOff>116840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flipV="1">
          <a:off x="4953000" y="6236970"/>
          <a:ext cx="0" cy="14236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88917</xdr:rowOff>
    </xdr:from>
    <xdr:ext cx="762000" cy="259045"/>
    <xdr:sp macro="" textlink="">
      <xdr:nvSpPr>
        <xdr:cNvPr id="63" name="財政力最小値テキスト">
          <a:extLst>
            <a:ext uri="{FF2B5EF4-FFF2-40B4-BE49-F238E27FC236}">
              <a16:creationId xmlns:a16="http://schemas.microsoft.com/office/drawing/2014/main" id="{00000000-0008-0000-0300-00003F000000}"/>
            </a:ext>
          </a:extLst>
        </xdr:cNvPr>
        <xdr:cNvSpPr txBox="1"/>
      </xdr:nvSpPr>
      <xdr:spPr>
        <a:xfrm>
          <a:off x="5041900" y="763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116840</xdr:rowOff>
    </xdr:from>
    <xdr:to>
      <xdr:col>24</xdr:col>
      <xdr:colOff>12700</xdr:colOff>
      <xdr:row>44</xdr:row>
      <xdr:rowOff>116840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a:off x="4864100" y="766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151147</xdr:rowOff>
    </xdr:from>
    <xdr:ext cx="762000" cy="259045"/>
    <xdr:sp macro="" textlink="">
      <xdr:nvSpPr>
        <xdr:cNvPr id="65" name="財政力最大値テキスト">
          <a:extLst>
            <a:ext uri="{FF2B5EF4-FFF2-40B4-BE49-F238E27FC236}">
              <a16:creationId xmlns:a16="http://schemas.microsoft.com/office/drawing/2014/main" id="{00000000-0008-0000-0300-000041000000}"/>
            </a:ext>
          </a:extLst>
        </xdr:cNvPr>
        <xdr:cNvSpPr txBox="1"/>
      </xdr:nvSpPr>
      <xdr:spPr>
        <a:xfrm>
          <a:off x="5041900" y="598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64770</xdr:rowOff>
    </xdr:from>
    <xdr:to>
      <xdr:col>24</xdr:col>
      <xdr:colOff>12700</xdr:colOff>
      <xdr:row>36</xdr:row>
      <xdr:rowOff>64770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6236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151130</xdr:rowOff>
    </xdr:from>
    <xdr:to>
      <xdr:col>23</xdr:col>
      <xdr:colOff>133350</xdr:colOff>
      <xdr:row>40</xdr:row>
      <xdr:rowOff>151130</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114800" y="700913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92727</xdr:rowOff>
    </xdr:from>
    <xdr:ext cx="762000" cy="259045"/>
    <xdr:sp macro="" textlink="">
      <xdr:nvSpPr>
        <xdr:cNvPr id="68" name="財政力平均値テキスト">
          <a:extLst>
            <a:ext uri="{FF2B5EF4-FFF2-40B4-BE49-F238E27FC236}">
              <a16:creationId xmlns:a16="http://schemas.microsoft.com/office/drawing/2014/main" id="{00000000-0008-0000-0300-000044000000}"/>
            </a:ext>
          </a:extLst>
        </xdr:cNvPr>
        <xdr:cNvSpPr txBox="1"/>
      </xdr:nvSpPr>
      <xdr:spPr>
        <a:xfrm>
          <a:off x="5041900" y="677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76200</xdr:rowOff>
    </xdr:from>
    <xdr:to>
      <xdr:col>23</xdr:col>
      <xdr:colOff>184150</xdr:colOff>
      <xdr:row>41</xdr:row>
      <xdr:rowOff>6350</xdr:rowOff>
    </xdr:to>
    <xdr:sp macro="" textlink="">
      <xdr:nvSpPr>
        <xdr:cNvPr id="69" name="フローチャート: 判断 68">
          <a:extLst>
            <a:ext uri="{FF2B5EF4-FFF2-40B4-BE49-F238E27FC236}">
              <a16:creationId xmlns:a16="http://schemas.microsoft.com/office/drawing/2014/main" id="{00000000-0008-0000-0300-000045000000}"/>
            </a:ext>
          </a:extLst>
        </xdr:cNvPr>
        <xdr:cNvSpPr/>
      </xdr:nvSpPr>
      <xdr:spPr>
        <a:xfrm>
          <a:off x="4902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151130</xdr:rowOff>
    </xdr:from>
    <xdr:to>
      <xdr:col>19</xdr:col>
      <xdr:colOff>133350</xdr:colOff>
      <xdr:row>40</xdr:row>
      <xdr:rowOff>151130</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3225800" y="70091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124460</xdr:rowOff>
    </xdr:from>
    <xdr:to>
      <xdr:col>19</xdr:col>
      <xdr:colOff>184150</xdr:colOff>
      <xdr:row>41</xdr:row>
      <xdr:rowOff>54610</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064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39387</xdr:rowOff>
    </xdr:from>
    <xdr:ext cx="736600" cy="259045"/>
    <xdr:sp macro="" textlink="">
      <xdr:nvSpPr>
        <xdr:cNvPr id="72" name="テキスト ボックス 71">
          <a:extLst>
            <a:ext uri="{FF2B5EF4-FFF2-40B4-BE49-F238E27FC236}">
              <a16:creationId xmlns:a16="http://schemas.microsoft.com/office/drawing/2014/main" id="{00000000-0008-0000-0300-000048000000}"/>
            </a:ext>
          </a:extLst>
        </xdr:cNvPr>
        <xdr:cNvSpPr txBox="1"/>
      </xdr:nvSpPr>
      <xdr:spPr>
        <a:xfrm>
          <a:off x="3733800" y="7068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151130</xdr:rowOff>
    </xdr:from>
    <xdr:to>
      <xdr:col>15</xdr:col>
      <xdr:colOff>82550</xdr:colOff>
      <xdr:row>41</xdr:row>
      <xdr:rowOff>3810</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flipV="1">
          <a:off x="2336800" y="700913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1270</xdr:rowOff>
    </xdr:from>
    <xdr:to>
      <xdr:col>15</xdr:col>
      <xdr:colOff>133350</xdr:colOff>
      <xdr:row>41</xdr:row>
      <xdr:rowOff>102870</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3175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87647</xdr:rowOff>
    </xdr:from>
    <xdr:ext cx="7620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2844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3810</xdr:rowOff>
    </xdr:from>
    <xdr:to>
      <xdr:col>11</xdr:col>
      <xdr:colOff>31750</xdr:colOff>
      <xdr:row>41</xdr:row>
      <xdr:rowOff>27940</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flipV="1">
          <a:off x="1447800" y="703326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25400</xdr:rowOff>
    </xdr:from>
    <xdr:to>
      <xdr:col>11</xdr:col>
      <xdr:colOff>82550</xdr:colOff>
      <xdr:row>41</xdr:row>
      <xdr:rowOff>127000</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2286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111777</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1955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97790</xdr:rowOff>
    </xdr:from>
    <xdr:to>
      <xdr:col>7</xdr:col>
      <xdr:colOff>31750</xdr:colOff>
      <xdr:row>42</xdr:row>
      <xdr:rowOff>27940</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1397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12717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066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100330</xdr:rowOff>
    </xdr:from>
    <xdr:to>
      <xdr:col>23</xdr:col>
      <xdr:colOff>184150</xdr:colOff>
      <xdr:row>41</xdr:row>
      <xdr:rowOff>30480</xdr:rowOff>
    </xdr:to>
    <xdr:sp macro="" textlink="">
      <xdr:nvSpPr>
        <xdr:cNvPr id="86" name="楕円 85">
          <a:extLst>
            <a:ext uri="{FF2B5EF4-FFF2-40B4-BE49-F238E27FC236}">
              <a16:creationId xmlns:a16="http://schemas.microsoft.com/office/drawing/2014/main" id="{00000000-0008-0000-0300-000056000000}"/>
            </a:ext>
          </a:extLst>
        </xdr:cNvPr>
        <xdr:cNvSpPr/>
      </xdr:nvSpPr>
      <xdr:spPr>
        <a:xfrm>
          <a:off x="4902200" y="695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72407</xdr:rowOff>
    </xdr:from>
    <xdr:ext cx="762000" cy="259045"/>
    <xdr:sp macro="" textlink="">
      <xdr:nvSpPr>
        <xdr:cNvPr id="87" name="財政力該当値テキスト">
          <a:extLst>
            <a:ext uri="{FF2B5EF4-FFF2-40B4-BE49-F238E27FC236}">
              <a16:creationId xmlns:a16="http://schemas.microsoft.com/office/drawing/2014/main" id="{00000000-0008-0000-0300-000057000000}"/>
            </a:ext>
          </a:extLst>
        </xdr:cNvPr>
        <xdr:cNvSpPr txBox="1"/>
      </xdr:nvSpPr>
      <xdr:spPr>
        <a:xfrm>
          <a:off x="5041900" y="6930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100330</xdr:rowOff>
    </xdr:from>
    <xdr:to>
      <xdr:col>19</xdr:col>
      <xdr:colOff>184150</xdr:colOff>
      <xdr:row>41</xdr:row>
      <xdr:rowOff>30480</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064000" y="695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40657</xdr:rowOff>
    </xdr:from>
    <xdr:ext cx="7366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3733800" y="6727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100330</xdr:rowOff>
    </xdr:from>
    <xdr:to>
      <xdr:col>15</xdr:col>
      <xdr:colOff>133350</xdr:colOff>
      <xdr:row>41</xdr:row>
      <xdr:rowOff>30480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3175000" y="695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40657</xdr:rowOff>
    </xdr:from>
    <xdr:ext cx="7620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2844800" y="672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124460</xdr:rowOff>
    </xdr:from>
    <xdr:to>
      <xdr:col>11</xdr:col>
      <xdr:colOff>82550</xdr:colOff>
      <xdr:row>41</xdr:row>
      <xdr:rowOff>54610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22860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64787</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19558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148590</xdr:rowOff>
    </xdr:from>
    <xdr:to>
      <xdr:col>7</xdr:col>
      <xdr:colOff>31750</xdr:colOff>
      <xdr:row>41</xdr:row>
      <xdr:rowOff>78740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1397000" y="700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88917</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066800" y="677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a:extLst>
            <a:ext uri="{FF2B5EF4-FFF2-40B4-BE49-F238E27FC236}">
              <a16:creationId xmlns:a16="http://schemas.microsoft.com/office/drawing/2014/main" id="{00000000-0008-0000-0300-000060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900">
              <a:solidFill>
                <a:schemeClr val="dk1"/>
              </a:solidFill>
              <a:effectLst/>
              <a:latin typeface="+mn-lt"/>
              <a:ea typeface="+mn-ea"/>
              <a:cs typeface="+mn-cs"/>
            </a:rPr>
            <a:t>　分子である経常経費充当一般財源（歳出）は前年度に比べ約</a:t>
          </a:r>
          <a:r>
            <a:rPr lang="en-US" altLang="ja-JP" sz="900">
              <a:solidFill>
                <a:schemeClr val="dk1"/>
              </a:solidFill>
              <a:effectLst/>
              <a:latin typeface="+mn-lt"/>
              <a:ea typeface="+mn-ea"/>
              <a:cs typeface="+mn-cs"/>
            </a:rPr>
            <a:t>10.8</a:t>
          </a:r>
          <a:r>
            <a:rPr lang="ja-JP" altLang="en-US" sz="900">
              <a:solidFill>
                <a:schemeClr val="dk1"/>
              </a:solidFill>
              <a:effectLst/>
              <a:latin typeface="+mn-lt"/>
              <a:ea typeface="+mn-ea"/>
              <a:cs typeface="+mn-cs"/>
            </a:rPr>
            <a:t>億円の増となり、分母である経常一般財源（歳入）は前年度より約</a:t>
          </a:r>
          <a:r>
            <a:rPr lang="en-US" altLang="ja-JP" sz="900">
              <a:solidFill>
                <a:schemeClr val="dk1"/>
              </a:solidFill>
              <a:effectLst/>
              <a:latin typeface="+mn-lt"/>
              <a:ea typeface="+mn-ea"/>
              <a:cs typeface="+mn-cs"/>
            </a:rPr>
            <a:t>10.3</a:t>
          </a:r>
          <a:r>
            <a:rPr lang="ja-JP" altLang="en-US" sz="900">
              <a:solidFill>
                <a:schemeClr val="dk1"/>
              </a:solidFill>
              <a:effectLst/>
              <a:latin typeface="+mn-lt"/>
              <a:ea typeface="+mn-ea"/>
              <a:cs typeface="+mn-cs"/>
            </a:rPr>
            <a:t>億円の増となった。ただし、同じ分母の臨時財政対策債は約</a:t>
          </a:r>
          <a:r>
            <a:rPr lang="en-US" altLang="ja-JP" sz="900">
              <a:solidFill>
                <a:schemeClr val="dk1"/>
              </a:solidFill>
              <a:effectLst/>
              <a:latin typeface="+mn-lt"/>
              <a:ea typeface="+mn-ea"/>
              <a:cs typeface="+mn-cs"/>
            </a:rPr>
            <a:t>4.5</a:t>
          </a:r>
          <a:r>
            <a:rPr lang="ja-JP" altLang="en-US" sz="900">
              <a:solidFill>
                <a:schemeClr val="dk1"/>
              </a:solidFill>
              <a:effectLst/>
              <a:latin typeface="+mn-lt"/>
              <a:ea typeface="+mn-ea"/>
              <a:cs typeface="+mn-cs"/>
            </a:rPr>
            <a:t>億円の減となったため、経常収支比率が悪化した。</a:t>
          </a:r>
        </a:p>
        <a:p>
          <a:r>
            <a:rPr lang="ja-JP" altLang="ja-JP" sz="900">
              <a:solidFill>
                <a:schemeClr val="dk1"/>
              </a:solidFill>
              <a:effectLst/>
              <a:latin typeface="+mn-lt"/>
              <a:ea typeface="+mn-ea"/>
              <a:cs typeface="+mn-cs"/>
            </a:rPr>
            <a:t>　その要因として歳出においては、人件費が約</a:t>
          </a:r>
          <a:r>
            <a:rPr lang="en-US" altLang="ja-JP" sz="900">
              <a:solidFill>
                <a:schemeClr val="dk1"/>
              </a:solidFill>
              <a:effectLst/>
              <a:latin typeface="+mn-lt"/>
              <a:ea typeface="+mn-ea"/>
              <a:cs typeface="+mn-cs"/>
            </a:rPr>
            <a:t>6.2</a:t>
          </a:r>
          <a:r>
            <a:rPr lang="ja-JP" altLang="ja-JP" sz="900">
              <a:solidFill>
                <a:schemeClr val="dk1"/>
              </a:solidFill>
              <a:effectLst/>
              <a:latin typeface="+mn-lt"/>
              <a:ea typeface="+mn-ea"/>
              <a:cs typeface="+mn-cs"/>
            </a:rPr>
            <a:t>億円、</a:t>
          </a:r>
          <a:r>
            <a:rPr lang="ja-JP" altLang="en-US" sz="900">
              <a:solidFill>
                <a:schemeClr val="dk1"/>
              </a:solidFill>
              <a:effectLst/>
              <a:latin typeface="+mn-lt"/>
              <a:ea typeface="+mn-ea"/>
              <a:cs typeface="+mn-cs"/>
            </a:rPr>
            <a:t>扶助</a:t>
          </a:r>
          <a:r>
            <a:rPr lang="ja-JP" altLang="ja-JP" sz="900">
              <a:solidFill>
                <a:schemeClr val="dk1"/>
              </a:solidFill>
              <a:effectLst/>
              <a:latin typeface="+mn-lt"/>
              <a:ea typeface="+mn-ea"/>
              <a:cs typeface="+mn-cs"/>
            </a:rPr>
            <a:t>費が約</a:t>
          </a:r>
          <a:r>
            <a:rPr lang="en-US" altLang="ja-JP" sz="900">
              <a:solidFill>
                <a:schemeClr val="dk1"/>
              </a:solidFill>
              <a:effectLst/>
              <a:latin typeface="+mn-lt"/>
              <a:ea typeface="+mn-ea"/>
              <a:cs typeface="+mn-cs"/>
            </a:rPr>
            <a:t>2.2</a:t>
          </a:r>
          <a:r>
            <a:rPr lang="ja-JP" altLang="ja-JP" sz="900">
              <a:solidFill>
                <a:schemeClr val="dk1"/>
              </a:solidFill>
              <a:effectLst/>
              <a:latin typeface="+mn-lt"/>
              <a:ea typeface="+mn-ea"/>
              <a:cs typeface="+mn-cs"/>
            </a:rPr>
            <a:t>億円</a:t>
          </a:r>
          <a:r>
            <a:rPr lang="ja-JP" altLang="en-US" sz="900">
              <a:solidFill>
                <a:schemeClr val="dk1"/>
              </a:solidFill>
              <a:effectLst/>
              <a:latin typeface="+mn-lt"/>
              <a:ea typeface="+mn-ea"/>
              <a:cs typeface="+mn-cs"/>
            </a:rPr>
            <a:t>の</a:t>
          </a:r>
          <a:r>
            <a:rPr lang="ja-JP" altLang="ja-JP" sz="900">
              <a:solidFill>
                <a:schemeClr val="dk1"/>
              </a:solidFill>
              <a:effectLst/>
              <a:latin typeface="+mn-lt"/>
              <a:ea typeface="+mn-ea"/>
              <a:cs typeface="+mn-cs"/>
            </a:rPr>
            <a:t>増となったため、歳出全体で約</a:t>
          </a:r>
          <a:r>
            <a:rPr lang="en-US" altLang="ja-JP" sz="900">
              <a:solidFill>
                <a:schemeClr val="dk1"/>
              </a:solidFill>
              <a:effectLst/>
              <a:latin typeface="+mn-lt"/>
              <a:ea typeface="+mn-ea"/>
              <a:cs typeface="+mn-cs"/>
            </a:rPr>
            <a:t>10.8</a:t>
          </a:r>
          <a:r>
            <a:rPr lang="ja-JP" altLang="ja-JP" sz="900">
              <a:solidFill>
                <a:schemeClr val="dk1"/>
              </a:solidFill>
              <a:effectLst/>
              <a:latin typeface="+mn-lt"/>
              <a:ea typeface="+mn-ea"/>
              <a:cs typeface="+mn-cs"/>
            </a:rPr>
            <a:t>億円の増となる一方で、歳入では、臨時財政対策債が約</a:t>
          </a:r>
          <a:r>
            <a:rPr lang="en-US" altLang="ja-JP" sz="900">
              <a:solidFill>
                <a:schemeClr val="dk1"/>
              </a:solidFill>
              <a:effectLst/>
              <a:latin typeface="+mn-lt"/>
              <a:ea typeface="+mn-ea"/>
              <a:cs typeface="+mn-cs"/>
            </a:rPr>
            <a:t>4.5</a:t>
          </a:r>
          <a:r>
            <a:rPr lang="ja-JP" altLang="ja-JP" sz="900">
              <a:solidFill>
                <a:schemeClr val="dk1"/>
              </a:solidFill>
              <a:effectLst/>
              <a:latin typeface="+mn-lt"/>
              <a:ea typeface="+mn-ea"/>
              <a:cs typeface="+mn-cs"/>
            </a:rPr>
            <a:t>億円の</a:t>
          </a:r>
          <a:r>
            <a:rPr lang="ja-JP" altLang="en-US" sz="900">
              <a:solidFill>
                <a:schemeClr val="dk1"/>
              </a:solidFill>
              <a:effectLst/>
              <a:latin typeface="+mn-lt"/>
              <a:ea typeface="+mn-ea"/>
              <a:cs typeface="+mn-cs"/>
            </a:rPr>
            <a:t>減</a:t>
          </a:r>
          <a:r>
            <a:rPr lang="ja-JP" altLang="ja-JP" sz="900">
              <a:solidFill>
                <a:schemeClr val="dk1"/>
              </a:solidFill>
              <a:effectLst/>
              <a:latin typeface="+mn-lt"/>
              <a:ea typeface="+mn-ea"/>
              <a:cs typeface="+mn-cs"/>
            </a:rPr>
            <a:t>となったものの、地方税が約</a:t>
          </a:r>
          <a:r>
            <a:rPr lang="en-US" altLang="ja-JP" sz="900">
              <a:solidFill>
                <a:schemeClr val="dk1"/>
              </a:solidFill>
              <a:effectLst/>
              <a:latin typeface="+mn-lt"/>
              <a:ea typeface="+mn-ea"/>
              <a:cs typeface="+mn-cs"/>
            </a:rPr>
            <a:t>4.9</a:t>
          </a:r>
          <a:r>
            <a:rPr lang="ja-JP" altLang="ja-JP" sz="900">
              <a:solidFill>
                <a:schemeClr val="dk1"/>
              </a:solidFill>
              <a:effectLst/>
              <a:latin typeface="+mn-lt"/>
              <a:ea typeface="+mn-ea"/>
              <a:cs typeface="+mn-cs"/>
            </a:rPr>
            <a:t>億円、</a:t>
          </a:r>
          <a:r>
            <a:rPr lang="ja-JP" altLang="en-US" sz="900">
              <a:solidFill>
                <a:schemeClr val="dk1"/>
              </a:solidFill>
              <a:effectLst/>
              <a:latin typeface="+mn-lt"/>
              <a:ea typeface="+mn-ea"/>
              <a:cs typeface="+mn-cs"/>
            </a:rPr>
            <a:t>地方特例</a:t>
          </a:r>
          <a:r>
            <a:rPr lang="ja-JP" altLang="ja-JP" sz="900">
              <a:solidFill>
                <a:schemeClr val="dk1"/>
              </a:solidFill>
              <a:effectLst/>
              <a:latin typeface="+mn-lt"/>
              <a:ea typeface="+mn-ea"/>
              <a:cs typeface="+mn-cs"/>
            </a:rPr>
            <a:t>交付金が約</a:t>
          </a:r>
          <a:r>
            <a:rPr lang="en-US" altLang="ja-JP" sz="900">
              <a:solidFill>
                <a:schemeClr val="dk1"/>
              </a:solidFill>
              <a:effectLst/>
              <a:latin typeface="+mn-lt"/>
              <a:ea typeface="+mn-ea"/>
              <a:cs typeface="+mn-cs"/>
            </a:rPr>
            <a:t>3.8</a:t>
          </a:r>
          <a:r>
            <a:rPr lang="ja-JP" altLang="ja-JP" sz="900">
              <a:solidFill>
                <a:schemeClr val="dk1"/>
              </a:solidFill>
              <a:effectLst/>
              <a:latin typeface="+mn-lt"/>
              <a:ea typeface="+mn-ea"/>
              <a:cs typeface="+mn-cs"/>
            </a:rPr>
            <a:t>億円</a:t>
          </a:r>
          <a:r>
            <a:rPr lang="ja-JP" altLang="en-US" sz="900">
              <a:solidFill>
                <a:schemeClr val="dk1"/>
              </a:solidFill>
              <a:effectLst/>
              <a:latin typeface="+mn-lt"/>
              <a:ea typeface="+mn-ea"/>
              <a:cs typeface="+mn-cs"/>
            </a:rPr>
            <a:t>、普通交付税が約</a:t>
          </a:r>
          <a:r>
            <a:rPr lang="en-US" altLang="ja-JP" sz="900">
              <a:solidFill>
                <a:schemeClr val="dk1"/>
              </a:solidFill>
              <a:effectLst/>
              <a:latin typeface="+mn-lt"/>
              <a:ea typeface="+mn-ea"/>
              <a:cs typeface="+mn-cs"/>
            </a:rPr>
            <a:t>3.7</a:t>
          </a:r>
          <a:r>
            <a:rPr lang="ja-JP" altLang="en-US" sz="900">
              <a:solidFill>
                <a:schemeClr val="dk1"/>
              </a:solidFill>
              <a:effectLst/>
              <a:latin typeface="+mn-lt"/>
              <a:ea typeface="+mn-ea"/>
              <a:cs typeface="+mn-cs"/>
            </a:rPr>
            <a:t>億円</a:t>
          </a:r>
          <a:r>
            <a:rPr lang="ja-JP" altLang="ja-JP" sz="900">
              <a:solidFill>
                <a:schemeClr val="dk1"/>
              </a:solidFill>
              <a:effectLst/>
              <a:latin typeface="+mn-lt"/>
              <a:ea typeface="+mn-ea"/>
              <a:cs typeface="+mn-cs"/>
            </a:rPr>
            <a:t>の</a:t>
          </a:r>
          <a:r>
            <a:rPr lang="ja-JP" altLang="en-US" sz="900">
              <a:solidFill>
                <a:schemeClr val="dk1"/>
              </a:solidFill>
              <a:effectLst/>
              <a:latin typeface="+mn-lt"/>
              <a:ea typeface="+mn-ea"/>
              <a:cs typeface="+mn-cs"/>
            </a:rPr>
            <a:t>増</a:t>
          </a:r>
          <a:r>
            <a:rPr lang="ja-JP" altLang="ja-JP" sz="900">
              <a:solidFill>
                <a:schemeClr val="dk1"/>
              </a:solidFill>
              <a:effectLst/>
              <a:latin typeface="+mn-lt"/>
              <a:ea typeface="+mn-ea"/>
              <a:cs typeface="+mn-cs"/>
            </a:rPr>
            <a:t>となったため、歳入全体で昨年度より約</a:t>
          </a:r>
          <a:r>
            <a:rPr lang="en-US" altLang="ja-JP" sz="900">
              <a:solidFill>
                <a:schemeClr val="dk1"/>
              </a:solidFill>
              <a:effectLst/>
              <a:latin typeface="+mn-lt"/>
              <a:ea typeface="+mn-ea"/>
              <a:cs typeface="+mn-cs"/>
            </a:rPr>
            <a:t>10.3</a:t>
          </a:r>
          <a:r>
            <a:rPr lang="ja-JP" altLang="ja-JP" sz="900">
              <a:solidFill>
                <a:schemeClr val="dk1"/>
              </a:solidFill>
              <a:effectLst/>
              <a:latin typeface="+mn-lt"/>
              <a:ea typeface="+mn-ea"/>
              <a:cs typeface="+mn-cs"/>
            </a:rPr>
            <a:t>億円の</a:t>
          </a:r>
          <a:r>
            <a:rPr lang="ja-JP" altLang="en-US" sz="900">
              <a:solidFill>
                <a:schemeClr val="dk1"/>
              </a:solidFill>
              <a:effectLst/>
              <a:latin typeface="+mn-lt"/>
              <a:ea typeface="+mn-ea"/>
              <a:cs typeface="+mn-cs"/>
            </a:rPr>
            <a:t>増</a:t>
          </a:r>
          <a:r>
            <a:rPr lang="ja-JP" altLang="ja-JP" sz="900">
              <a:solidFill>
                <a:schemeClr val="dk1"/>
              </a:solidFill>
              <a:effectLst/>
              <a:latin typeface="+mn-lt"/>
              <a:ea typeface="+mn-ea"/>
              <a:cs typeface="+mn-cs"/>
            </a:rPr>
            <a:t>となった。今後とも、行財政改革の取組を通じて経常経費の削減努力を継続し、財政構造の弾力性の回復に努める。</a:t>
          </a:r>
          <a:endParaRPr lang="en-US" altLang="ja-JP" sz="900">
            <a:solidFill>
              <a:schemeClr val="dk1"/>
            </a:solidFill>
            <a:effectLst/>
            <a:latin typeface="+mn-lt"/>
            <a:ea typeface="+mn-ea"/>
            <a:cs typeface="+mn-cs"/>
          </a:endParaRPr>
        </a:p>
        <a:p>
          <a:endParaRPr lang="en-US" altLang="ja-JP" sz="900">
            <a:solidFill>
              <a:schemeClr val="dk1"/>
            </a:solidFill>
            <a:effectLst/>
            <a:latin typeface="+mn-lt"/>
            <a:ea typeface="+mn-ea"/>
            <a:cs typeface="+mn-cs"/>
          </a:endParaRPr>
        </a:p>
      </xdr:txBody>
    </xdr:sp>
    <xdr:clientData/>
  </xdr:twoCellAnchor>
  <xdr:oneCellAnchor>
    <xdr:from>
      <xdr:col>3</xdr:col>
      <xdr:colOff>95250</xdr:colOff>
      <xdr:row>54</xdr:row>
      <xdr:rowOff>139700</xdr:rowOff>
    </xdr:from>
    <xdr:ext cx="298543" cy="225703"/>
    <xdr:sp macro="" textlink="">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a:extLst>
            <a:ext uri="{FF2B5EF4-FFF2-40B4-BE49-F238E27FC236}">
              <a16:creationId xmlns:a16="http://schemas.microsoft.com/office/drawing/2014/main" id="{00000000-0008-0000-0300-00006E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a:extLst>
            <a:ext uri="{FF2B5EF4-FFF2-40B4-BE49-F238E27FC236}">
              <a16:creationId xmlns:a16="http://schemas.microsoft.com/office/drawing/2014/main" id="{00000000-0008-0000-0300-00007A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15748</xdr:rowOff>
    </xdr:from>
    <xdr:to>
      <xdr:col>23</xdr:col>
      <xdr:colOff>133350</xdr:colOff>
      <xdr:row>67</xdr:row>
      <xdr:rowOff>123444</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flipV="1">
          <a:off x="4953000" y="10302748"/>
          <a:ext cx="0" cy="13078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95521</xdr:rowOff>
    </xdr:from>
    <xdr:ext cx="762000" cy="259045"/>
    <xdr:sp macro="" textlink="">
      <xdr:nvSpPr>
        <xdr:cNvPr id="124" name="財政構造の弾力性最小値テキスト">
          <a:extLst>
            <a:ext uri="{FF2B5EF4-FFF2-40B4-BE49-F238E27FC236}">
              <a16:creationId xmlns:a16="http://schemas.microsoft.com/office/drawing/2014/main" id="{00000000-0008-0000-0300-00007C000000}"/>
            </a:ext>
          </a:extLst>
        </xdr:cNvPr>
        <xdr:cNvSpPr txBox="1"/>
      </xdr:nvSpPr>
      <xdr:spPr>
        <a:xfrm>
          <a:off x="5041900" y="11582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123444</xdr:rowOff>
    </xdr:from>
    <xdr:to>
      <xdr:col>24</xdr:col>
      <xdr:colOff>12700</xdr:colOff>
      <xdr:row>67</xdr:row>
      <xdr:rowOff>123444</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4864100" y="11610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102125</xdr:rowOff>
    </xdr:from>
    <xdr:ext cx="762000" cy="259045"/>
    <xdr:sp macro="" textlink="">
      <xdr:nvSpPr>
        <xdr:cNvPr id="126" name="財政構造の弾力性最大値テキスト">
          <a:extLst>
            <a:ext uri="{FF2B5EF4-FFF2-40B4-BE49-F238E27FC236}">
              <a16:creationId xmlns:a16="http://schemas.microsoft.com/office/drawing/2014/main" id="{00000000-0008-0000-0300-00007E000000}"/>
            </a:ext>
          </a:extLst>
        </xdr:cNvPr>
        <xdr:cNvSpPr txBox="1"/>
      </xdr:nvSpPr>
      <xdr:spPr>
        <a:xfrm>
          <a:off x="5041900" y="10046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15748</xdr:rowOff>
    </xdr:from>
    <xdr:to>
      <xdr:col>24</xdr:col>
      <xdr:colOff>12700</xdr:colOff>
      <xdr:row>60</xdr:row>
      <xdr:rowOff>15748</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0302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66</xdr:row>
      <xdr:rowOff>508</xdr:rowOff>
    </xdr:from>
    <xdr:to>
      <xdr:col>23</xdr:col>
      <xdr:colOff>133350</xdr:colOff>
      <xdr:row>66</xdr:row>
      <xdr:rowOff>53594</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114800" y="11316208"/>
          <a:ext cx="8382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159529</xdr:rowOff>
    </xdr:from>
    <xdr:ext cx="762000" cy="259045"/>
    <xdr:sp macro="" textlink="">
      <xdr:nvSpPr>
        <xdr:cNvPr id="129" name="財政構造の弾力性平均値テキスト">
          <a:extLst>
            <a:ext uri="{FF2B5EF4-FFF2-40B4-BE49-F238E27FC236}">
              <a16:creationId xmlns:a16="http://schemas.microsoft.com/office/drawing/2014/main" id="{00000000-0008-0000-0300-000081000000}"/>
            </a:ext>
          </a:extLst>
        </xdr:cNvPr>
        <xdr:cNvSpPr txBox="1"/>
      </xdr:nvSpPr>
      <xdr:spPr>
        <a:xfrm>
          <a:off x="5041900" y="109608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143002</xdr:rowOff>
    </xdr:from>
    <xdr:to>
      <xdr:col>23</xdr:col>
      <xdr:colOff>184150</xdr:colOff>
      <xdr:row>65</xdr:row>
      <xdr:rowOff>73152</xdr:rowOff>
    </xdr:to>
    <xdr:sp macro="" textlink="">
      <xdr:nvSpPr>
        <xdr:cNvPr id="130" name="フローチャート: 判断 129">
          <a:extLst>
            <a:ext uri="{FF2B5EF4-FFF2-40B4-BE49-F238E27FC236}">
              <a16:creationId xmlns:a16="http://schemas.microsoft.com/office/drawing/2014/main" id="{00000000-0008-0000-0300-000082000000}"/>
            </a:ext>
          </a:extLst>
        </xdr:cNvPr>
        <xdr:cNvSpPr/>
      </xdr:nvSpPr>
      <xdr:spPr>
        <a:xfrm>
          <a:off x="4902200" y="11115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167132</xdr:rowOff>
    </xdr:from>
    <xdr:to>
      <xdr:col>19</xdr:col>
      <xdr:colOff>133350</xdr:colOff>
      <xdr:row>66</xdr:row>
      <xdr:rowOff>508</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3225800" y="11311382"/>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109220</xdr:rowOff>
    </xdr:from>
    <xdr:to>
      <xdr:col>19</xdr:col>
      <xdr:colOff>184150</xdr:colOff>
      <xdr:row>65</xdr:row>
      <xdr:rowOff>39370</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064000" y="11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49547</xdr:rowOff>
    </xdr:from>
    <xdr:ext cx="736600" cy="259045"/>
    <xdr:sp macro="" textlink="">
      <xdr:nvSpPr>
        <xdr:cNvPr id="133" name="テキスト ボックス 132">
          <a:extLst>
            <a:ext uri="{FF2B5EF4-FFF2-40B4-BE49-F238E27FC236}">
              <a16:creationId xmlns:a16="http://schemas.microsoft.com/office/drawing/2014/main" id="{00000000-0008-0000-0300-000085000000}"/>
            </a:ext>
          </a:extLst>
        </xdr:cNvPr>
        <xdr:cNvSpPr txBox="1"/>
      </xdr:nvSpPr>
      <xdr:spPr>
        <a:xfrm>
          <a:off x="3733800" y="10850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167132</xdr:rowOff>
    </xdr:from>
    <xdr:to>
      <xdr:col>15</xdr:col>
      <xdr:colOff>82550</xdr:colOff>
      <xdr:row>66</xdr:row>
      <xdr:rowOff>53594</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2336800" y="11311382"/>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123698</xdr:rowOff>
    </xdr:from>
    <xdr:to>
      <xdr:col>15</xdr:col>
      <xdr:colOff>133350</xdr:colOff>
      <xdr:row>65</xdr:row>
      <xdr:rowOff>53848</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3175000" y="11096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64025</xdr:rowOff>
    </xdr:from>
    <xdr:ext cx="7620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2844800" y="10865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66</xdr:row>
      <xdr:rowOff>24638</xdr:rowOff>
    </xdr:from>
    <xdr:to>
      <xdr:col>11</xdr:col>
      <xdr:colOff>31750</xdr:colOff>
      <xdr:row>66</xdr:row>
      <xdr:rowOff>53594</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1447800" y="11340338"/>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143002</xdr:rowOff>
    </xdr:from>
    <xdr:to>
      <xdr:col>11</xdr:col>
      <xdr:colOff>82550</xdr:colOff>
      <xdr:row>65</xdr:row>
      <xdr:rowOff>73152</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2286000" y="11115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83329</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1955800" y="10884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17526</xdr:rowOff>
    </xdr:from>
    <xdr:to>
      <xdr:col>7</xdr:col>
      <xdr:colOff>31750</xdr:colOff>
      <xdr:row>64</xdr:row>
      <xdr:rowOff>119126</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1397000" y="1099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129303</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066800" y="1075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66</xdr:row>
      <xdr:rowOff>2794</xdr:rowOff>
    </xdr:from>
    <xdr:to>
      <xdr:col>23</xdr:col>
      <xdr:colOff>184150</xdr:colOff>
      <xdr:row>66</xdr:row>
      <xdr:rowOff>104394</xdr:rowOff>
    </xdr:to>
    <xdr:sp macro="" textlink="">
      <xdr:nvSpPr>
        <xdr:cNvPr id="147" name="楕円 146">
          <a:extLst>
            <a:ext uri="{FF2B5EF4-FFF2-40B4-BE49-F238E27FC236}">
              <a16:creationId xmlns:a16="http://schemas.microsoft.com/office/drawing/2014/main" id="{00000000-0008-0000-0300-000093000000}"/>
            </a:ext>
          </a:extLst>
        </xdr:cNvPr>
        <xdr:cNvSpPr/>
      </xdr:nvSpPr>
      <xdr:spPr>
        <a:xfrm>
          <a:off x="4902200" y="11318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146321</xdr:rowOff>
    </xdr:from>
    <xdr:ext cx="762000" cy="259045"/>
    <xdr:sp macro="" textlink="">
      <xdr:nvSpPr>
        <xdr:cNvPr id="148" name="財政構造の弾力性該当値テキスト">
          <a:extLst>
            <a:ext uri="{FF2B5EF4-FFF2-40B4-BE49-F238E27FC236}">
              <a16:creationId xmlns:a16="http://schemas.microsoft.com/office/drawing/2014/main" id="{00000000-0008-0000-0300-000094000000}"/>
            </a:ext>
          </a:extLst>
        </xdr:cNvPr>
        <xdr:cNvSpPr txBox="1"/>
      </xdr:nvSpPr>
      <xdr:spPr>
        <a:xfrm>
          <a:off x="5041900" y="11290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121158</xdr:rowOff>
    </xdr:from>
    <xdr:to>
      <xdr:col>19</xdr:col>
      <xdr:colOff>184150</xdr:colOff>
      <xdr:row>66</xdr:row>
      <xdr:rowOff>51308</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064000" y="1126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36085</xdr:rowOff>
    </xdr:from>
    <xdr:ext cx="7366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733800" y="11351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116332</xdr:rowOff>
    </xdr:from>
    <xdr:to>
      <xdr:col>15</xdr:col>
      <xdr:colOff>133350</xdr:colOff>
      <xdr:row>66</xdr:row>
      <xdr:rowOff>46482</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3175000" y="11260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31259</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2844800" y="11346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66</xdr:row>
      <xdr:rowOff>2794</xdr:rowOff>
    </xdr:from>
    <xdr:to>
      <xdr:col>11</xdr:col>
      <xdr:colOff>82550</xdr:colOff>
      <xdr:row>66</xdr:row>
      <xdr:rowOff>104394</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2286000" y="11318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89171</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1955800" y="11404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145288</xdr:rowOff>
    </xdr:from>
    <xdr:to>
      <xdr:col>7</xdr:col>
      <xdr:colOff>31750</xdr:colOff>
      <xdr:row>66</xdr:row>
      <xdr:rowOff>75438</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1397000" y="11289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60215</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066800" y="11375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a:extLst>
            <a:ext uri="{FF2B5EF4-FFF2-40B4-BE49-F238E27FC236}">
              <a16:creationId xmlns:a16="http://schemas.microsoft.com/office/drawing/2014/main" id="{00000000-0008-0000-0300-00009D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[112,151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a:extLst>
            <a:ext uri="{FF2B5EF4-FFF2-40B4-BE49-F238E27FC236}">
              <a16:creationId xmlns:a16="http://schemas.microsoft.com/office/drawing/2014/main" id="{00000000-0008-0000-0300-0000A9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物件費については、昨年度とほぼ同額であるが、</a:t>
          </a:r>
          <a:r>
            <a:rPr kumimoji="1" lang="ja-JP" altLang="ja-JP" sz="1100">
              <a:solidFill>
                <a:schemeClr val="dk1"/>
              </a:solidFill>
              <a:effectLst/>
              <a:latin typeface="+mn-lt"/>
              <a:ea typeface="+mn-ea"/>
              <a:cs typeface="+mn-cs"/>
            </a:rPr>
            <a:t>人件費については、給与の独自減額の終了影響や人事院勧告のプラス改定などのプラス要因により、前年度と比べて増加した。</a:t>
          </a:r>
          <a:endParaRPr lang="ja-JP" altLang="ja-JP">
            <a:effectLst/>
          </a:endParaRPr>
        </a:p>
        <a:p>
          <a:pPr eaLnBrk="1" fontAlgn="auto" latinLnBrk="0" hangingPunct="1"/>
          <a:r>
            <a:rPr kumimoji="1" lang="ja-JP" altLang="ja-JP" sz="1100">
              <a:solidFill>
                <a:schemeClr val="dk1"/>
              </a:solidFill>
              <a:effectLst/>
              <a:latin typeface="+mn-lt"/>
              <a:ea typeface="+mn-ea"/>
              <a:cs typeface="+mn-cs"/>
            </a:rPr>
            <a:t>今後も</a:t>
          </a:r>
          <a:r>
            <a:rPr lang="ja-JP" altLang="ja-JP" sz="1100" b="0" i="0" baseline="0">
              <a:solidFill>
                <a:schemeClr val="dk1"/>
              </a:solidFill>
              <a:effectLst/>
              <a:latin typeface="+mn-lt"/>
              <a:ea typeface="+mn-ea"/>
              <a:cs typeface="+mn-cs"/>
            </a:rPr>
            <a:t>社会情勢や財政状況を鑑みながら</a:t>
          </a:r>
          <a:r>
            <a:rPr kumimoji="1" lang="ja-JP" altLang="ja-JP" sz="1100">
              <a:solidFill>
                <a:schemeClr val="dk1"/>
              </a:solidFill>
              <a:effectLst/>
              <a:latin typeface="+mn-lt"/>
              <a:ea typeface="+mn-ea"/>
              <a:cs typeface="+mn-cs"/>
            </a:rPr>
            <a:t>職員数、給与の適正化を図り、総人件費の抑制に努める。</a:t>
          </a:r>
          <a:endParaRPr kumimoji="1" lang="en-US" altLang="ja-JP" sz="1100">
            <a:solidFill>
              <a:schemeClr val="dk1"/>
            </a:solidFill>
            <a:effectLst/>
            <a:latin typeface="+mn-lt"/>
            <a:ea typeface="+mn-ea"/>
            <a:cs typeface="+mn-cs"/>
          </a:endParaRPr>
        </a:p>
        <a:p>
          <a:pPr eaLnBrk="1" fontAlgn="auto" latinLnBrk="0" hangingPunct="1"/>
          <a:endParaRPr kumimoji="1" lang="en-US" altLang="ja-JP" sz="1100">
            <a:solidFill>
              <a:schemeClr val="dk1"/>
            </a:solidFill>
            <a:effectLst/>
            <a:latin typeface="+mn-lt"/>
            <a:ea typeface="+mn-ea"/>
            <a:cs typeface="+mn-cs"/>
          </a:endParaRPr>
        </a:p>
        <a:p>
          <a:pPr eaLnBrk="1" fontAlgn="auto" latinLnBrk="0" hangingPunct="1"/>
          <a:endParaRPr lang="ja-JP" altLang="ja-JP">
            <a:effectLst/>
          </a:endParaRPr>
        </a:p>
      </xdr:txBody>
    </xdr:sp>
    <xdr:clientData/>
  </xdr:twoCellAnchor>
  <xdr:oneCellAnchor>
    <xdr:from>
      <xdr:col>3</xdr:col>
      <xdr:colOff>95250</xdr:colOff>
      <xdr:row>77</xdr:row>
      <xdr:rowOff>6350</xdr:rowOff>
    </xdr:from>
    <xdr:ext cx="349839" cy="225703"/>
    <xdr:sp macro="" textlink="">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a:extLst>
            <a:ext uri="{FF2B5EF4-FFF2-40B4-BE49-F238E27FC236}">
              <a16:creationId xmlns:a16="http://schemas.microsoft.com/office/drawing/2014/main" id="{00000000-0008-0000-0300-0000AB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a:extLst>
            <a:ext uri="{FF2B5EF4-FFF2-40B4-BE49-F238E27FC236}">
              <a16:creationId xmlns:a16="http://schemas.microsoft.com/office/drawing/2014/main" id="{00000000-0008-0000-0300-0000B9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16131</xdr:rowOff>
    </xdr:from>
    <xdr:to>
      <xdr:col>23</xdr:col>
      <xdr:colOff>133350</xdr:colOff>
      <xdr:row>89</xdr:row>
      <xdr:rowOff>162147</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flipV="1">
          <a:off x="4953000" y="13903581"/>
          <a:ext cx="0" cy="15176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134224</xdr:rowOff>
    </xdr:from>
    <xdr:ext cx="762000" cy="259045"/>
    <xdr:sp macro="" textlink="">
      <xdr:nvSpPr>
        <xdr:cNvPr id="187" name="人件費・物件費等の状況最小値テキスト">
          <a:extLst>
            <a:ext uri="{FF2B5EF4-FFF2-40B4-BE49-F238E27FC236}">
              <a16:creationId xmlns:a16="http://schemas.microsoft.com/office/drawing/2014/main" id="{00000000-0008-0000-0300-0000BB000000}"/>
            </a:ext>
          </a:extLst>
        </xdr:cNvPr>
        <xdr:cNvSpPr txBox="1"/>
      </xdr:nvSpPr>
      <xdr:spPr>
        <a:xfrm>
          <a:off x="5041900" y="15393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162147</xdr:rowOff>
    </xdr:from>
    <xdr:to>
      <xdr:col>24</xdr:col>
      <xdr:colOff>12700</xdr:colOff>
      <xdr:row>89</xdr:row>
      <xdr:rowOff>162147</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5421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102508</xdr:rowOff>
    </xdr:from>
    <xdr:ext cx="762000" cy="259045"/>
    <xdr:sp macro="" textlink="">
      <xdr:nvSpPr>
        <xdr:cNvPr id="189" name="人件費・物件費等の状況最大値テキスト">
          <a:extLst>
            <a:ext uri="{FF2B5EF4-FFF2-40B4-BE49-F238E27FC236}">
              <a16:creationId xmlns:a16="http://schemas.microsoft.com/office/drawing/2014/main" id="{00000000-0008-0000-0300-0000BD000000}"/>
            </a:ext>
          </a:extLst>
        </xdr:cNvPr>
        <xdr:cNvSpPr txBox="1"/>
      </xdr:nvSpPr>
      <xdr:spPr>
        <a:xfrm>
          <a:off x="5041900" y="13647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16131</xdr:rowOff>
    </xdr:from>
    <xdr:to>
      <xdr:col>24</xdr:col>
      <xdr:colOff>12700</xdr:colOff>
      <xdr:row>81</xdr:row>
      <xdr:rowOff>16131</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3903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143686</xdr:rowOff>
    </xdr:from>
    <xdr:to>
      <xdr:col>23</xdr:col>
      <xdr:colOff>133350</xdr:colOff>
      <xdr:row>84</xdr:row>
      <xdr:rowOff>45369</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114800" y="14374036"/>
          <a:ext cx="838200" cy="73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6090</xdr:rowOff>
    </xdr:from>
    <xdr:ext cx="762000" cy="259045"/>
    <xdr:sp macro="" textlink="">
      <xdr:nvSpPr>
        <xdr:cNvPr id="192" name="人件費・物件費等の状況平均値テキスト">
          <a:extLst>
            <a:ext uri="{FF2B5EF4-FFF2-40B4-BE49-F238E27FC236}">
              <a16:creationId xmlns:a16="http://schemas.microsoft.com/office/drawing/2014/main" id="{00000000-0008-0000-0300-0000C0000000}"/>
            </a:ext>
          </a:extLst>
        </xdr:cNvPr>
        <xdr:cNvSpPr txBox="1"/>
      </xdr:nvSpPr>
      <xdr:spPr>
        <a:xfrm>
          <a:off x="5041900" y="142364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161013</xdr:rowOff>
    </xdr:from>
    <xdr:to>
      <xdr:col>23</xdr:col>
      <xdr:colOff>184150</xdr:colOff>
      <xdr:row>84</xdr:row>
      <xdr:rowOff>91163</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902200" y="14391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114891</xdr:rowOff>
    </xdr:from>
    <xdr:to>
      <xdr:col>19</xdr:col>
      <xdr:colOff>133350</xdr:colOff>
      <xdr:row>83</xdr:row>
      <xdr:rowOff>143686</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3225800" y="14345241"/>
          <a:ext cx="889000" cy="28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73702</xdr:rowOff>
    </xdr:from>
    <xdr:to>
      <xdr:col>19</xdr:col>
      <xdr:colOff>184150</xdr:colOff>
      <xdr:row>84</xdr:row>
      <xdr:rowOff>3852</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064000" y="14304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14029</xdr:rowOff>
    </xdr:from>
    <xdr:ext cx="736600" cy="259045"/>
    <xdr:sp macro="" textlink="">
      <xdr:nvSpPr>
        <xdr:cNvPr id="196" name="テキスト ボックス 195">
          <a:extLst>
            <a:ext uri="{FF2B5EF4-FFF2-40B4-BE49-F238E27FC236}">
              <a16:creationId xmlns:a16="http://schemas.microsoft.com/office/drawing/2014/main" id="{00000000-0008-0000-0300-0000C4000000}"/>
            </a:ext>
          </a:extLst>
        </xdr:cNvPr>
        <xdr:cNvSpPr txBox="1"/>
      </xdr:nvSpPr>
      <xdr:spPr>
        <a:xfrm>
          <a:off x="3733800" y="14072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84768</xdr:rowOff>
    </xdr:from>
    <xdr:to>
      <xdr:col>15</xdr:col>
      <xdr:colOff>82550</xdr:colOff>
      <xdr:row>83</xdr:row>
      <xdr:rowOff>114891</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2336800" y="14315118"/>
          <a:ext cx="889000" cy="30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54338</xdr:rowOff>
    </xdr:from>
    <xdr:to>
      <xdr:col>15</xdr:col>
      <xdr:colOff>133350</xdr:colOff>
      <xdr:row>83</xdr:row>
      <xdr:rowOff>155938</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3175000" y="14284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166115</xdr:rowOff>
    </xdr:from>
    <xdr:ext cx="7620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2844800" y="14053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13061</xdr:rowOff>
    </xdr:from>
    <xdr:to>
      <xdr:col>11</xdr:col>
      <xdr:colOff>31750</xdr:colOff>
      <xdr:row>83</xdr:row>
      <xdr:rowOff>84768</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1447800" y="14243411"/>
          <a:ext cx="889000" cy="7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15408</xdr:rowOff>
    </xdr:from>
    <xdr:to>
      <xdr:col>11</xdr:col>
      <xdr:colOff>82550</xdr:colOff>
      <xdr:row>83</xdr:row>
      <xdr:rowOff>117008</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2286000" y="14245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127185</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955800" y="14014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21199</xdr:rowOff>
    </xdr:from>
    <xdr:to>
      <xdr:col>7</xdr:col>
      <xdr:colOff>31750</xdr:colOff>
      <xdr:row>83</xdr:row>
      <xdr:rowOff>122799</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1397000" y="14251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107576</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066800" y="14337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166019</xdr:rowOff>
    </xdr:from>
    <xdr:to>
      <xdr:col>23</xdr:col>
      <xdr:colOff>184150</xdr:colOff>
      <xdr:row>84</xdr:row>
      <xdr:rowOff>96169</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902200" y="14396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138096</xdr:rowOff>
    </xdr:from>
    <xdr:ext cx="762000" cy="259045"/>
    <xdr:sp macro="" textlink="">
      <xdr:nvSpPr>
        <xdr:cNvPr id="211" name="人件費・物件費等の状況該当値テキスト">
          <a:extLst>
            <a:ext uri="{FF2B5EF4-FFF2-40B4-BE49-F238E27FC236}">
              <a16:creationId xmlns:a16="http://schemas.microsoft.com/office/drawing/2014/main" id="{00000000-0008-0000-0300-0000D3000000}"/>
            </a:ext>
          </a:extLst>
        </xdr:cNvPr>
        <xdr:cNvSpPr txBox="1"/>
      </xdr:nvSpPr>
      <xdr:spPr>
        <a:xfrm>
          <a:off x="5041900" y="14368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92886</xdr:rowOff>
    </xdr:from>
    <xdr:to>
      <xdr:col>19</xdr:col>
      <xdr:colOff>184150</xdr:colOff>
      <xdr:row>84</xdr:row>
      <xdr:rowOff>23036</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064000" y="14323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7813</xdr:rowOff>
    </xdr:from>
    <xdr:ext cx="7366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733800" y="144096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64091</xdr:rowOff>
    </xdr:from>
    <xdr:to>
      <xdr:col>15</xdr:col>
      <xdr:colOff>133350</xdr:colOff>
      <xdr:row>83</xdr:row>
      <xdr:rowOff>165691</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3175000" y="14294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150468</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844800" y="14380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33968</xdr:rowOff>
    </xdr:from>
    <xdr:to>
      <xdr:col>11</xdr:col>
      <xdr:colOff>82550</xdr:colOff>
      <xdr:row>83</xdr:row>
      <xdr:rowOff>135568</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2286000" y="14264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120345</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955800" y="14350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133711</xdr:rowOff>
    </xdr:from>
    <xdr:to>
      <xdr:col>7</xdr:col>
      <xdr:colOff>31750</xdr:colOff>
      <xdr:row>83</xdr:row>
      <xdr:rowOff>63861</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1397000" y="14192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74038</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066800" y="13961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28</a:t>
          </a:r>
          <a:r>
            <a:rPr kumimoji="1" lang="ja-JP" altLang="en-US" sz="1100">
              <a:solidFill>
                <a:schemeClr val="dk1"/>
              </a:solidFill>
              <a:effectLst/>
              <a:latin typeface="+mn-lt"/>
              <a:ea typeface="+mn-ea"/>
              <a:cs typeface="+mn-cs"/>
            </a:rPr>
            <a:t>年度から平成</a:t>
          </a:r>
          <a:r>
            <a:rPr kumimoji="1" lang="en-US" altLang="ja-JP" sz="1100">
              <a:solidFill>
                <a:schemeClr val="dk1"/>
              </a:solidFill>
              <a:effectLst/>
              <a:latin typeface="+mn-lt"/>
              <a:ea typeface="+mn-ea"/>
              <a:cs typeface="+mn-cs"/>
            </a:rPr>
            <a:t>30</a:t>
          </a:r>
          <a:r>
            <a:rPr kumimoji="1" lang="ja-JP" altLang="en-US" sz="1100">
              <a:solidFill>
                <a:schemeClr val="dk1"/>
              </a:solidFill>
              <a:effectLst/>
              <a:latin typeface="+mn-lt"/>
              <a:ea typeface="+mn-ea"/>
              <a:cs typeface="+mn-cs"/>
            </a:rPr>
            <a:t>年度までの</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年間の給与の独自減額終了後は</a:t>
          </a:r>
          <a:r>
            <a:rPr kumimoji="1" lang="ja-JP" altLang="en-US" sz="1100">
              <a:solidFill>
                <a:schemeClr val="dk1"/>
              </a:solidFill>
              <a:effectLst/>
              <a:latin typeface="+mn-lt"/>
              <a:ea typeface="+mn-ea"/>
              <a:cs typeface="+mn-cs"/>
            </a:rPr>
            <a:t>指数が増となった。</a:t>
          </a:r>
          <a:r>
            <a:rPr kumimoji="1" lang="ja-JP" altLang="ja-JP" sz="1100">
              <a:solidFill>
                <a:schemeClr val="dk1"/>
              </a:solidFill>
              <a:effectLst/>
              <a:latin typeface="+mn-lt"/>
              <a:ea typeface="+mn-ea"/>
              <a:cs typeface="+mn-cs"/>
            </a:rPr>
            <a:t>給与の適正化に努めているため、今後も指数は低下していく見込みである。</a:t>
          </a:r>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a:extLst>
            <a:ext uri="{FF2B5EF4-FFF2-40B4-BE49-F238E27FC236}">
              <a16:creationId xmlns:a16="http://schemas.microsoft.com/office/drawing/2014/main" id="{00000000-0008-0000-0300-0000F7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155575</xdr:rowOff>
    </xdr:from>
    <xdr:to>
      <xdr:col>81</xdr:col>
      <xdr:colOff>44450</xdr:colOff>
      <xdr:row>88</xdr:row>
      <xdr:rowOff>140759</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flipV="1">
          <a:off x="17018000" y="13700125"/>
          <a:ext cx="0" cy="15282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112836</xdr:rowOff>
    </xdr:from>
    <xdr:ext cx="762000" cy="259045"/>
    <xdr:sp macro="" textlink="">
      <xdr:nvSpPr>
        <xdr:cNvPr id="249" name="給与水準   （国との比較）最小値テキスト">
          <a:extLst>
            <a:ext uri="{FF2B5EF4-FFF2-40B4-BE49-F238E27FC236}">
              <a16:creationId xmlns:a16="http://schemas.microsoft.com/office/drawing/2014/main" id="{00000000-0008-0000-0300-0000F9000000}"/>
            </a:ext>
          </a:extLst>
        </xdr:cNvPr>
        <xdr:cNvSpPr txBox="1"/>
      </xdr:nvSpPr>
      <xdr:spPr>
        <a:xfrm>
          <a:off x="17106900" y="15200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140759</xdr:rowOff>
    </xdr:from>
    <xdr:to>
      <xdr:col>81</xdr:col>
      <xdr:colOff>133350</xdr:colOff>
      <xdr:row>88</xdr:row>
      <xdr:rowOff>140759</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6929100" y="152283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70502</xdr:rowOff>
    </xdr:from>
    <xdr:ext cx="762000" cy="259045"/>
    <xdr:sp macro="" textlink="">
      <xdr:nvSpPr>
        <xdr:cNvPr id="251" name="給与水準   （国との比較）最大値テキスト">
          <a:extLst>
            <a:ext uri="{FF2B5EF4-FFF2-40B4-BE49-F238E27FC236}">
              <a16:creationId xmlns:a16="http://schemas.microsoft.com/office/drawing/2014/main" id="{00000000-0008-0000-0300-0000FB000000}"/>
            </a:ext>
          </a:extLst>
        </xdr:cNvPr>
        <xdr:cNvSpPr txBox="1"/>
      </xdr:nvSpPr>
      <xdr:spPr>
        <a:xfrm>
          <a:off x="17106900" y="1344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155575</xdr:rowOff>
    </xdr:from>
    <xdr:to>
      <xdr:col>81</xdr:col>
      <xdr:colOff>133350</xdr:colOff>
      <xdr:row>79</xdr:row>
      <xdr:rowOff>155575</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370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41275</xdr:rowOff>
    </xdr:from>
    <xdr:to>
      <xdr:col>81</xdr:col>
      <xdr:colOff>44450</xdr:colOff>
      <xdr:row>86</xdr:row>
      <xdr:rowOff>81491</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6179800" y="14785975"/>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148818</xdr:rowOff>
    </xdr:from>
    <xdr:ext cx="762000" cy="259045"/>
    <xdr:sp macro="" textlink="">
      <xdr:nvSpPr>
        <xdr:cNvPr id="254" name="給与水準   （国との比較）平均値テキスト">
          <a:extLst>
            <a:ext uri="{FF2B5EF4-FFF2-40B4-BE49-F238E27FC236}">
              <a16:creationId xmlns:a16="http://schemas.microsoft.com/office/drawing/2014/main" id="{00000000-0008-0000-0300-0000FE000000}"/>
            </a:ext>
          </a:extLst>
        </xdr:cNvPr>
        <xdr:cNvSpPr txBox="1"/>
      </xdr:nvSpPr>
      <xdr:spPr>
        <a:xfrm>
          <a:off x="17106900" y="143791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132291</xdr:rowOff>
    </xdr:from>
    <xdr:to>
      <xdr:col>81</xdr:col>
      <xdr:colOff>95250</xdr:colOff>
      <xdr:row>85</xdr:row>
      <xdr:rowOff>62441</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69672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52916</xdr:rowOff>
    </xdr:from>
    <xdr:to>
      <xdr:col>77</xdr:col>
      <xdr:colOff>44450</xdr:colOff>
      <xdr:row>86</xdr:row>
      <xdr:rowOff>81491</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5290800" y="14283266"/>
          <a:ext cx="889000" cy="542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132291</xdr:rowOff>
    </xdr:from>
    <xdr:to>
      <xdr:col>77</xdr:col>
      <xdr:colOff>95250</xdr:colOff>
      <xdr:row>85</xdr:row>
      <xdr:rowOff>62441</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1290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72618</xdr:rowOff>
    </xdr:from>
    <xdr:ext cx="736600" cy="259045"/>
    <xdr:sp macro="" textlink="">
      <xdr:nvSpPr>
        <xdr:cNvPr id="258" name="テキスト ボックス 257">
          <a:extLst>
            <a:ext uri="{FF2B5EF4-FFF2-40B4-BE49-F238E27FC236}">
              <a16:creationId xmlns:a16="http://schemas.microsoft.com/office/drawing/2014/main" id="{00000000-0008-0000-0300-000002010000}"/>
            </a:ext>
          </a:extLst>
        </xdr:cNvPr>
        <xdr:cNvSpPr txBox="1"/>
      </xdr:nvSpPr>
      <xdr:spPr>
        <a:xfrm>
          <a:off x="15798800" y="143029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52916</xdr:rowOff>
    </xdr:from>
    <xdr:to>
      <xdr:col>72</xdr:col>
      <xdr:colOff>203200</xdr:colOff>
      <xdr:row>83</xdr:row>
      <xdr:rowOff>133350</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flipV="1">
          <a:off x="14401800" y="14283266"/>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152400</xdr:rowOff>
    </xdr:from>
    <xdr:to>
      <xdr:col>73</xdr:col>
      <xdr:colOff>44450</xdr:colOff>
      <xdr:row>85</xdr:row>
      <xdr:rowOff>82550</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5240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67327</xdr:rowOff>
    </xdr:from>
    <xdr:ext cx="7620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4909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133350</xdr:rowOff>
    </xdr:from>
    <xdr:to>
      <xdr:col>68</xdr:col>
      <xdr:colOff>152400</xdr:colOff>
      <xdr:row>84</xdr:row>
      <xdr:rowOff>2116</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flipV="1">
          <a:off x="13512800" y="14363700"/>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1059</xdr:rowOff>
    </xdr:from>
    <xdr:to>
      <xdr:col>68</xdr:col>
      <xdr:colOff>203200</xdr:colOff>
      <xdr:row>85</xdr:row>
      <xdr:rowOff>102659</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4351000" y="1457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87436</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020800" y="14660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21166</xdr:rowOff>
    </xdr:from>
    <xdr:to>
      <xdr:col>64</xdr:col>
      <xdr:colOff>152400</xdr:colOff>
      <xdr:row>85</xdr:row>
      <xdr:rowOff>122766</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3462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107543</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3131800" y="1468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161925</xdr:rowOff>
    </xdr:from>
    <xdr:to>
      <xdr:col>81</xdr:col>
      <xdr:colOff>95250</xdr:colOff>
      <xdr:row>86</xdr:row>
      <xdr:rowOff>92075</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6967200" y="1473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134002</xdr:rowOff>
    </xdr:from>
    <xdr:ext cx="762000" cy="259045"/>
    <xdr:sp macro="" textlink="">
      <xdr:nvSpPr>
        <xdr:cNvPr id="273" name="給与水準   （国との比較）該当値テキスト">
          <a:extLst>
            <a:ext uri="{FF2B5EF4-FFF2-40B4-BE49-F238E27FC236}">
              <a16:creationId xmlns:a16="http://schemas.microsoft.com/office/drawing/2014/main" id="{00000000-0008-0000-0300-000011010000}"/>
            </a:ext>
          </a:extLst>
        </xdr:cNvPr>
        <xdr:cNvSpPr txBox="1"/>
      </xdr:nvSpPr>
      <xdr:spPr>
        <a:xfrm>
          <a:off x="17106900" y="14707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30691</xdr:rowOff>
    </xdr:from>
    <xdr:to>
      <xdr:col>77</xdr:col>
      <xdr:colOff>95250</xdr:colOff>
      <xdr:row>86</xdr:row>
      <xdr:rowOff>132291</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129000" y="14775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117068</xdr:rowOff>
    </xdr:from>
    <xdr:ext cx="7366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798800" y="148617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2116</xdr:rowOff>
    </xdr:from>
    <xdr:to>
      <xdr:col>73</xdr:col>
      <xdr:colOff>44450</xdr:colOff>
      <xdr:row>83</xdr:row>
      <xdr:rowOff>103716</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5240000" y="14232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113893</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909800" y="14001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82550</xdr:rowOff>
    </xdr:from>
    <xdr:to>
      <xdr:col>68</xdr:col>
      <xdr:colOff>203200</xdr:colOff>
      <xdr:row>84</xdr:row>
      <xdr:rowOff>12700</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43510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22877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0208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122766</xdr:rowOff>
    </xdr:from>
    <xdr:to>
      <xdr:col>64</xdr:col>
      <xdr:colOff>152400</xdr:colOff>
      <xdr:row>84</xdr:row>
      <xdr:rowOff>52916</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3462000" y="1435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63093</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131800" y="14121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住民へのきめ細やかなサービスを提供するため、年に一度ヒアリングを行い、適正な人員配置に努めている。また、定員管理方針と定員適正化計画を策定し、体制整備に取り組んでいる。</a:t>
          </a:r>
          <a:endParaRPr lang="en-US" altLang="ja-JP" sz="1100" b="0" i="0" baseline="0">
            <a:solidFill>
              <a:schemeClr val="dk1"/>
            </a:solidFill>
            <a:effectLst/>
            <a:latin typeface="+mn-lt"/>
            <a:ea typeface="+mn-ea"/>
            <a:cs typeface="+mn-cs"/>
          </a:endParaRPr>
        </a:p>
        <a:p>
          <a:endParaRPr lang="en-US" altLang="ja-JP" sz="1100" b="0" i="0" baseline="0">
            <a:solidFill>
              <a:schemeClr val="dk1"/>
            </a:solidFill>
            <a:effectLst/>
            <a:latin typeface="+mn-lt"/>
            <a:ea typeface="+mn-ea"/>
            <a:cs typeface="+mn-cs"/>
          </a:endParaRPr>
        </a:p>
        <a:p>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0" name="定員管理の状況グラフ枠">
          <a:extLst>
            <a:ext uri="{FF2B5EF4-FFF2-40B4-BE49-F238E27FC236}">
              <a16:creationId xmlns:a16="http://schemas.microsoft.com/office/drawing/2014/main" id="{00000000-0008-0000-0300-000036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117475</xdr:rowOff>
    </xdr:from>
    <xdr:to>
      <xdr:col>81</xdr:col>
      <xdr:colOff>44450</xdr:colOff>
      <xdr:row>66</xdr:row>
      <xdr:rowOff>50377</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flipV="1">
          <a:off x="17018000" y="9890125"/>
          <a:ext cx="0" cy="14759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22454</xdr:rowOff>
    </xdr:from>
    <xdr:ext cx="762000" cy="259045"/>
    <xdr:sp macro="" textlink="">
      <xdr:nvSpPr>
        <xdr:cNvPr id="312" name="定員管理の状況最小値テキスト">
          <a:extLst>
            <a:ext uri="{FF2B5EF4-FFF2-40B4-BE49-F238E27FC236}">
              <a16:creationId xmlns:a16="http://schemas.microsoft.com/office/drawing/2014/main" id="{00000000-0008-0000-0300-000038010000}"/>
            </a:ext>
          </a:extLst>
        </xdr:cNvPr>
        <xdr:cNvSpPr txBox="1"/>
      </xdr:nvSpPr>
      <xdr:spPr>
        <a:xfrm>
          <a:off x="17106900" y="11338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50377</xdr:rowOff>
    </xdr:from>
    <xdr:to>
      <xdr:col>81</xdr:col>
      <xdr:colOff>133350</xdr:colOff>
      <xdr:row>66</xdr:row>
      <xdr:rowOff>50377</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6929100" y="11366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32402</xdr:rowOff>
    </xdr:from>
    <xdr:ext cx="762000" cy="259045"/>
    <xdr:sp macro="" textlink="">
      <xdr:nvSpPr>
        <xdr:cNvPr id="314" name="定員管理の状況最大値テキスト">
          <a:extLst>
            <a:ext uri="{FF2B5EF4-FFF2-40B4-BE49-F238E27FC236}">
              <a16:creationId xmlns:a16="http://schemas.microsoft.com/office/drawing/2014/main" id="{00000000-0008-0000-0300-00003A010000}"/>
            </a:ext>
          </a:extLst>
        </xdr:cNvPr>
        <xdr:cNvSpPr txBox="1"/>
      </xdr:nvSpPr>
      <xdr:spPr>
        <a:xfrm>
          <a:off x="17106900" y="963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117475</xdr:rowOff>
    </xdr:from>
    <xdr:to>
      <xdr:col>81</xdr:col>
      <xdr:colOff>133350</xdr:colOff>
      <xdr:row>57</xdr:row>
      <xdr:rowOff>117475</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989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71120</xdr:rowOff>
    </xdr:from>
    <xdr:to>
      <xdr:col>81</xdr:col>
      <xdr:colOff>44450</xdr:colOff>
      <xdr:row>61</xdr:row>
      <xdr:rowOff>119380</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6179800" y="10529570"/>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64998</xdr:rowOff>
    </xdr:from>
    <xdr:ext cx="762000" cy="259045"/>
    <xdr:sp macro="" textlink="">
      <xdr:nvSpPr>
        <xdr:cNvPr id="317" name="定員管理の状況平均値テキスト">
          <a:extLst>
            <a:ext uri="{FF2B5EF4-FFF2-40B4-BE49-F238E27FC236}">
              <a16:creationId xmlns:a16="http://schemas.microsoft.com/office/drawing/2014/main" id="{00000000-0008-0000-0300-00003D010000}"/>
            </a:ext>
          </a:extLst>
        </xdr:cNvPr>
        <xdr:cNvSpPr txBox="1"/>
      </xdr:nvSpPr>
      <xdr:spPr>
        <a:xfrm>
          <a:off x="17106900" y="103519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48471</xdr:rowOff>
    </xdr:from>
    <xdr:to>
      <xdr:col>81</xdr:col>
      <xdr:colOff>95250</xdr:colOff>
      <xdr:row>61</xdr:row>
      <xdr:rowOff>150071</xdr:rowOff>
    </xdr:to>
    <xdr:sp macro="" textlink="">
      <xdr:nvSpPr>
        <xdr:cNvPr id="318" name="フローチャート: 判断 317">
          <a:extLst>
            <a:ext uri="{FF2B5EF4-FFF2-40B4-BE49-F238E27FC236}">
              <a16:creationId xmlns:a16="http://schemas.microsoft.com/office/drawing/2014/main" id="{00000000-0008-0000-0300-00003E010000}"/>
            </a:ext>
          </a:extLst>
        </xdr:cNvPr>
        <xdr:cNvSpPr/>
      </xdr:nvSpPr>
      <xdr:spPr>
        <a:xfrm>
          <a:off x="16967200" y="1050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18838</xdr:rowOff>
    </xdr:from>
    <xdr:to>
      <xdr:col>77</xdr:col>
      <xdr:colOff>44450</xdr:colOff>
      <xdr:row>61</xdr:row>
      <xdr:rowOff>71120</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5290800" y="10477288"/>
          <a:ext cx="889000" cy="52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8255</xdr:rowOff>
    </xdr:from>
    <xdr:to>
      <xdr:col>77</xdr:col>
      <xdr:colOff>95250</xdr:colOff>
      <xdr:row>61</xdr:row>
      <xdr:rowOff>109855</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129000" y="10466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120032</xdr:rowOff>
    </xdr:from>
    <xdr:ext cx="736600" cy="259045"/>
    <xdr:sp macro="" textlink="">
      <xdr:nvSpPr>
        <xdr:cNvPr id="321" name="テキスト ボックス 320">
          <a:extLst>
            <a:ext uri="{FF2B5EF4-FFF2-40B4-BE49-F238E27FC236}">
              <a16:creationId xmlns:a16="http://schemas.microsoft.com/office/drawing/2014/main" id="{00000000-0008-0000-0300-000041010000}"/>
            </a:ext>
          </a:extLst>
        </xdr:cNvPr>
        <xdr:cNvSpPr txBox="1"/>
      </xdr:nvSpPr>
      <xdr:spPr>
        <a:xfrm>
          <a:off x="15798800" y="102355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138006</xdr:rowOff>
    </xdr:from>
    <xdr:to>
      <xdr:col>72</xdr:col>
      <xdr:colOff>203200</xdr:colOff>
      <xdr:row>61</xdr:row>
      <xdr:rowOff>18838</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4401800" y="10425006"/>
          <a:ext cx="889000" cy="52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155575</xdr:rowOff>
    </xdr:from>
    <xdr:to>
      <xdr:col>73</xdr:col>
      <xdr:colOff>44450</xdr:colOff>
      <xdr:row>61</xdr:row>
      <xdr:rowOff>85725</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5240000" y="1044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70502</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4909800" y="10528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45508</xdr:rowOff>
    </xdr:from>
    <xdr:to>
      <xdr:col>68</xdr:col>
      <xdr:colOff>152400</xdr:colOff>
      <xdr:row>60</xdr:row>
      <xdr:rowOff>138006</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3512800" y="10332508"/>
          <a:ext cx="889000" cy="92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123402</xdr:rowOff>
    </xdr:from>
    <xdr:to>
      <xdr:col>68</xdr:col>
      <xdr:colOff>203200</xdr:colOff>
      <xdr:row>61</xdr:row>
      <xdr:rowOff>53552</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4351000" y="1041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38329</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020800" y="10496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115358</xdr:rowOff>
    </xdr:from>
    <xdr:to>
      <xdr:col>64</xdr:col>
      <xdr:colOff>152400</xdr:colOff>
      <xdr:row>61</xdr:row>
      <xdr:rowOff>45508</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3462000" y="10402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30285</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3131800" y="10488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68580</xdr:rowOff>
    </xdr:from>
    <xdr:to>
      <xdr:col>81</xdr:col>
      <xdr:colOff>95250</xdr:colOff>
      <xdr:row>61</xdr:row>
      <xdr:rowOff>170180</xdr:rowOff>
    </xdr:to>
    <xdr:sp macro="" textlink="">
      <xdr:nvSpPr>
        <xdr:cNvPr id="335" name="楕円 334">
          <a:extLst>
            <a:ext uri="{FF2B5EF4-FFF2-40B4-BE49-F238E27FC236}">
              <a16:creationId xmlns:a16="http://schemas.microsoft.com/office/drawing/2014/main" id="{00000000-0008-0000-0300-00004F010000}"/>
            </a:ext>
          </a:extLst>
        </xdr:cNvPr>
        <xdr:cNvSpPr/>
      </xdr:nvSpPr>
      <xdr:spPr>
        <a:xfrm>
          <a:off x="16967200" y="1052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40657</xdr:rowOff>
    </xdr:from>
    <xdr:ext cx="762000" cy="259045"/>
    <xdr:sp macro="" textlink="">
      <xdr:nvSpPr>
        <xdr:cNvPr id="336" name="定員管理の状況該当値テキスト">
          <a:extLst>
            <a:ext uri="{FF2B5EF4-FFF2-40B4-BE49-F238E27FC236}">
              <a16:creationId xmlns:a16="http://schemas.microsoft.com/office/drawing/2014/main" id="{00000000-0008-0000-0300-000050010000}"/>
            </a:ext>
          </a:extLst>
        </xdr:cNvPr>
        <xdr:cNvSpPr txBox="1"/>
      </xdr:nvSpPr>
      <xdr:spPr>
        <a:xfrm>
          <a:off x="17106900" y="10499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20320</xdr:rowOff>
    </xdr:from>
    <xdr:to>
      <xdr:col>77</xdr:col>
      <xdr:colOff>95250</xdr:colOff>
      <xdr:row>61</xdr:row>
      <xdr:rowOff>121920</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129000" y="1047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106697</xdr:rowOff>
    </xdr:from>
    <xdr:ext cx="7366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798800" y="105651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139488</xdr:rowOff>
    </xdr:from>
    <xdr:to>
      <xdr:col>73</xdr:col>
      <xdr:colOff>44450</xdr:colOff>
      <xdr:row>61</xdr:row>
      <xdr:rowOff>69638</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5240000" y="10426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79815</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4909800" y="10195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87206</xdr:rowOff>
    </xdr:from>
    <xdr:to>
      <xdr:col>68</xdr:col>
      <xdr:colOff>203200</xdr:colOff>
      <xdr:row>61</xdr:row>
      <xdr:rowOff>17356</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4351000" y="1037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27533</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020800" y="10143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166158</xdr:rowOff>
    </xdr:from>
    <xdr:to>
      <xdr:col>64</xdr:col>
      <xdr:colOff>152400</xdr:colOff>
      <xdr:row>60</xdr:row>
      <xdr:rowOff>96308</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3462000" y="1028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106485</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131800" y="10050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latinLnBrk="0"/>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前年度より</a:t>
          </a:r>
          <a:r>
            <a:rPr lang="en-US" altLang="ja-JP" sz="1100">
              <a:solidFill>
                <a:schemeClr val="dk1"/>
              </a:solidFill>
              <a:effectLst/>
              <a:latin typeface="+mn-lt"/>
              <a:ea typeface="+mn-ea"/>
              <a:cs typeface="+mn-cs"/>
            </a:rPr>
            <a:t>0.1</a:t>
          </a:r>
          <a:r>
            <a:rPr lang="ja-JP" altLang="ja-JP" sz="1100">
              <a:solidFill>
                <a:schemeClr val="dk1"/>
              </a:solidFill>
              <a:effectLst/>
              <a:latin typeface="+mn-lt"/>
              <a:ea typeface="+mn-ea"/>
              <a:cs typeface="+mn-cs"/>
            </a:rPr>
            <a:t>ポイントの改善となった。</a:t>
          </a:r>
          <a:endParaRPr lang="ja-JP" altLang="ja-JP" sz="1400">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　</a:t>
          </a:r>
          <a:r>
            <a:rPr lang="ja-JP" altLang="en-US" sz="1100">
              <a:solidFill>
                <a:schemeClr val="dk1"/>
              </a:solidFill>
              <a:effectLst/>
              <a:latin typeface="+mn-lt"/>
              <a:ea typeface="+mn-ea"/>
              <a:cs typeface="+mn-cs"/>
            </a:rPr>
            <a:t>単年度比較において、</a:t>
          </a:r>
          <a:r>
            <a:rPr lang="ja-JP" altLang="ja-JP" sz="1100">
              <a:solidFill>
                <a:schemeClr val="dk1"/>
              </a:solidFill>
              <a:effectLst/>
              <a:latin typeface="+mn-lt"/>
              <a:ea typeface="+mn-ea"/>
              <a:cs typeface="+mn-cs"/>
            </a:rPr>
            <a:t>分子では</a:t>
          </a:r>
          <a:r>
            <a:rPr lang="ja-JP" altLang="en-US" sz="1100">
              <a:solidFill>
                <a:schemeClr val="dk1"/>
              </a:solidFill>
              <a:effectLst/>
              <a:latin typeface="+mn-lt"/>
              <a:ea typeface="+mn-ea"/>
              <a:cs typeface="+mn-cs"/>
            </a:rPr>
            <a:t>、</a:t>
          </a:r>
          <a:r>
            <a:rPr lang="ja-JP" altLang="ja-JP" sz="1100">
              <a:solidFill>
                <a:schemeClr val="dk1"/>
              </a:solidFill>
              <a:effectLst/>
              <a:latin typeface="+mn-lt"/>
              <a:ea typeface="+mn-ea"/>
              <a:cs typeface="+mn-cs"/>
            </a:rPr>
            <a:t>特定財源が</a:t>
          </a:r>
          <a:r>
            <a:rPr lang="ja-JP" altLang="en-US" sz="1100">
              <a:solidFill>
                <a:schemeClr val="dk1"/>
              </a:solidFill>
              <a:effectLst/>
              <a:latin typeface="+mn-lt"/>
              <a:ea typeface="+mn-ea"/>
              <a:cs typeface="+mn-cs"/>
            </a:rPr>
            <a:t>約</a:t>
          </a:r>
          <a:r>
            <a:rPr lang="en-US" altLang="ja-JP" sz="1100">
              <a:solidFill>
                <a:schemeClr val="dk1"/>
              </a:solidFill>
              <a:effectLst/>
              <a:latin typeface="+mn-lt"/>
              <a:ea typeface="+mn-ea"/>
              <a:cs typeface="+mn-cs"/>
            </a:rPr>
            <a:t>2.2</a:t>
          </a:r>
          <a:r>
            <a:rPr lang="ja-JP" altLang="ja-JP" sz="1100">
              <a:solidFill>
                <a:schemeClr val="dk1"/>
              </a:solidFill>
              <a:effectLst/>
              <a:latin typeface="+mn-lt"/>
              <a:ea typeface="+mn-ea"/>
              <a:cs typeface="+mn-cs"/>
            </a:rPr>
            <a:t>憶円の減、災害復旧費等に係る基準財政需要額が</a:t>
          </a:r>
          <a:r>
            <a:rPr lang="ja-JP" altLang="en-US" sz="1100">
              <a:solidFill>
                <a:schemeClr val="dk1"/>
              </a:solidFill>
              <a:effectLst/>
              <a:latin typeface="+mn-lt"/>
              <a:ea typeface="+mn-ea"/>
              <a:cs typeface="+mn-cs"/>
            </a:rPr>
            <a:t>約</a:t>
          </a:r>
          <a:r>
            <a:rPr lang="en-US" altLang="ja-JP" sz="1100">
              <a:solidFill>
                <a:schemeClr val="dk1"/>
              </a:solidFill>
              <a:effectLst/>
              <a:latin typeface="+mn-lt"/>
              <a:ea typeface="+mn-ea"/>
              <a:cs typeface="+mn-cs"/>
            </a:rPr>
            <a:t>0.4</a:t>
          </a:r>
          <a:r>
            <a:rPr lang="ja-JP" altLang="ja-JP" sz="1100">
              <a:solidFill>
                <a:schemeClr val="dk1"/>
              </a:solidFill>
              <a:effectLst/>
              <a:latin typeface="+mn-lt"/>
              <a:ea typeface="+mn-ea"/>
              <a:cs typeface="+mn-cs"/>
            </a:rPr>
            <a:t>億円の減となったこと等によ</a:t>
          </a:r>
          <a:r>
            <a:rPr lang="ja-JP" altLang="en-US" sz="1100">
              <a:solidFill>
                <a:schemeClr val="dk1"/>
              </a:solidFill>
              <a:effectLst/>
              <a:latin typeface="+mn-lt"/>
              <a:ea typeface="+mn-ea"/>
              <a:cs typeface="+mn-cs"/>
            </a:rPr>
            <a:t>り</a:t>
          </a:r>
          <a:r>
            <a:rPr lang="ja-JP" altLang="ja-JP" sz="1100">
              <a:solidFill>
                <a:schemeClr val="dk1"/>
              </a:solidFill>
              <a:effectLst/>
              <a:latin typeface="+mn-lt"/>
              <a:ea typeface="+mn-ea"/>
              <a:cs typeface="+mn-cs"/>
            </a:rPr>
            <a:t>約</a:t>
          </a:r>
          <a:r>
            <a:rPr lang="en-US" altLang="ja-JP" sz="1100">
              <a:solidFill>
                <a:schemeClr val="dk1"/>
              </a:solidFill>
              <a:effectLst/>
              <a:latin typeface="+mn-lt"/>
              <a:ea typeface="+mn-ea"/>
              <a:cs typeface="+mn-cs"/>
            </a:rPr>
            <a:t>1.4</a:t>
          </a:r>
          <a:r>
            <a:rPr lang="ja-JP" altLang="ja-JP" sz="1100">
              <a:solidFill>
                <a:schemeClr val="dk1"/>
              </a:solidFill>
              <a:effectLst/>
              <a:latin typeface="+mn-lt"/>
              <a:ea typeface="+mn-ea"/>
              <a:cs typeface="+mn-cs"/>
            </a:rPr>
            <a:t>億円の増となっ</a:t>
          </a:r>
          <a:r>
            <a:rPr lang="ja-JP" altLang="en-US" sz="1100">
              <a:solidFill>
                <a:schemeClr val="dk1"/>
              </a:solidFill>
              <a:effectLst/>
              <a:latin typeface="+mn-lt"/>
              <a:ea typeface="+mn-ea"/>
              <a:cs typeface="+mn-cs"/>
            </a:rPr>
            <a:t>た。</a:t>
          </a:r>
          <a:r>
            <a:rPr lang="ja-JP" altLang="ja-JP" sz="1100">
              <a:solidFill>
                <a:schemeClr val="dk1"/>
              </a:solidFill>
              <a:effectLst/>
              <a:latin typeface="+mn-lt"/>
              <a:ea typeface="+mn-ea"/>
              <a:cs typeface="+mn-cs"/>
            </a:rPr>
            <a:t>分母では普通交付税額が約</a:t>
          </a:r>
          <a:r>
            <a:rPr lang="en-US" altLang="ja-JP" sz="1100">
              <a:solidFill>
                <a:schemeClr val="dk1"/>
              </a:solidFill>
              <a:effectLst/>
              <a:latin typeface="+mn-lt"/>
              <a:ea typeface="+mn-ea"/>
              <a:cs typeface="+mn-cs"/>
            </a:rPr>
            <a:t>3.7</a:t>
          </a:r>
          <a:r>
            <a:rPr lang="ja-JP" altLang="ja-JP" sz="1100">
              <a:solidFill>
                <a:schemeClr val="dk1"/>
              </a:solidFill>
              <a:effectLst/>
              <a:latin typeface="+mn-lt"/>
              <a:ea typeface="+mn-ea"/>
              <a:cs typeface="+mn-cs"/>
            </a:rPr>
            <a:t>億円の</a:t>
          </a:r>
          <a:r>
            <a:rPr lang="ja-JP" altLang="en-US" sz="1100">
              <a:solidFill>
                <a:schemeClr val="dk1"/>
              </a:solidFill>
              <a:effectLst/>
              <a:latin typeface="+mn-lt"/>
              <a:ea typeface="+mn-ea"/>
              <a:cs typeface="+mn-cs"/>
            </a:rPr>
            <a:t>増、</a:t>
          </a:r>
          <a:r>
            <a:rPr lang="ja-JP" altLang="ja-JP" sz="1100">
              <a:solidFill>
                <a:schemeClr val="dk1"/>
              </a:solidFill>
              <a:effectLst/>
              <a:latin typeface="+mn-lt"/>
              <a:ea typeface="+mn-ea"/>
              <a:cs typeface="+mn-cs"/>
            </a:rPr>
            <a:t>標準税収入額等が</a:t>
          </a:r>
          <a:r>
            <a:rPr lang="ja-JP" altLang="en-US" sz="1100">
              <a:solidFill>
                <a:schemeClr val="dk1"/>
              </a:solidFill>
              <a:effectLst/>
              <a:latin typeface="+mn-lt"/>
              <a:ea typeface="+mn-ea"/>
              <a:cs typeface="+mn-cs"/>
            </a:rPr>
            <a:t>約</a:t>
          </a:r>
          <a:r>
            <a:rPr lang="en-US" altLang="ja-JP" sz="1100">
              <a:solidFill>
                <a:schemeClr val="dk1"/>
              </a:solidFill>
              <a:effectLst/>
              <a:latin typeface="+mn-lt"/>
              <a:ea typeface="+mn-ea"/>
              <a:cs typeface="+mn-cs"/>
            </a:rPr>
            <a:t>2.2</a:t>
          </a:r>
          <a:r>
            <a:rPr lang="ja-JP" altLang="ja-JP" sz="1100">
              <a:solidFill>
                <a:schemeClr val="dk1"/>
              </a:solidFill>
              <a:effectLst/>
              <a:latin typeface="+mn-lt"/>
              <a:ea typeface="+mn-ea"/>
              <a:cs typeface="+mn-cs"/>
            </a:rPr>
            <a:t>億円</a:t>
          </a:r>
          <a:r>
            <a:rPr lang="ja-JP" altLang="en-US" sz="1100">
              <a:solidFill>
                <a:schemeClr val="dk1"/>
              </a:solidFill>
              <a:effectLst/>
              <a:latin typeface="+mn-lt"/>
              <a:ea typeface="+mn-ea"/>
              <a:cs typeface="+mn-cs"/>
            </a:rPr>
            <a:t>の</a:t>
          </a:r>
          <a:r>
            <a:rPr lang="ja-JP" altLang="ja-JP" sz="1100">
              <a:solidFill>
                <a:schemeClr val="dk1"/>
              </a:solidFill>
              <a:effectLst/>
              <a:latin typeface="+mn-lt"/>
              <a:ea typeface="+mn-ea"/>
              <a:cs typeface="+mn-cs"/>
            </a:rPr>
            <a:t>増となった</a:t>
          </a:r>
          <a:r>
            <a:rPr lang="ja-JP" altLang="en-US" sz="1100">
              <a:solidFill>
                <a:schemeClr val="dk1"/>
              </a:solidFill>
              <a:effectLst/>
              <a:latin typeface="+mn-lt"/>
              <a:ea typeface="+mn-ea"/>
              <a:cs typeface="+mn-cs"/>
            </a:rPr>
            <a:t>ものの</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臨時財政対策債発行可能額が約</a:t>
          </a:r>
          <a:r>
            <a:rPr lang="en-US" altLang="ja-JP" sz="1100">
              <a:solidFill>
                <a:schemeClr val="dk1"/>
              </a:solidFill>
              <a:effectLst/>
              <a:latin typeface="+mn-lt"/>
              <a:ea typeface="+mn-ea"/>
              <a:cs typeface="+mn-cs"/>
            </a:rPr>
            <a:t>4.5</a:t>
          </a:r>
          <a:r>
            <a:rPr lang="ja-JP" altLang="en-US" sz="1100">
              <a:solidFill>
                <a:schemeClr val="dk1"/>
              </a:solidFill>
              <a:effectLst/>
              <a:latin typeface="+mn-lt"/>
              <a:ea typeface="+mn-ea"/>
              <a:cs typeface="+mn-cs"/>
            </a:rPr>
            <a:t>億円の減となったこと等により、</a:t>
          </a:r>
          <a:r>
            <a:rPr lang="ja-JP" altLang="ja-JP" sz="1100">
              <a:solidFill>
                <a:schemeClr val="dk1"/>
              </a:solidFill>
              <a:effectLst/>
              <a:latin typeface="+mn-lt"/>
              <a:ea typeface="+mn-ea"/>
              <a:cs typeface="+mn-cs"/>
            </a:rPr>
            <a:t>合計で約</a:t>
          </a:r>
          <a:r>
            <a:rPr lang="en-US" altLang="ja-JP" sz="1100">
              <a:solidFill>
                <a:schemeClr val="dk1"/>
              </a:solidFill>
              <a:effectLst/>
              <a:latin typeface="+mn-lt"/>
              <a:ea typeface="+mn-ea"/>
              <a:cs typeface="+mn-cs"/>
            </a:rPr>
            <a:t>1.8</a:t>
          </a:r>
          <a:r>
            <a:rPr lang="ja-JP" altLang="ja-JP" sz="1100">
              <a:solidFill>
                <a:schemeClr val="dk1"/>
              </a:solidFill>
              <a:effectLst/>
              <a:latin typeface="+mn-lt"/>
              <a:ea typeface="+mn-ea"/>
              <a:cs typeface="+mn-cs"/>
            </a:rPr>
            <a:t>億円の増</a:t>
          </a:r>
          <a:r>
            <a:rPr lang="ja-JP" altLang="en-US" sz="1100">
              <a:solidFill>
                <a:schemeClr val="dk1"/>
              </a:solidFill>
              <a:effectLst/>
              <a:latin typeface="+mn-lt"/>
              <a:ea typeface="+mn-ea"/>
              <a:cs typeface="+mn-cs"/>
            </a:rPr>
            <a:t>にとどまった。このため、単年度比較では</a:t>
          </a:r>
          <a:r>
            <a:rPr lang="en-US" altLang="ja-JP" sz="1100">
              <a:solidFill>
                <a:schemeClr val="dk1"/>
              </a:solidFill>
              <a:effectLst/>
              <a:latin typeface="+mn-lt"/>
              <a:ea typeface="+mn-ea"/>
              <a:cs typeface="+mn-cs"/>
            </a:rPr>
            <a:t>0.3</a:t>
          </a:r>
          <a:r>
            <a:rPr lang="ja-JP" altLang="en-US" sz="1100">
              <a:solidFill>
                <a:schemeClr val="dk1"/>
              </a:solidFill>
              <a:effectLst/>
              <a:latin typeface="+mn-lt"/>
              <a:ea typeface="+mn-ea"/>
              <a:cs typeface="+mn-cs"/>
            </a:rPr>
            <a:t>ポイント悪化したが、</a:t>
          </a:r>
          <a:r>
            <a:rPr lang="en-US" altLang="ja-JP" sz="1100">
              <a:solidFill>
                <a:schemeClr val="dk1"/>
              </a:solidFill>
              <a:effectLst/>
              <a:latin typeface="+mn-lt"/>
              <a:ea typeface="+mn-ea"/>
              <a:cs typeface="+mn-cs"/>
            </a:rPr>
            <a:t>3</a:t>
          </a:r>
          <a:r>
            <a:rPr lang="ja-JP" altLang="en-US" sz="1100">
              <a:solidFill>
                <a:schemeClr val="dk1"/>
              </a:solidFill>
              <a:effectLst/>
              <a:latin typeface="+mn-lt"/>
              <a:ea typeface="+mn-ea"/>
              <a:cs typeface="+mn-cs"/>
            </a:rPr>
            <a:t>カ年平均では</a:t>
          </a:r>
          <a:r>
            <a:rPr lang="en-US" altLang="ja-JP" sz="1100">
              <a:solidFill>
                <a:schemeClr val="dk1"/>
              </a:solidFill>
              <a:effectLst/>
              <a:latin typeface="+mn-lt"/>
              <a:ea typeface="+mn-ea"/>
              <a:cs typeface="+mn-cs"/>
            </a:rPr>
            <a:t>0.1</a:t>
          </a:r>
          <a:r>
            <a:rPr lang="ja-JP" altLang="en-US" sz="1100">
              <a:solidFill>
                <a:schemeClr val="dk1"/>
              </a:solidFill>
              <a:effectLst/>
              <a:latin typeface="+mn-lt"/>
              <a:ea typeface="+mn-ea"/>
              <a:cs typeface="+mn-cs"/>
            </a:rPr>
            <a:t>ポイントの改善となった。</a:t>
          </a:r>
          <a:endParaRPr lang="en-US" altLang="ja-JP" sz="1100">
            <a:solidFill>
              <a:schemeClr val="dk1"/>
            </a:solidFill>
            <a:effectLst/>
            <a:latin typeface="+mn-lt"/>
            <a:ea typeface="+mn-ea"/>
            <a:cs typeface="+mn-cs"/>
          </a:endParaRPr>
        </a:p>
        <a:p>
          <a:pPr latinLnBrk="0"/>
          <a:endParaRPr lang="en-US" altLang="ja-JP" sz="1400">
            <a:effectLst/>
          </a:endParaRPr>
        </a:p>
        <a:p>
          <a:pPr latinLnBrk="0"/>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58" name="テキスト ボックス 357">
          <a:extLst>
            <a:ext uri="{FF2B5EF4-FFF2-40B4-BE49-F238E27FC236}">
              <a16:creationId xmlns:a16="http://schemas.microsoft.com/office/drawing/2014/main" id="{00000000-0008-0000-0300-000066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9" name="直線コネクタ 358">
          <a:extLst>
            <a:ext uri="{FF2B5EF4-FFF2-40B4-BE49-F238E27FC236}">
              <a16:creationId xmlns:a16="http://schemas.microsoft.com/office/drawing/2014/main" id="{00000000-0008-0000-0300-000067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a:extLst>
            <a:ext uri="{FF2B5EF4-FFF2-40B4-BE49-F238E27FC236}">
              <a16:creationId xmlns:a16="http://schemas.microsoft.com/office/drawing/2014/main" id="{00000000-0008-0000-0300-000075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110974</xdr:rowOff>
    </xdr:from>
    <xdr:to>
      <xdr:col>81</xdr:col>
      <xdr:colOff>44450</xdr:colOff>
      <xdr:row>45</xdr:row>
      <xdr:rowOff>108555</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flipV="1">
          <a:off x="17018000" y="6111724"/>
          <a:ext cx="0" cy="17120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80632</xdr:rowOff>
    </xdr:from>
    <xdr:ext cx="762000" cy="259045"/>
    <xdr:sp macro="" textlink="">
      <xdr:nvSpPr>
        <xdr:cNvPr id="375" name="公債費負担の状況最小値テキスト">
          <a:extLst>
            <a:ext uri="{FF2B5EF4-FFF2-40B4-BE49-F238E27FC236}">
              <a16:creationId xmlns:a16="http://schemas.microsoft.com/office/drawing/2014/main" id="{00000000-0008-0000-0300-000077010000}"/>
            </a:ext>
          </a:extLst>
        </xdr:cNvPr>
        <xdr:cNvSpPr txBox="1"/>
      </xdr:nvSpPr>
      <xdr:spPr>
        <a:xfrm>
          <a:off x="17106900" y="7795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108555</xdr:rowOff>
    </xdr:from>
    <xdr:to>
      <xdr:col>81</xdr:col>
      <xdr:colOff>133350</xdr:colOff>
      <xdr:row>45</xdr:row>
      <xdr:rowOff>108555</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6929100" y="7823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25901</xdr:rowOff>
    </xdr:from>
    <xdr:ext cx="762000" cy="259045"/>
    <xdr:sp macro="" textlink="">
      <xdr:nvSpPr>
        <xdr:cNvPr id="377" name="公債費負担の状況最大値テキスト">
          <a:extLst>
            <a:ext uri="{FF2B5EF4-FFF2-40B4-BE49-F238E27FC236}">
              <a16:creationId xmlns:a16="http://schemas.microsoft.com/office/drawing/2014/main" id="{00000000-0008-0000-0300-000079010000}"/>
            </a:ext>
          </a:extLst>
        </xdr:cNvPr>
        <xdr:cNvSpPr txBox="1"/>
      </xdr:nvSpPr>
      <xdr:spPr>
        <a:xfrm>
          <a:off x="17106900" y="5855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110974</xdr:rowOff>
    </xdr:from>
    <xdr:to>
      <xdr:col>81</xdr:col>
      <xdr:colOff>133350</xdr:colOff>
      <xdr:row>35</xdr:row>
      <xdr:rowOff>110974</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6111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23585</xdr:rowOff>
    </xdr:from>
    <xdr:to>
      <xdr:col>81</xdr:col>
      <xdr:colOff>44450</xdr:colOff>
      <xdr:row>40</xdr:row>
      <xdr:rowOff>35076</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flipV="1">
          <a:off x="16179800" y="6881585"/>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160762</xdr:rowOff>
    </xdr:from>
    <xdr:ext cx="762000" cy="259045"/>
    <xdr:sp macro="" textlink="">
      <xdr:nvSpPr>
        <xdr:cNvPr id="380" name="公債費負担の状況平均値テキスト">
          <a:extLst>
            <a:ext uri="{FF2B5EF4-FFF2-40B4-BE49-F238E27FC236}">
              <a16:creationId xmlns:a16="http://schemas.microsoft.com/office/drawing/2014/main" id="{00000000-0008-0000-0300-00007C010000}"/>
            </a:ext>
          </a:extLst>
        </xdr:cNvPr>
        <xdr:cNvSpPr txBox="1"/>
      </xdr:nvSpPr>
      <xdr:spPr>
        <a:xfrm>
          <a:off x="17106900" y="6675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144235</xdr:rowOff>
    </xdr:from>
    <xdr:to>
      <xdr:col>81</xdr:col>
      <xdr:colOff>95250</xdr:colOff>
      <xdr:row>40</xdr:row>
      <xdr:rowOff>74385</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69672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35076</xdr:rowOff>
    </xdr:from>
    <xdr:to>
      <xdr:col>77</xdr:col>
      <xdr:colOff>44450</xdr:colOff>
      <xdr:row>40</xdr:row>
      <xdr:rowOff>81038</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5290800" y="6893076"/>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41728</xdr:rowOff>
    </xdr:from>
    <xdr:to>
      <xdr:col>77</xdr:col>
      <xdr:colOff>95250</xdr:colOff>
      <xdr:row>40</xdr:row>
      <xdr:rowOff>143328</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129000" y="689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128105</xdr:rowOff>
    </xdr:from>
    <xdr:ext cx="7366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5798800" y="6986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81038</xdr:rowOff>
    </xdr:from>
    <xdr:to>
      <xdr:col>72</xdr:col>
      <xdr:colOff>203200</xdr:colOff>
      <xdr:row>40</xdr:row>
      <xdr:rowOff>115509</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4401800" y="6939038"/>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133652</xdr:rowOff>
    </xdr:from>
    <xdr:to>
      <xdr:col>73</xdr:col>
      <xdr:colOff>44450</xdr:colOff>
      <xdr:row>41</xdr:row>
      <xdr:rowOff>63802</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5240000" y="699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48579</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4909800" y="707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115509</xdr:rowOff>
    </xdr:from>
    <xdr:to>
      <xdr:col>68</xdr:col>
      <xdr:colOff>152400</xdr:colOff>
      <xdr:row>41</xdr:row>
      <xdr:rowOff>47474</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3512800" y="6973509"/>
          <a:ext cx="8890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156633</xdr:rowOff>
    </xdr:from>
    <xdr:to>
      <xdr:col>68</xdr:col>
      <xdr:colOff>203200</xdr:colOff>
      <xdr:row>41</xdr:row>
      <xdr:rowOff>86783</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4351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71560</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020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111578</xdr:rowOff>
    </xdr:from>
    <xdr:to>
      <xdr:col>64</xdr:col>
      <xdr:colOff>152400</xdr:colOff>
      <xdr:row>42</xdr:row>
      <xdr:rowOff>41728</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34620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26505</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3131800" y="722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144235</xdr:rowOff>
    </xdr:from>
    <xdr:to>
      <xdr:col>81</xdr:col>
      <xdr:colOff>95250</xdr:colOff>
      <xdr:row>40</xdr:row>
      <xdr:rowOff>74385</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6967200" y="683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116312</xdr:rowOff>
    </xdr:from>
    <xdr:ext cx="762000" cy="259045"/>
    <xdr:sp macro="" textlink="">
      <xdr:nvSpPr>
        <xdr:cNvPr id="399" name="公債費負担の状況該当値テキスト">
          <a:extLst>
            <a:ext uri="{FF2B5EF4-FFF2-40B4-BE49-F238E27FC236}">
              <a16:creationId xmlns:a16="http://schemas.microsoft.com/office/drawing/2014/main" id="{00000000-0008-0000-0300-00008F010000}"/>
            </a:ext>
          </a:extLst>
        </xdr:cNvPr>
        <xdr:cNvSpPr txBox="1"/>
      </xdr:nvSpPr>
      <xdr:spPr>
        <a:xfrm>
          <a:off x="17106900" y="680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155726</xdr:rowOff>
    </xdr:from>
    <xdr:to>
      <xdr:col>77</xdr:col>
      <xdr:colOff>95250</xdr:colOff>
      <xdr:row>40</xdr:row>
      <xdr:rowOff>85876</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129000" y="684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96053</xdr:rowOff>
    </xdr:from>
    <xdr:ext cx="7366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798800" y="66111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30238</xdr:rowOff>
    </xdr:from>
    <xdr:to>
      <xdr:col>73</xdr:col>
      <xdr:colOff>44450</xdr:colOff>
      <xdr:row>40</xdr:row>
      <xdr:rowOff>131838</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5240000" y="688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142015</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4909800" y="6657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64709</xdr:rowOff>
    </xdr:from>
    <xdr:to>
      <xdr:col>68</xdr:col>
      <xdr:colOff>203200</xdr:colOff>
      <xdr:row>40</xdr:row>
      <xdr:rowOff>166309</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4351000" y="6922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5036</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020800" y="6691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168124</xdr:rowOff>
    </xdr:from>
    <xdr:to>
      <xdr:col>64</xdr:col>
      <xdr:colOff>152400</xdr:colOff>
      <xdr:row>41</xdr:row>
      <xdr:rowOff>98274</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3462000" y="70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108451</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3131800" y="67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1" hangingPunct="1"/>
          <a:r>
            <a:rPr lang="ja-JP" altLang="ja-JP" sz="1100">
              <a:solidFill>
                <a:schemeClr val="dk1"/>
              </a:solidFill>
              <a:effectLst/>
              <a:latin typeface="+mn-lt"/>
              <a:ea typeface="+mn-ea"/>
              <a:cs typeface="+mn-cs"/>
            </a:rPr>
            <a:t>　前年度より</a:t>
          </a:r>
          <a:r>
            <a:rPr lang="en-US" altLang="ja-JP" sz="1100">
              <a:solidFill>
                <a:schemeClr val="dk1"/>
              </a:solidFill>
              <a:effectLst/>
              <a:latin typeface="+mn-lt"/>
              <a:ea typeface="+mn-ea"/>
              <a:cs typeface="+mn-cs"/>
            </a:rPr>
            <a:t>0.5</a:t>
          </a:r>
          <a:r>
            <a:rPr lang="ja-JP" altLang="ja-JP" sz="1100">
              <a:solidFill>
                <a:schemeClr val="dk1"/>
              </a:solidFill>
              <a:effectLst/>
              <a:latin typeface="+mn-lt"/>
              <a:ea typeface="+mn-ea"/>
              <a:cs typeface="+mn-cs"/>
            </a:rPr>
            <a:t>ポイントの</a:t>
          </a:r>
          <a:r>
            <a:rPr lang="ja-JP" altLang="en-US" sz="1100">
              <a:solidFill>
                <a:schemeClr val="dk1"/>
              </a:solidFill>
              <a:effectLst/>
              <a:latin typeface="+mn-lt"/>
              <a:ea typeface="+mn-ea"/>
              <a:cs typeface="+mn-cs"/>
            </a:rPr>
            <a:t>悪化</a:t>
          </a:r>
          <a:r>
            <a:rPr lang="ja-JP" altLang="ja-JP" sz="1100">
              <a:solidFill>
                <a:schemeClr val="dk1"/>
              </a:solidFill>
              <a:effectLst/>
              <a:latin typeface="+mn-lt"/>
              <a:ea typeface="+mn-ea"/>
              <a:cs typeface="+mn-cs"/>
            </a:rPr>
            <a:t>となった。</a:t>
          </a:r>
          <a:endParaRPr lang="ja-JP" altLang="ja-JP" sz="1400">
            <a:effectLst/>
          </a:endParaRPr>
        </a:p>
        <a:p>
          <a:pPr eaLnBrk="1" fontAlgn="auto" latinLnBrk="1" hangingPunct="1"/>
          <a:r>
            <a:rPr lang="ja-JP" altLang="ja-JP" sz="1100">
              <a:solidFill>
                <a:schemeClr val="dk1"/>
              </a:solidFill>
              <a:effectLst/>
              <a:latin typeface="+mn-lt"/>
              <a:ea typeface="+mn-ea"/>
              <a:cs typeface="+mn-cs"/>
            </a:rPr>
            <a:t>　</a:t>
          </a:r>
          <a:r>
            <a:rPr lang="ja-JP" altLang="en-US" sz="1100">
              <a:solidFill>
                <a:schemeClr val="dk1"/>
              </a:solidFill>
              <a:effectLst/>
              <a:latin typeface="+mn-lt"/>
              <a:ea typeface="+mn-ea"/>
              <a:cs typeface="+mn-cs"/>
            </a:rPr>
            <a:t>悪化</a:t>
          </a:r>
          <a:r>
            <a:rPr lang="ja-JP" altLang="ja-JP" sz="1100">
              <a:solidFill>
                <a:schemeClr val="dk1"/>
              </a:solidFill>
              <a:effectLst/>
              <a:latin typeface="+mn-lt"/>
              <a:ea typeface="+mn-ea"/>
              <a:cs typeface="+mn-cs"/>
            </a:rPr>
            <a:t>の要因として、分母については、標準財政規模が約</a:t>
          </a:r>
          <a:r>
            <a:rPr lang="en-US" altLang="ja-JP" sz="1100">
              <a:solidFill>
                <a:schemeClr val="dk1"/>
              </a:solidFill>
              <a:effectLst/>
              <a:latin typeface="+mn-lt"/>
              <a:ea typeface="+mn-ea"/>
              <a:cs typeface="+mn-cs"/>
            </a:rPr>
            <a:t>1.4</a:t>
          </a:r>
          <a:r>
            <a:rPr lang="ja-JP" altLang="ja-JP" sz="1100">
              <a:solidFill>
                <a:schemeClr val="dk1"/>
              </a:solidFill>
              <a:effectLst/>
              <a:latin typeface="+mn-lt"/>
              <a:ea typeface="+mn-ea"/>
              <a:cs typeface="+mn-cs"/>
            </a:rPr>
            <a:t>億円増の約</a:t>
          </a:r>
          <a:r>
            <a:rPr lang="en-US" altLang="ja-JP" sz="1100">
              <a:solidFill>
                <a:schemeClr val="dk1"/>
              </a:solidFill>
              <a:effectLst/>
              <a:latin typeface="+mn-lt"/>
              <a:ea typeface="+mn-ea"/>
              <a:cs typeface="+mn-cs"/>
            </a:rPr>
            <a:t>441</a:t>
          </a:r>
          <a:r>
            <a:rPr lang="ja-JP" altLang="ja-JP" sz="1100">
              <a:solidFill>
                <a:schemeClr val="dk1"/>
              </a:solidFill>
              <a:effectLst/>
              <a:latin typeface="+mn-lt"/>
              <a:ea typeface="+mn-ea"/>
              <a:cs typeface="+mn-cs"/>
            </a:rPr>
            <a:t>億円となり、</a:t>
          </a:r>
          <a:r>
            <a:rPr kumimoji="1" lang="ja-JP" altLang="ja-JP" sz="1100">
              <a:solidFill>
                <a:schemeClr val="dk1"/>
              </a:solidFill>
              <a:effectLst/>
              <a:latin typeface="+mn-lt"/>
              <a:ea typeface="+mn-ea"/>
              <a:cs typeface="+mn-cs"/>
            </a:rPr>
            <a:t>控除される算入公債費等の額は約</a:t>
          </a:r>
          <a:r>
            <a:rPr kumimoji="1" lang="en-US" altLang="ja-JP" sz="1100">
              <a:solidFill>
                <a:schemeClr val="dk1"/>
              </a:solidFill>
              <a:effectLst/>
              <a:latin typeface="+mn-lt"/>
              <a:ea typeface="+mn-ea"/>
              <a:cs typeface="+mn-cs"/>
            </a:rPr>
            <a:t>0.4</a:t>
          </a:r>
          <a:r>
            <a:rPr kumimoji="1" lang="ja-JP" altLang="ja-JP" sz="1100">
              <a:solidFill>
                <a:schemeClr val="dk1"/>
              </a:solidFill>
              <a:effectLst/>
              <a:latin typeface="+mn-lt"/>
              <a:ea typeface="+mn-ea"/>
              <a:cs typeface="+mn-cs"/>
            </a:rPr>
            <a:t>億円の</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となったため、約</a:t>
          </a:r>
          <a:r>
            <a:rPr kumimoji="1" lang="en-US" altLang="ja-JP" sz="1100">
              <a:solidFill>
                <a:schemeClr val="dk1"/>
              </a:solidFill>
              <a:effectLst/>
              <a:latin typeface="+mn-lt"/>
              <a:ea typeface="+mn-ea"/>
              <a:cs typeface="+mn-cs"/>
            </a:rPr>
            <a:t>1.8</a:t>
          </a:r>
          <a:r>
            <a:rPr kumimoji="1" lang="ja-JP" altLang="ja-JP" sz="1100">
              <a:solidFill>
                <a:schemeClr val="dk1"/>
              </a:solidFill>
              <a:effectLst/>
              <a:latin typeface="+mn-lt"/>
              <a:ea typeface="+mn-ea"/>
              <a:cs typeface="+mn-cs"/>
            </a:rPr>
            <a:t>億円の増となり、分子となる将来負担額において、退職手当負担見込額が約</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億円、</a:t>
          </a:r>
          <a:r>
            <a:rPr lang="ja-JP" altLang="ja-JP" sz="1100">
              <a:solidFill>
                <a:schemeClr val="dk1"/>
              </a:solidFill>
              <a:effectLst/>
              <a:latin typeface="+mn-lt"/>
              <a:ea typeface="+mn-ea"/>
              <a:cs typeface="+mn-cs"/>
            </a:rPr>
            <a:t>債務負担行為に基づく支出予定額が約</a:t>
          </a:r>
          <a:r>
            <a:rPr lang="en-US" altLang="ja-JP" sz="1100">
              <a:solidFill>
                <a:schemeClr val="dk1"/>
              </a:solidFill>
              <a:effectLst/>
              <a:latin typeface="+mn-lt"/>
              <a:ea typeface="+mn-ea"/>
              <a:cs typeface="+mn-cs"/>
            </a:rPr>
            <a:t>0.6</a:t>
          </a:r>
          <a:r>
            <a:rPr lang="ja-JP" altLang="ja-JP" sz="1100">
              <a:solidFill>
                <a:schemeClr val="dk1"/>
              </a:solidFill>
              <a:effectLst/>
              <a:latin typeface="+mn-lt"/>
              <a:ea typeface="+mn-ea"/>
              <a:cs typeface="+mn-cs"/>
            </a:rPr>
            <a:t>億円、公営企業債等繰入見込額が約</a:t>
          </a:r>
          <a:r>
            <a:rPr lang="en-US" altLang="ja-JP" sz="1100">
              <a:solidFill>
                <a:schemeClr val="dk1"/>
              </a:solidFill>
              <a:effectLst/>
              <a:latin typeface="+mn-lt"/>
              <a:ea typeface="+mn-ea"/>
              <a:cs typeface="+mn-cs"/>
            </a:rPr>
            <a:t>14.2</a:t>
          </a:r>
          <a:r>
            <a:rPr lang="ja-JP" altLang="ja-JP" sz="1100">
              <a:solidFill>
                <a:schemeClr val="dk1"/>
              </a:solidFill>
              <a:effectLst/>
              <a:latin typeface="+mn-lt"/>
              <a:ea typeface="+mn-ea"/>
              <a:cs typeface="+mn-cs"/>
            </a:rPr>
            <a:t>億円</a:t>
          </a:r>
          <a:r>
            <a:rPr lang="ja-JP" altLang="en-US" sz="1100">
              <a:solidFill>
                <a:schemeClr val="dk1"/>
              </a:solidFill>
              <a:effectLst/>
              <a:latin typeface="+mn-lt"/>
              <a:ea typeface="+mn-ea"/>
              <a:cs typeface="+mn-cs"/>
            </a:rPr>
            <a:t>の</a:t>
          </a:r>
          <a:r>
            <a:rPr lang="ja-JP" altLang="ja-JP" sz="1100">
              <a:solidFill>
                <a:schemeClr val="dk1"/>
              </a:solidFill>
              <a:effectLst/>
              <a:latin typeface="+mn-lt"/>
              <a:ea typeface="+mn-ea"/>
              <a:cs typeface="+mn-cs"/>
            </a:rPr>
            <a:t>減となり、将来負担額が約</a:t>
          </a:r>
          <a:r>
            <a:rPr lang="en-US" altLang="ja-JP" sz="1100">
              <a:solidFill>
                <a:schemeClr val="dk1"/>
              </a:solidFill>
              <a:effectLst/>
              <a:latin typeface="+mn-lt"/>
              <a:ea typeface="+mn-ea"/>
              <a:cs typeface="+mn-cs"/>
            </a:rPr>
            <a:t>9.3</a:t>
          </a:r>
          <a:r>
            <a:rPr lang="ja-JP" altLang="ja-JP" sz="1100">
              <a:solidFill>
                <a:schemeClr val="dk1"/>
              </a:solidFill>
              <a:effectLst/>
              <a:latin typeface="+mn-lt"/>
              <a:ea typeface="+mn-ea"/>
              <a:cs typeface="+mn-cs"/>
            </a:rPr>
            <a:t>億円の減となったことによる。</a:t>
          </a:r>
          <a:endParaRPr lang="en-US" altLang="ja-JP" sz="1100">
            <a:solidFill>
              <a:schemeClr val="dk1"/>
            </a:solidFill>
            <a:effectLst/>
            <a:latin typeface="+mn-lt"/>
            <a:ea typeface="+mn-ea"/>
            <a:cs typeface="+mn-cs"/>
          </a:endParaRPr>
        </a:p>
        <a:p>
          <a:pPr eaLnBrk="1" fontAlgn="auto" latinLnBrk="1" hangingPunct="1"/>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a16="http://schemas.microsoft.com/office/drawing/2014/main" id="{00000000-0008-0000-0300-0000B5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62653</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7018000" y="2313214"/>
          <a:ext cx="0" cy="15213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34730</xdr:rowOff>
    </xdr:from>
    <xdr:ext cx="762000" cy="259045"/>
    <xdr:sp macro="" textlink="">
      <xdr:nvSpPr>
        <xdr:cNvPr id="439" name="将来負担の状況最小値テキスト">
          <a:extLst>
            <a:ext uri="{FF2B5EF4-FFF2-40B4-BE49-F238E27FC236}">
              <a16:creationId xmlns:a16="http://schemas.microsoft.com/office/drawing/2014/main" id="{00000000-0008-0000-0300-0000B7010000}"/>
            </a:ext>
          </a:extLst>
        </xdr:cNvPr>
        <xdr:cNvSpPr txBox="1"/>
      </xdr:nvSpPr>
      <xdr:spPr>
        <a:xfrm>
          <a:off x="17106900" y="3806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62653</xdr:rowOff>
    </xdr:from>
    <xdr:to>
      <xdr:col>81</xdr:col>
      <xdr:colOff>133350</xdr:colOff>
      <xdr:row>22</xdr:row>
      <xdr:rowOff>62653</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3834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1" name="将来負担の状況最大値テキスト">
          <a:extLst>
            <a:ext uri="{FF2B5EF4-FFF2-40B4-BE49-F238E27FC236}">
              <a16:creationId xmlns:a16="http://schemas.microsoft.com/office/drawing/2014/main" id="{00000000-0008-0000-0300-0000B9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166854</xdr:rowOff>
    </xdr:from>
    <xdr:to>
      <xdr:col>81</xdr:col>
      <xdr:colOff>44450</xdr:colOff>
      <xdr:row>15</xdr:row>
      <xdr:rowOff>1149</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6179800" y="2567154"/>
          <a:ext cx="838200" cy="5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96960</xdr:rowOff>
    </xdr:from>
    <xdr:ext cx="762000" cy="259045"/>
    <xdr:sp macro="" textlink="">
      <xdr:nvSpPr>
        <xdr:cNvPr id="444" name="将来負担の状況平均値テキスト">
          <a:extLst>
            <a:ext uri="{FF2B5EF4-FFF2-40B4-BE49-F238E27FC236}">
              <a16:creationId xmlns:a16="http://schemas.microsoft.com/office/drawing/2014/main" id="{00000000-0008-0000-0300-0000BC010000}"/>
            </a:ext>
          </a:extLst>
        </xdr:cNvPr>
        <xdr:cNvSpPr txBox="1"/>
      </xdr:nvSpPr>
      <xdr:spPr>
        <a:xfrm>
          <a:off x="17106900" y="23258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80433</xdr:rowOff>
    </xdr:from>
    <xdr:to>
      <xdr:col>81</xdr:col>
      <xdr:colOff>95250</xdr:colOff>
      <xdr:row>15</xdr:row>
      <xdr:rowOff>10583</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967200" y="2480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166854</xdr:rowOff>
    </xdr:from>
    <xdr:to>
      <xdr:col>77</xdr:col>
      <xdr:colOff>44450</xdr:colOff>
      <xdr:row>15</xdr:row>
      <xdr:rowOff>88477</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flipV="1">
          <a:off x="15290800" y="2567154"/>
          <a:ext cx="889000" cy="93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127544</xdr:rowOff>
    </xdr:from>
    <xdr:to>
      <xdr:col>77</xdr:col>
      <xdr:colOff>95250</xdr:colOff>
      <xdr:row>15</xdr:row>
      <xdr:rowOff>57694</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129000" y="2527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42471</xdr:rowOff>
    </xdr:from>
    <xdr:ext cx="7366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798800" y="2614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88477</xdr:rowOff>
    </xdr:from>
    <xdr:to>
      <xdr:col>72</xdr:col>
      <xdr:colOff>203200</xdr:colOff>
      <xdr:row>15</xdr:row>
      <xdr:rowOff>95371</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flipV="1">
          <a:off x="14401800" y="2660227"/>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35379</xdr:rowOff>
    </xdr:from>
    <xdr:to>
      <xdr:col>73</xdr:col>
      <xdr:colOff>44450</xdr:colOff>
      <xdr:row>15</xdr:row>
      <xdr:rowOff>136979</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5240000" y="2607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147156</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909800" y="2376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95371</xdr:rowOff>
    </xdr:from>
    <xdr:to>
      <xdr:col>68</xdr:col>
      <xdr:colOff>152400</xdr:colOff>
      <xdr:row>16</xdr:row>
      <xdr:rowOff>64105</xdr:rowOff>
    </xdr:to>
    <xdr:cxnSp macro="">
      <xdr:nvCxnSpPr>
        <xdr:cNvPr id="452" name="直線コネクタ 451">
          <a:extLst>
            <a:ext uri="{FF2B5EF4-FFF2-40B4-BE49-F238E27FC236}">
              <a16:creationId xmlns:a16="http://schemas.microsoft.com/office/drawing/2014/main" id="{00000000-0008-0000-0300-0000C4010000}"/>
            </a:ext>
          </a:extLst>
        </xdr:cNvPr>
        <xdr:cNvCxnSpPr/>
      </xdr:nvCxnSpPr>
      <xdr:spPr>
        <a:xfrm flipV="1">
          <a:off x="13512800" y="2667121"/>
          <a:ext cx="889000" cy="140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46869</xdr:rowOff>
    </xdr:from>
    <xdr:to>
      <xdr:col>68</xdr:col>
      <xdr:colOff>203200</xdr:colOff>
      <xdr:row>15</xdr:row>
      <xdr:rowOff>148469</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4351000" y="2618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133246</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020800" y="2704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120408</xdr:rowOff>
    </xdr:from>
    <xdr:to>
      <xdr:col>64</xdr:col>
      <xdr:colOff>152400</xdr:colOff>
      <xdr:row>16</xdr:row>
      <xdr:rowOff>50558</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3462000" y="269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60735</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3131800" y="2461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121799</xdr:rowOff>
    </xdr:from>
    <xdr:to>
      <xdr:col>81</xdr:col>
      <xdr:colOff>95250</xdr:colOff>
      <xdr:row>15</xdr:row>
      <xdr:rowOff>51949</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6967200" y="2522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93876</xdr:rowOff>
    </xdr:from>
    <xdr:ext cx="762000" cy="259045"/>
    <xdr:sp macro="" textlink="">
      <xdr:nvSpPr>
        <xdr:cNvPr id="463" name="将来負担の状況該当値テキスト">
          <a:extLst>
            <a:ext uri="{FF2B5EF4-FFF2-40B4-BE49-F238E27FC236}">
              <a16:creationId xmlns:a16="http://schemas.microsoft.com/office/drawing/2014/main" id="{00000000-0008-0000-0300-0000CF010000}"/>
            </a:ext>
          </a:extLst>
        </xdr:cNvPr>
        <xdr:cNvSpPr txBox="1"/>
      </xdr:nvSpPr>
      <xdr:spPr>
        <a:xfrm>
          <a:off x="17106900" y="2494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116054</xdr:rowOff>
    </xdr:from>
    <xdr:to>
      <xdr:col>77</xdr:col>
      <xdr:colOff>95250</xdr:colOff>
      <xdr:row>15</xdr:row>
      <xdr:rowOff>46204</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129000" y="2516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56381</xdr:rowOff>
    </xdr:from>
    <xdr:ext cx="7366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5798800" y="22852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37677</xdr:rowOff>
    </xdr:from>
    <xdr:to>
      <xdr:col>73</xdr:col>
      <xdr:colOff>44450</xdr:colOff>
      <xdr:row>15</xdr:row>
      <xdr:rowOff>139277</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5240000" y="2609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124054</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4909800" y="2695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44571</xdr:rowOff>
    </xdr:from>
    <xdr:to>
      <xdr:col>68</xdr:col>
      <xdr:colOff>203200</xdr:colOff>
      <xdr:row>15</xdr:row>
      <xdr:rowOff>146171</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4351000" y="2616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156348</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020800" y="2385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13305</xdr:rowOff>
    </xdr:from>
    <xdr:to>
      <xdr:col>64</xdr:col>
      <xdr:colOff>152400</xdr:colOff>
      <xdr:row>16</xdr:row>
      <xdr:rowOff>114905</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3462000" y="2756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99682</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3131800" y="2842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兵庫県宝塚市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234,044
230,881
101.80
79,404,306
78,313,220
499,102
44,106,083
72,956,043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3.6
22.6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給与の独自減額の終了影響や人事院勧告のプラス改定などのプラス要因もあり、前年度と比べて若干増加した。</a:t>
          </a:r>
          <a:endParaRPr lang="ja-JP" altLang="ja-JP">
            <a:effectLst/>
          </a:endParaRPr>
        </a:p>
        <a:p>
          <a:r>
            <a:rPr kumimoji="1" lang="ja-JP" altLang="ja-JP" sz="1100">
              <a:solidFill>
                <a:schemeClr val="dk1"/>
              </a:solidFill>
              <a:effectLst/>
              <a:latin typeface="+mn-lt"/>
              <a:ea typeface="+mn-ea"/>
              <a:cs typeface="+mn-cs"/>
            </a:rPr>
            <a:t>　今後も</a:t>
          </a:r>
          <a:r>
            <a:rPr lang="ja-JP" altLang="ja-JP" sz="1100" b="0" i="0" baseline="0">
              <a:solidFill>
                <a:schemeClr val="dk1"/>
              </a:solidFill>
              <a:effectLst/>
              <a:latin typeface="+mn-lt"/>
              <a:ea typeface="+mn-ea"/>
              <a:cs typeface="+mn-cs"/>
            </a:rPr>
            <a:t>社会情勢や財政状況を鑑みながら</a:t>
          </a:r>
          <a:r>
            <a:rPr kumimoji="1" lang="ja-JP" altLang="ja-JP" sz="1100">
              <a:solidFill>
                <a:schemeClr val="dk1"/>
              </a:solidFill>
              <a:effectLst/>
              <a:latin typeface="+mn-lt"/>
              <a:ea typeface="+mn-ea"/>
              <a:cs typeface="+mn-cs"/>
            </a:rPr>
            <a:t>職員数、給与の適正化を図り、総人件費の抑制に努める。</a:t>
          </a:r>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endParaRPr lang="ja-JP" altLang="ja-JP">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a:extLst>
            <a:ext uri="{FF2B5EF4-FFF2-40B4-BE49-F238E27FC236}">
              <a16:creationId xmlns:a16="http://schemas.microsoft.com/office/drawing/2014/main" id="{00000000-0008-0000-0400-00003E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67128</xdr:rowOff>
    </xdr:from>
    <xdr:to>
      <xdr:col>24</xdr:col>
      <xdr:colOff>25400</xdr:colOff>
      <xdr:row>40</xdr:row>
      <xdr:rowOff>154215</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flipV="1">
          <a:off x="4826000" y="5553528"/>
          <a:ext cx="0" cy="1458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126292</xdr:rowOff>
    </xdr:from>
    <xdr:ext cx="762000" cy="259045"/>
    <xdr:sp macro="" textlink="">
      <xdr:nvSpPr>
        <xdr:cNvPr id="64" name="人件費最小値テキスト">
          <a:extLst>
            <a:ext uri="{FF2B5EF4-FFF2-40B4-BE49-F238E27FC236}">
              <a16:creationId xmlns:a16="http://schemas.microsoft.com/office/drawing/2014/main" id="{00000000-0008-0000-0400-000040000000}"/>
            </a:ext>
          </a:extLst>
        </xdr:cNvPr>
        <xdr:cNvSpPr txBox="1"/>
      </xdr:nvSpPr>
      <xdr:spPr>
        <a:xfrm>
          <a:off x="4914900" y="6984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154215</xdr:rowOff>
    </xdr:from>
    <xdr:to>
      <xdr:col>24</xdr:col>
      <xdr:colOff>114300</xdr:colOff>
      <xdr:row>40</xdr:row>
      <xdr:rowOff>154215</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7012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153505</xdr:rowOff>
    </xdr:from>
    <xdr:ext cx="762000" cy="259045"/>
    <xdr:sp macro="" textlink="">
      <xdr:nvSpPr>
        <xdr:cNvPr id="66" name="人件費最大値テキスト">
          <a:extLst>
            <a:ext uri="{FF2B5EF4-FFF2-40B4-BE49-F238E27FC236}">
              <a16:creationId xmlns:a16="http://schemas.microsoft.com/office/drawing/2014/main" id="{00000000-0008-0000-0400-000042000000}"/>
            </a:ext>
          </a:extLst>
        </xdr:cNvPr>
        <xdr:cNvSpPr txBox="1"/>
      </xdr:nvSpPr>
      <xdr:spPr>
        <a:xfrm>
          <a:off x="4914900" y="529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67128</xdr:rowOff>
    </xdr:from>
    <xdr:to>
      <xdr:col>24</xdr:col>
      <xdr:colOff>114300</xdr:colOff>
      <xdr:row>32</xdr:row>
      <xdr:rowOff>67128</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5553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86178</xdr:rowOff>
    </xdr:from>
    <xdr:to>
      <xdr:col>24</xdr:col>
      <xdr:colOff>25400</xdr:colOff>
      <xdr:row>40</xdr:row>
      <xdr:rowOff>23585</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a:off x="3987800" y="6772728"/>
          <a:ext cx="8382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109055</xdr:rowOff>
    </xdr:from>
    <xdr:ext cx="762000" cy="259045"/>
    <xdr:sp macro="" textlink="">
      <xdr:nvSpPr>
        <xdr:cNvPr id="69" name="人件費平均値テキスト">
          <a:extLst>
            <a:ext uri="{FF2B5EF4-FFF2-40B4-BE49-F238E27FC236}">
              <a16:creationId xmlns:a16="http://schemas.microsoft.com/office/drawing/2014/main" id="{00000000-0008-0000-0400-000045000000}"/>
            </a:ext>
          </a:extLst>
        </xdr:cNvPr>
        <xdr:cNvSpPr txBox="1"/>
      </xdr:nvSpPr>
      <xdr:spPr>
        <a:xfrm>
          <a:off x="4914900" y="61098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92528</xdr:rowOff>
    </xdr:from>
    <xdr:to>
      <xdr:col>24</xdr:col>
      <xdr:colOff>76200</xdr:colOff>
      <xdr:row>37</xdr:row>
      <xdr:rowOff>22678</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4775200" y="6264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31750</xdr:rowOff>
    </xdr:from>
    <xdr:to>
      <xdr:col>19</xdr:col>
      <xdr:colOff>187325</xdr:colOff>
      <xdr:row>39</xdr:row>
      <xdr:rowOff>86178</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a:off x="3098800" y="6718300"/>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70757</xdr:rowOff>
    </xdr:from>
    <xdr:to>
      <xdr:col>20</xdr:col>
      <xdr:colOff>38100</xdr:colOff>
      <xdr:row>37</xdr:row>
      <xdr:rowOff>907</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3937000" y="6242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11084</xdr:rowOff>
    </xdr:from>
    <xdr:ext cx="7366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3606800" y="6011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31750</xdr:rowOff>
    </xdr:from>
    <xdr:to>
      <xdr:col>15</xdr:col>
      <xdr:colOff>98425</xdr:colOff>
      <xdr:row>39</xdr:row>
      <xdr:rowOff>107950</xdr:rowOff>
    </xdr:to>
    <xdr:cxnSp macro="">
      <xdr:nvCxnSpPr>
        <xdr:cNvPr id="74" name="直線コネクタ 73">
          <a:extLst>
            <a:ext uri="{FF2B5EF4-FFF2-40B4-BE49-F238E27FC236}">
              <a16:creationId xmlns:a16="http://schemas.microsoft.com/office/drawing/2014/main" id="{00000000-0008-0000-0400-00004A000000}"/>
            </a:ext>
          </a:extLst>
        </xdr:cNvPr>
        <xdr:cNvCxnSpPr/>
      </xdr:nvCxnSpPr>
      <xdr:spPr>
        <a:xfrm flipV="1">
          <a:off x="2209800" y="67183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59872</xdr:rowOff>
    </xdr:from>
    <xdr:to>
      <xdr:col>15</xdr:col>
      <xdr:colOff>149225</xdr:colOff>
      <xdr:row>36</xdr:row>
      <xdr:rowOff>161472</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3048000" y="623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199</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2717800" y="6000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107950</xdr:rowOff>
    </xdr:from>
    <xdr:to>
      <xdr:col>11</xdr:col>
      <xdr:colOff>9525</xdr:colOff>
      <xdr:row>39</xdr:row>
      <xdr:rowOff>118835</xdr:rowOff>
    </xdr:to>
    <xdr:cxnSp macro="">
      <xdr:nvCxnSpPr>
        <xdr:cNvPr id="77" name="直線コネクタ 76">
          <a:extLst>
            <a:ext uri="{FF2B5EF4-FFF2-40B4-BE49-F238E27FC236}">
              <a16:creationId xmlns:a16="http://schemas.microsoft.com/office/drawing/2014/main" id="{00000000-0008-0000-0400-00004D000000}"/>
            </a:ext>
          </a:extLst>
        </xdr:cNvPr>
        <xdr:cNvCxnSpPr/>
      </xdr:nvCxnSpPr>
      <xdr:spPr>
        <a:xfrm flipV="1">
          <a:off x="1320800" y="6794500"/>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92528</xdr:rowOff>
    </xdr:from>
    <xdr:to>
      <xdr:col>11</xdr:col>
      <xdr:colOff>60325</xdr:colOff>
      <xdr:row>37</xdr:row>
      <xdr:rowOff>22678</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2159000" y="6264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32855</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1828800" y="6033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38100</xdr:rowOff>
    </xdr:from>
    <xdr:to>
      <xdr:col>6</xdr:col>
      <xdr:colOff>171450</xdr:colOff>
      <xdr:row>36</xdr:row>
      <xdr:rowOff>139700</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1270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149877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939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144235</xdr:rowOff>
    </xdr:from>
    <xdr:to>
      <xdr:col>24</xdr:col>
      <xdr:colOff>76200</xdr:colOff>
      <xdr:row>40</xdr:row>
      <xdr:rowOff>74385</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4775200" y="683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116312</xdr:rowOff>
    </xdr:from>
    <xdr:ext cx="762000" cy="259045"/>
    <xdr:sp macro="" textlink="">
      <xdr:nvSpPr>
        <xdr:cNvPr id="88" name="人件費該当値テキスト">
          <a:extLst>
            <a:ext uri="{FF2B5EF4-FFF2-40B4-BE49-F238E27FC236}">
              <a16:creationId xmlns:a16="http://schemas.microsoft.com/office/drawing/2014/main" id="{00000000-0008-0000-0400-000058000000}"/>
            </a:ext>
          </a:extLst>
        </xdr:cNvPr>
        <xdr:cNvSpPr txBox="1"/>
      </xdr:nvSpPr>
      <xdr:spPr>
        <a:xfrm>
          <a:off x="4914900" y="680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35378</xdr:rowOff>
    </xdr:from>
    <xdr:to>
      <xdr:col>20</xdr:col>
      <xdr:colOff>38100</xdr:colOff>
      <xdr:row>39</xdr:row>
      <xdr:rowOff>136978</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937000" y="672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121755</xdr:rowOff>
    </xdr:from>
    <xdr:ext cx="7366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3606800" y="6808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152400</xdr:rowOff>
    </xdr:from>
    <xdr:to>
      <xdr:col>15</xdr:col>
      <xdr:colOff>149225</xdr:colOff>
      <xdr:row>39</xdr:row>
      <xdr:rowOff>82550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048000" y="666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67327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2717800" y="675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57150</xdr:rowOff>
    </xdr:from>
    <xdr:to>
      <xdr:col>11</xdr:col>
      <xdr:colOff>60325</xdr:colOff>
      <xdr:row>39</xdr:row>
      <xdr:rowOff>158750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2159000" y="674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143527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1828800" y="683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68035</xdr:rowOff>
    </xdr:from>
    <xdr:to>
      <xdr:col>6</xdr:col>
      <xdr:colOff>171450</xdr:colOff>
      <xdr:row>39</xdr:row>
      <xdr:rowOff>169635</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1270000" y="6754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154412</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939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各種委託、工事費等の契約確定に伴う入札差金の執行留保の徹底を行った</a:t>
          </a:r>
          <a:r>
            <a:rPr kumimoji="1" lang="ja-JP" altLang="en-US" sz="1100">
              <a:solidFill>
                <a:schemeClr val="dk1"/>
              </a:solidFill>
              <a:effectLst/>
              <a:latin typeface="+mn-lt"/>
              <a:ea typeface="+mn-ea"/>
              <a:cs typeface="+mn-cs"/>
            </a:rPr>
            <a:t>ため</a:t>
          </a:r>
          <a:r>
            <a:rPr kumimoji="1" lang="ja-JP" altLang="ja-JP" sz="1100">
              <a:solidFill>
                <a:schemeClr val="dk1"/>
              </a:solidFill>
              <a:effectLst/>
              <a:latin typeface="+mn-lt"/>
              <a:ea typeface="+mn-ea"/>
              <a:cs typeface="+mn-cs"/>
            </a:rPr>
            <a:t>、物件費に係る経常収支比率は前年度に比べ</a:t>
          </a:r>
          <a:r>
            <a:rPr kumimoji="1" lang="en-US" altLang="ja-JP" sz="1100">
              <a:solidFill>
                <a:schemeClr val="dk1"/>
              </a:solidFill>
              <a:effectLst/>
              <a:latin typeface="+mn-lt"/>
              <a:ea typeface="+mn-ea"/>
              <a:cs typeface="+mn-cs"/>
            </a:rPr>
            <a:t>0.2</a:t>
          </a:r>
          <a:r>
            <a:rPr kumimoji="1" lang="ja-JP" altLang="ja-JP" sz="1100">
              <a:solidFill>
                <a:schemeClr val="dk1"/>
              </a:solidFill>
              <a:effectLst/>
              <a:latin typeface="+mn-lt"/>
              <a:ea typeface="+mn-ea"/>
              <a:cs typeface="+mn-cs"/>
            </a:rPr>
            <a:t>ポイント低くなった。</a:t>
          </a:r>
          <a:endParaRPr lang="ja-JP" altLang="ja-JP" sz="1400">
            <a:effectLst/>
          </a:endParaRPr>
        </a:p>
        <a:p>
          <a:r>
            <a:rPr kumimoji="1" lang="ja-JP" altLang="ja-JP" sz="1100">
              <a:solidFill>
                <a:schemeClr val="dk1"/>
              </a:solidFill>
              <a:effectLst/>
              <a:latin typeface="+mn-lt"/>
              <a:ea typeface="+mn-ea"/>
              <a:cs typeface="+mn-cs"/>
            </a:rPr>
            <a:t>　今後も行財政改革の取組を通じて経常経費の削減努力を継続し、経費削減に努める。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120650</xdr:rowOff>
    </xdr:from>
    <xdr:to>
      <xdr:col>82</xdr:col>
      <xdr:colOff>107950</xdr:colOff>
      <xdr:row>21</xdr:row>
      <xdr:rowOff>120650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3495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92727</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69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120650</xdr:rowOff>
    </xdr:from>
    <xdr:to>
      <xdr:col>82</xdr:col>
      <xdr:colOff>196850</xdr:colOff>
      <xdr:row>21</xdr:row>
      <xdr:rowOff>120650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72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35577</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209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120650</xdr:rowOff>
    </xdr:from>
    <xdr:to>
      <xdr:col>82</xdr:col>
      <xdr:colOff>196850</xdr:colOff>
      <xdr:row>13</xdr:row>
      <xdr:rowOff>120650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34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95250</xdr:rowOff>
    </xdr:from>
    <xdr:to>
      <xdr:col>82</xdr:col>
      <xdr:colOff>107950</xdr:colOff>
      <xdr:row>15</xdr:row>
      <xdr:rowOff>120650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5671800" y="26670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124477</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867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152400</xdr:rowOff>
    </xdr:from>
    <xdr:to>
      <xdr:col>82</xdr:col>
      <xdr:colOff>158750</xdr:colOff>
      <xdr:row>17</xdr:row>
      <xdr:rowOff>82550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120650</xdr:rowOff>
    </xdr:from>
    <xdr:to>
      <xdr:col>78</xdr:col>
      <xdr:colOff>69850</xdr:colOff>
      <xdr:row>16</xdr:row>
      <xdr:rowOff>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4782800" y="26924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38100</xdr:rowOff>
    </xdr:from>
    <xdr:to>
      <xdr:col>78</xdr:col>
      <xdr:colOff>120650</xdr:colOff>
      <xdr:row>16</xdr:row>
      <xdr:rowOff>139700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124477</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86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158750</xdr:rowOff>
    </xdr:from>
    <xdr:to>
      <xdr:col>73</xdr:col>
      <xdr:colOff>180975</xdr:colOff>
      <xdr:row>16</xdr:row>
      <xdr:rowOff>0</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893800" y="27305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158750</xdr:rowOff>
    </xdr:from>
    <xdr:to>
      <xdr:col>74</xdr:col>
      <xdr:colOff>31750</xdr:colOff>
      <xdr:row>16</xdr:row>
      <xdr:rowOff>88900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73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73677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81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31750</xdr:rowOff>
    </xdr:from>
    <xdr:to>
      <xdr:col>69</xdr:col>
      <xdr:colOff>92075</xdr:colOff>
      <xdr:row>15</xdr:row>
      <xdr:rowOff>158750</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26035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158750</xdr:rowOff>
    </xdr:from>
    <xdr:to>
      <xdr:col>69</xdr:col>
      <xdr:colOff>142875</xdr:colOff>
      <xdr:row>16</xdr:row>
      <xdr:rowOff>88900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73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73677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81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69850</xdr:rowOff>
    </xdr:from>
    <xdr:to>
      <xdr:col>65</xdr:col>
      <xdr:colOff>53975</xdr:colOff>
      <xdr:row>16</xdr:row>
      <xdr:rowOff>0</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64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156227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72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44450</xdr:rowOff>
    </xdr:from>
    <xdr:to>
      <xdr:col>82</xdr:col>
      <xdr:colOff>158750</xdr:colOff>
      <xdr:row>15</xdr:row>
      <xdr:rowOff>146050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61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60977</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46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69850</xdr:rowOff>
    </xdr:from>
    <xdr:to>
      <xdr:col>78</xdr:col>
      <xdr:colOff>120650</xdr:colOff>
      <xdr:row>16</xdr:row>
      <xdr:rowOff>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64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10177</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41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120650</xdr:rowOff>
    </xdr:from>
    <xdr:to>
      <xdr:col>74</xdr:col>
      <xdr:colOff>31750</xdr:colOff>
      <xdr:row>16</xdr:row>
      <xdr:rowOff>50800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69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60977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46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107950</xdr:rowOff>
    </xdr:from>
    <xdr:to>
      <xdr:col>69</xdr:col>
      <xdr:colOff>142875</xdr:colOff>
      <xdr:row>16</xdr:row>
      <xdr:rowOff>38100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67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48277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244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152400</xdr:rowOff>
    </xdr:from>
    <xdr:to>
      <xdr:col>65</xdr:col>
      <xdr:colOff>53975</xdr:colOff>
      <xdr:row>15</xdr:row>
      <xdr:rowOff>82550</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55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92727</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32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扶助費にかかる経常収支比率は</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30</a:t>
          </a:r>
          <a:r>
            <a:rPr kumimoji="1" lang="ja-JP" altLang="en-US" sz="1100">
              <a:solidFill>
                <a:schemeClr val="dk1"/>
              </a:solidFill>
              <a:effectLst/>
              <a:latin typeface="+mn-lt"/>
              <a:ea typeface="+mn-ea"/>
              <a:cs typeface="+mn-cs"/>
            </a:rPr>
            <a:t>年度はそれまでの上昇傾向から減少</a:t>
          </a:r>
          <a:r>
            <a:rPr kumimoji="1" lang="ja-JP" altLang="ja-JP" sz="1100">
              <a:solidFill>
                <a:schemeClr val="dk1"/>
              </a:solidFill>
              <a:effectLst/>
              <a:latin typeface="+mn-lt"/>
              <a:ea typeface="+mn-ea"/>
              <a:cs typeface="+mn-cs"/>
            </a:rPr>
            <a:t>に</a:t>
          </a:r>
          <a:r>
            <a:rPr kumimoji="1" lang="ja-JP" altLang="en-US" sz="1100">
              <a:solidFill>
                <a:schemeClr val="dk1"/>
              </a:solidFill>
              <a:effectLst/>
              <a:latin typeface="+mn-lt"/>
              <a:ea typeface="+mn-ea"/>
              <a:cs typeface="+mn-cs"/>
            </a:rPr>
            <a:t>転じたものの</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年度は前年度より</a:t>
          </a:r>
          <a:r>
            <a:rPr kumimoji="1" lang="en-US" altLang="ja-JP" sz="1100">
              <a:solidFill>
                <a:schemeClr val="dk1"/>
              </a:solidFill>
              <a:effectLst/>
              <a:latin typeface="+mn-lt"/>
              <a:ea typeface="+mn-ea"/>
              <a:cs typeface="+mn-cs"/>
            </a:rPr>
            <a:t>0.3</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高く</a:t>
          </a:r>
          <a:r>
            <a:rPr kumimoji="1" lang="ja-JP" altLang="ja-JP" sz="1100">
              <a:solidFill>
                <a:schemeClr val="dk1"/>
              </a:solidFill>
              <a:effectLst/>
              <a:latin typeface="+mn-lt"/>
              <a:ea typeface="+mn-ea"/>
              <a:cs typeface="+mn-cs"/>
            </a:rPr>
            <a:t>なった。</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主な要因としては、</a:t>
          </a:r>
          <a:r>
            <a:rPr kumimoji="1" lang="ja-JP" altLang="en-US" sz="1100">
              <a:solidFill>
                <a:schemeClr val="dk1"/>
              </a:solidFill>
              <a:effectLst/>
              <a:latin typeface="+mn-lt"/>
              <a:ea typeface="+mn-ea"/>
              <a:cs typeface="+mn-cs"/>
            </a:rPr>
            <a:t>児童福祉費</a:t>
          </a:r>
          <a:r>
            <a:rPr kumimoji="1" lang="ja-JP" altLang="ja-JP" sz="1100">
              <a:solidFill>
                <a:schemeClr val="dk1"/>
              </a:solidFill>
              <a:effectLst/>
              <a:latin typeface="+mn-lt"/>
              <a:ea typeface="+mn-ea"/>
              <a:cs typeface="+mn-cs"/>
            </a:rPr>
            <a:t>などの</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により約</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億円の</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となったことによる。今後も社会保障関連経費の増大が見込まれるが、引き続き抑制に努める。</a:t>
          </a:r>
          <a:endParaRPr kumimoji="1" lang="en-US" altLang="ja-JP" sz="1100">
            <a:solidFill>
              <a:schemeClr val="dk1"/>
            </a:solidFill>
            <a:effectLst/>
            <a:latin typeface="+mn-lt"/>
            <a:ea typeface="+mn-ea"/>
            <a:cs typeface="+mn-cs"/>
          </a:endParaRPr>
        </a:p>
        <a:p>
          <a:pPr eaLnBrk="1" fontAlgn="auto" latinLnBrk="0" hangingPunct="1"/>
          <a:endParaRPr kumimoji="1" lang="en-US" altLang="ja-JP" sz="1100">
            <a:solidFill>
              <a:schemeClr val="dk1"/>
            </a:solidFill>
            <a:effectLst/>
            <a:latin typeface="+mn-lt"/>
            <a:ea typeface="+mn-ea"/>
            <a:cs typeface="+mn-cs"/>
          </a:endParaRPr>
        </a:p>
        <a:p>
          <a:pPr eaLnBrk="1" fontAlgn="auto" latinLnBrk="0" hangingPunct="1"/>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152400</xdr:rowOff>
    </xdr:from>
    <xdr:to>
      <xdr:col>24</xdr:col>
      <xdr:colOff>25400</xdr:colOff>
      <xdr:row>60</xdr:row>
      <xdr:rowOff>76200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0678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48277</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33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76200</xdr:rowOff>
    </xdr:from>
    <xdr:to>
      <xdr:col>24</xdr:col>
      <xdr:colOff>114300</xdr:colOff>
      <xdr:row>60</xdr:row>
      <xdr:rowOff>76200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363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67327</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81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152400</xdr:rowOff>
    </xdr:from>
    <xdr:to>
      <xdr:col>24</xdr:col>
      <xdr:colOff>114300</xdr:colOff>
      <xdr:row>52</xdr:row>
      <xdr:rowOff>152400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06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63500</xdr:rowOff>
    </xdr:from>
    <xdr:to>
      <xdr:col>24</xdr:col>
      <xdr:colOff>25400</xdr:colOff>
      <xdr:row>56</xdr:row>
      <xdr:rowOff>101600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3987800" y="96647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48277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649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76200</xdr:rowOff>
    </xdr:from>
    <xdr:to>
      <xdr:col>24</xdr:col>
      <xdr:colOff>76200</xdr:colOff>
      <xdr:row>57</xdr:row>
      <xdr:rowOff>6350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63500</xdr:rowOff>
    </xdr:from>
    <xdr:to>
      <xdr:col>19</xdr:col>
      <xdr:colOff>187325</xdr:colOff>
      <xdr:row>56</xdr:row>
      <xdr:rowOff>152400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3098800" y="96647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12700</xdr:rowOff>
    </xdr:from>
    <xdr:to>
      <xdr:col>20</xdr:col>
      <xdr:colOff>38100</xdr:colOff>
      <xdr:row>56</xdr:row>
      <xdr:rowOff>114300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124477</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382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139700</xdr:rowOff>
    </xdr:from>
    <xdr:to>
      <xdr:col>15</xdr:col>
      <xdr:colOff>98425</xdr:colOff>
      <xdr:row>56</xdr:row>
      <xdr:rowOff>152400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2209800" y="97409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38100</xdr:rowOff>
    </xdr:from>
    <xdr:to>
      <xdr:col>15</xdr:col>
      <xdr:colOff>149225</xdr:colOff>
      <xdr:row>56</xdr:row>
      <xdr:rowOff>139700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149877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114300</xdr:rowOff>
    </xdr:from>
    <xdr:to>
      <xdr:col>11</xdr:col>
      <xdr:colOff>9525</xdr:colOff>
      <xdr:row>56</xdr:row>
      <xdr:rowOff>139700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97155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0</xdr:rowOff>
    </xdr:from>
    <xdr:to>
      <xdr:col>11</xdr:col>
      <xdr:colOff>60325</xdr:colOff>
      <xdr:row>56</xdr:row>
      <xdr:rowOff>101600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111777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82550</xdr:rowOff>
    </xdr:from>
    <xdr:to>
      <xdr:col>6</xdr:col>
      <xdr:colOff>171450</xdr:colOff>
      <xdr:row>56</xdr:row>
      <xdr:rowOff>12700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51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22877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28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50800</xdr:rowOff>
    </xdr:from>
    <xdr:to>
      <xdr:col>24</xdr:col>
      <xdr:colOff>76200</xdr:colOff>
      <xdr:row>56</xdr:row>
      <xdr:rowOff>152400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65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67327</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12700</xdr:rowOff>
    </xdr:from>
    <xdr:to>
      <xdr:col>20</xdr:col>
      <xdr:colOff>38100</xdr:colOff>
      <xdr:row>56</xdr:row>
      <xdr:rowOff>114300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61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99077</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9700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101600</xdr:rowOff>
    </xdr:from>
    <xdr:to>
      <xdr:col>15</xdr:col>
      <xdr:colOff>149225</xdr:colOff>
      <xdr:row>57</xdr:row>
      <xdr:rowOff>31750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70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16527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88900</xdr:rowOff>
    </xdr:from>
    <xdr:to>
      <xdr:col>11</xdr:col>
      <xdr:colOff>60325</xdr:colOff>
      <xdr:row>57</xdr:row>
      <xdr:rowOff>19050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69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3827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977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63500</xdr:rowOff>
    </xdr:from>
    <xdr:to>
      <xdr:col>6</xdr:col>
      <xdr:colOff>171450</xdr:colOff>
      <xdr:row>56</xdr:row>
      <xdr:rowOff>165100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66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149877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繰出金</a:t>
          </a:r>
          <a:r>
            <a:rPr kumimoji="1" lang="ja-JP" altLang="ja-JP" sz="1100">
              <a:solidFill>
                <a:schemeClr val="dk1"/>
              </a:solidFill>
              <a:effectLst/>
              <a:latin typeface="+mn-lt"/>
              <a:ea typeface="+mn-ea"/>
              <a:cs typeface="+mn-cs"/>
            </a:rPr>
            <a:t>に係る経常収支比率が高くなり、その他全体で</a:t>
          </a:r>
          <a:r>
            <a:rPr kumimoji="1" lang="en-US" altLang="ja-JP" sz="1100">
              <a:solidFill>
                <a:schemeClr val="dk1"/>
              </a:solidFill>
              <a:effectLst/>
              <a:latin typeface="+mn-lt"/>
              <a:ea typeface="+mn-ea"/>
              <a:cs typeface="+mn-cs"/>
            </a:rPr>
            <a:t>0.3</a:t>
          </a:r>
          <a:r>
            <a:rPr kumimoji="1" lang="ja-JP" altLang="ja-JP" sz="1100">
              <a:solidFill>
                <a:schemeClr val="dk1"/>
              </a:solidFill>
              <a:effectLst/>
              <a:latin typeface="+mn-lt"/>
              <a:ea typeface="+mn-ea"/>
              <a:cs typeface="+mn-cs"/>
            </a:rPr>
            <a:t>ポイント高くなった。また、類似団体平均より</a:t>
          </a:r>
          <a:r>
            <a:rPr kumimoji="1" lang="en-US" altLang="ja-JP" sz="1100">
              <a:solidFill>
                <a:schemeClr val="dk1"/>
              </a:solidFill>
              <a:effectLst/>
              <a:latin typeface="+mn-lt"/>
              <a:ea typeface="+mn-ea"/>
              <a:cs typeface="+mn-cs"/>
            </a:rPr>
            <a:t>1.2</a:t>
          </a:r>
          <a:r>
            <a:rPr kumimoji="1" lang="ja-JP" altLang="ja-JP" sz="1100">
              <a:solidFill>
                <a:schemeClr val="dk1"/>
              </a:solidFill>
              <a:effectLst/>
              <a:latin typeface="+mn-lt"/>
              <a:ea typeface="+mn-ea"/>
              <a:cs typeface="+mn-cs"/>
            </a:rPr>
            <a:t>ポイント上回っている。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12700</xdr:rowOff>
    </xdr:from>
    <xdr:to>
      <xdr:col>82</xdr:col>
      <xdr:colOff>107950</xdr:colOff>
      <xdr:row>62</xdr:row>
      <xdr:rowOff>38100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271000"/>
          <a:ext cx="0" cy="1397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10177</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64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38100</xdr:rowOff>
    </xdr:from>
    <xdr:to>
      <xdr:col>82</xdr:col>
      <xdr:colOff>196850</xdr:colOff>
      <xdr:row>62</xdr:row>
      <xdr:rowOff>38100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66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99077</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12700</xdr:rowOff>
    </xdr:from>
    <xdr:to>
      <xdr:col>82</xdr:col>
      <xdr:colOff>196850</xdr:colOff>
      <xdr:row>54</xdr:row>
      <xdr:rowOff>12700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19050</xdr:rowOff>
    </xdr:from>
    <xdr:to>
      <xdr:col>82</xdr:col>
      <xdr:colOff>107950</xdr:colOff>
      <xdr:row>57</xdr:row>
      <xdr:rowOff>57150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5671800" y="97917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41927</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471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25400</xdr:rowOff>
    </xdr:from>
    <xdr:to>
      <xdr:col>82</xdr:col>
      <xdr:colOff>158750</xdr:colOff>
      <xdr:row>56</xdr:row>
      <xdr:rowOff>127000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626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50800</xdr:rowOff>
    </xdr:from>
    <xdr:to>
      <xdr:col>78</xdr:col>
      <xdr:colOff>69850</xdr:colOff>
      <xdr:row>57</xdr:row>
      <xdr:rowOff>19050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4782800" y="96520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0</xdr:rowOff>
    </xdr:from>
    <xdr:to>
      <xdr:col>78</xdr:col>
      <xdr:colOff>120650</xdr:colOff>
      <xdr:row>56</xdr:row>
      <xdr:rowOff>101600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111777</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37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12700</xdr:rowOff>
    </xdr:from>
    <xdr:to>
      <xdr:col>73</xdr:col>
      <xdr:colOff>180975</xdr:colOff>
      <xdr:row>56</xdr:row>
      <xdr:rowOff>50800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3893800" y="9613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158750</xdr:rowOff>
    </xdr:from>
    <xdr:to>
      <xdr:col>74</xdr:col>
      <xdr:colOff>31750</xdr:colOff>
      <xdr:row>56</xdr:row>
      <xdr:rowOff>88900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99077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35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57150</xdr:rowOff>
    </xdr:from>
    <xdr:to>
      <xdr:col>69</xdr:col>
      <xdr:colOff>92075</xdr:colOff>
      <xdr:row>56</xdr:row>
      <xdr:rowOff>12700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94869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158750</xdr:rowOff>
    </xdr:from>
    <xdr:to>
      <xdr:col>69</xdr:col>
      <xdr:colOff>142875</xdr:colOff>
      <xdr:row>56</xdr:row>
      <xdr:rowOff>88900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73677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158750</xdr:rowOff>
    </xdr:from>
    <xdr:to>
      <xdr:col>65</xdr:col>
      <xdr:colOff>53975</xdr:colOff>
      <xdr:row>56</xdr:row>
      <xdr:rowOff>88900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73677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6350</xdr:rowOff>
    </xdr:from>
    <xdr:to>
      <xdr:col>82</xdr:col>
      <xdr:colOff>158750</xdr:colOff>
      <xdr:row>57</xdr:row>
      <xdr:rowOff>107950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77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149877</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139700</xdr:rowOff>
    </xdr:from>
    <xdr:to>
      <xdr:col>78</xdr:col>
      <xdr:colOff>120650</xdr:colOff>
      <xdr:row>57</xdr:row>
      <xdr:rowOff>69850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74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54627</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82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0</xdr:rowOff>
    </xdr:from>
    <xdr:to>
      <xdr:col>74</xdr:col>
      <xdr:colOff>31750</xdr:colOff>
      <xdr:row>56</xdr:row>
      <xdr:rowOff>101600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86377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133350</xdr:rowOff>
    </xdr:from>
    <xdr:to>
      <xdr:col>69</xdr:col>
      <xdr:colOff>142875</xdr:colOff>
      <xdr:row>56</xdr:row>
      <xdr:rowOff>63500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73677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6350</xdr:rowOff>
    </xdr:from>
    <xdr:to>
      <xdr:col>65</xdr:col>
      <xdr:colOff>53975</xdr:colOff>
      <xdr:row>55</xdr:row>
      <xdr:rowOff>107950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43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118127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920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補助費等にかかる経常収支比率は、昨年度と比較すると</a:t>
          </a:r>
          <a:r>
            <a:rPr lang="en-US" altLang="ja-JP" sz="1100" b="0" i="0" baseline="0">
              <a:solidFill>
                <a:schemeClr val="dk1"/>
              </a:solidFill>
              <a:effectLst/>
              <a:latin typeface="+mn-lt"/>
              <a:ea typeface="+mn-ea"/>
              <a:cs typeface="+mn-cs"/>
            </a:rPr>
            <a:t>0.1</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高くなり</a:t>
          </a:r>
          <a:r>
            <a:rPr lang="ja-JP" altLang="ja-JP" sz="1100" b="0" i="0" baseline="0">
              <a:solidFill>
                <a:schemeClr val="dk1"/>
              </a:solidFill>
              <a:effectLst/>
              <a:latin typeface="+mn-lt"/>
              <a:ea typeface="+mn-ea"/>
              <a:cs typeface="+mn-cs"/>
            </a:rPr>
            <a:t>、類似団体平均</a:t>
          </a:r>
          <a:r>
            <a:rPr lang="ja-JP" altLang="en-US" sz="1100" b="0" i="0" baseline="0">
              <a:solidFill>
                <a:schemeClr val="dk1"/>
              </a:solidFill>
              <a:effectLst/>
              <a:latin typeface="+mn-lt"/>
              <a:ea typeface="+mn-ea"/>
              <a:cs typeface="+mn-cs"/>
            </a:rPr>
            <a:t>と同じと</a:t>
          </a:r>
          <a:r>
            <a:rPr lang="ja-JP" altLang="ja-JP" sz="1100" b="0" i="0" baseline="0">
              <a:solidFill>
                <a:schemeClr val="dk1"/>
              </a:solidFill>
              <a:effectLst/>
              <a:latin typeface="+mn-lt"/>
              <a:ea typeface="+mn-ea"/>
              <a:cs typeface="+mn-cs"/>
            </a:rPr>
            <a:t>なった。</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今後も行財政改革の取組を通じて経常経費の削減努力を継続し、経費削減に努める。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a:extLst>
            <a:ext uri="{FF2B5EF4-FFF2-40B4-BE49-F238E27FC236}">
              <a16:creationId xmlns:a16="http://schemas.microsoft.com/office/drawing/2014/main" id="{00000000-0008-0000-0400-000032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58420</xdr:rowOff>
    </xdr:from>
    <xdr:to>
      <xdr:col>82</xdr:col>
      <xdr:colOff>107950</xdr:colOff>
      <xdr:row>40</xdr:row>
      <xdr:rowOff>81280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6510000" y="554482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53357</xdr:rowOff>
    </xdr:from>
    <xdr:ext cx="762000" cy="259045"/>
    <xdr:sp macro="" textlink="">
      <xdr:nvSpPr>
        <xdr:cNvPr id="308" name="補助費等最小値テキスト">
          <a:extLst>
            <a:ext uri="{FF2B5EF4-FFF2-40B4-BE49-F238E27FC236}">
              <a16:creationId xmlns:a16="http://schemas.microsoft.com/office/drawing/2014/main" id="{00000000-0008-0000-0400-000034010000}"/>
            </a:ext>
          </a:extLst>
        </xdr:cNvPr>
        <xdr:cNvSpPr txBox="1"/>
      </xdr:nvSpPr>
      <xdr:spPr>
        <a:xfrm>
          <a:off x="16598900" y="691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81280</xdr:rowOff>
    </xdr:from>
    <xdr:to>
      <xdr:col>82</xdr:col>
      <xdr:colOff>196850</xdr:colOff>
      <xdr:row>40</xdr:row>
      <xdr:rowOff>81280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6421100" y="6939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30</xdr:row>
      <xdr:rowOff>144797</xdr:rowOff>
    </xdr:from>
    <xdr:ext cx="762000" cy="259045"/>
    <xdr:sp macro="" textlink="">
      <xdr:nvSpPr>
        <xdr:cNvPr id="310" name="補助費等最大値テキスト">
          <a:extLst>
            <a:ext uri="{FF2B5EF4-FFF2-40B4-BE49-F238E27FC236}">
              <a16:creationId xmlns:a16="http://schemas.microsoft.com/office/drawing/2014/main" id="{00000000-0008-0000-0400-000036010000}"/>
            </a:ext>
          </a:extLst>
        </xdr:cNvPr>
        <xdr:cNvSpPr txBox="1"/>
      </xdr:nvSpPr>
      <xdr:spPr>
        <a:xfrm>
          <a:off x="16598900" y="528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58420</xdr:rowOff>
    </xdr:from>
    <xdr:to>
      <xdr:col>82</xdr:col>
      <xdr:colOff>196850</xdr:colOff>
      <xdr:row>32</xdr:row>
      <xdr:rowOff>58420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6421100" y="5544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142240</xdr:rowOff>
    </xdr:from>
    <xdr:to>
      <xdr:col>82</xdr:col>
      <xdr:colOff>107950</xdr:colOff>
      <xdr:row>34</xdr:row>
      <xdr:rowOff>149860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5671800" y="597154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115587</xdr:rowOff>
    </xdr:from>
    <xdr:ext cx="762000" cy="259045"/>
    <xdr:sp macro="" textlink="">
      <xdr:nvSpPr>
        <xdr:cNvPr id="313" name="補助費等平均値テキスト">
          <a:extLst>
            <a:ext uri="{FF2B5EF4-FFF2-40B4-BE49-F238E27FC236}">
              <a16:creationId xmlns:a16="http://schemas.microsoft.com/office/drawing/2014/main" id="{00000000-0008-0000-0400-000039010000}"/>
            </a:ext>
          </a:extLst>
        </xdr:cNvPr>
        <xdr:cNvSpPr txBox="1"/>
      </xdr:nvSpPr>
      <xdr:spPr>
        <a:xfrm>
          <a:off x="16598900" y="5773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99060</xdr:rowOff>
    </xdr:from>
    <xdr:to>
      <xdr:col>82</xdr:col>
      <xdr:colOff>158750</xdr:colOff>
      <xdr:row>35</xdr:row>
      <xdr:rowOff>29210</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6459200" y="592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142240</xdr:rowOff>
    </xdr:from>
    <xdr:to>
      <xdr:col>78</xdr:col>
      <xdr:colOff>69850</xdr:colOff>
      <xdr:row>34</xdr:row>
      <xdr:rowOff>165100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flipV="1">
          <a:off x="14782800" y="59715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34</xdr:row>
      <xdr:rowOff>137160</xdr:rowOff>
    </xdr:from>
    <xdr:to>
      <xdr:col>78</xdr:col>
      <xdr:colOff>120650</xdr:colOff>
      <xdr:row>35</xdr:row>
      <xdr:rowOff>67310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5621000" y="596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52087</xdr:rowOff>
    </xdr:from>
    <xdr:ext cx="7366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5290800" y="6052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165100</xdr:rowOff>
    </xdr:from>
    <xdr:to>
      <xdr:col>73</xdr:col>
      <xdr:colOff>180975</xdr:colOff>
      <xdr:row>35</xdr:row>
      <xdr:rowOff>24130</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flipV="1">
          <a:off x="13893800" y="59944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34</xdr:row>
      <xdr:rowOff>129540</xdr:rowOff>
    </xdr:from>
    <xdr:to>
      <xdr:col>74</xdr:col>
      <xdr:colOff>31750</xdr:colOff>
      <xdr:row>35</xdr:row>
      <xdr:rowOff>59690</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4732000" y="595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44467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401800" y="604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24130</xdr:rowOff>
    </xdr:from>
    <xdr:to>
      <xdr:col>69</xdr:col>
      <xdr:colOff>92075</xdr:colOff>
      <xdr:row>35</xdr:row>
      <xdr:rowOff>146050</xdr:rowOff>
    </xdr:to>
    <xdr:cxnSp macro="">
      <xdr:nvCxnSpPr>
        <xdr:cNvPr id="321" name="直線コネクタ 320">
          <a:extLst>
            <a:ext uri="{FF2B5EF4-FFF2-40B4-BE49-F238E27FC236}">
              <a16:creationId xmlns:a16="http://schemas.microsoft.com/office/drawing/2014/main" id="{00000000-0008-0000-0400-000041010000}"/>
            </a:ext>
          </a:extLst>
        </xdr:cNvPr>
        <xdr:cNvCxnSpPr/>
      </xdr:nvCxnSpPr>
      <xdr:spPr>
        <a:xfrm flipV="1">
          <a:off x="13004800" y="602488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34</xdr:row>
      <xdr:rowOff>121920</xdr:rowOff>
    </xdr:from>
    <xdr:to>
      <xdr:col>69</xdr:col>
      <xdr:colOff>142875</xdr:colOff>
      <xdr:row>35</xdr:row>
      <xdr:rowOff>52070</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3843000" y="595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62247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3512800" y="572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60960</xdr:rowOff>
    </xdr:from>
    <xdr:to>
      <xdr:col>65</xdr:col>
      <xdr:colOff>53975</xdr:colOff>
      <xdr:row>34</xdr:row>
      <xdr:rowOff>162560</xdr:rowOff>
    </xdr:to>
    <xdr:sp macro="" textlink="">
      <xdr:nvSpPr>
        <xdr:cNvPr id="324" name="フローチャート: 判断 323">
          <a:extLst>
            <a:ext uri="{FF2B5EF4-FFF2-40B4-BE49-F238E27FC236}">
              <a16:creationId xmlns:a16="http://schemas.microsoft.com/office/drawing/2014/main" id="{00000000-0008-0000-0400-000044010000}"/>
            </a:ext>
          </a:extLst>
        </xdr:cNvPr>
        <xdr:cNvSpPr/>
      </xdr:nvSpPr>
      <xdr:spPr>
        <a:xfrm>
          <a:off x="12954000" y="589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1287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623800" y="565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99060</xdr:rowOff>
    </xdr:from>
    <xdr:to>
      <xdr:col>82</xdr:col>
      <xdr:colOff>158750</xdr:colOff>
      <xdr:row>35</xdr:row>
      <xdr:rowOff>29210</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64592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71137</xdr:rowOff>
    </xdr:from>
    <xdr:ext cx="762000" cy="259045"/>
    <xdr:sp macro="" textlink="">
      <xdr:nvSpPr>
        <xdr:cNvPr id="332" name="補助費等該当値テキスト">
          <a:extLst>
            <a:ext uri="{FF2B5EF4-FFF2-40B4-BE49-F238E27FC236}">
              <a16:creationId xmlns:a16="http://schemas.microsoft.com/office/drawing/2014/main" id="{00000000-0008-0000-0400-00004C010000}"/>
            </a:ext>
          </a:extLst>
        </xdr:cNvPr>
        <xdr:cNvSpPr txBox="1"/>
      </xdr:nvSpPr>
      <xdr:spPr>
        <a:xfrm>
          <a:off x="16598900" y="5900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91440</xdr:rowOff>
    </xdr:from>
    <xdr:to>
      <xdr:col>78</xdr:col>
      <xdr:colOff>120650</xdr:colOff>
      <xdr:row>35</xdr:row>
      <xdr:rowOff>21590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5621000" y="592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31767</xdr:rowOff>
    </xdr:from>
    <xdr:ext cx="7366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5290800" y="5689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114300</xdr:rowOff>
    </xdr:from>
    <xdr:to>
      <xdr:col>74</xdr:col>
      <xdr:colOff>31750</xdr:colOff>
      <xdr:row>35</xdr:row>
      <xdr:rowOff>44450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4732000" y="594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54627</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4401800" y="571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144780</xdr:rowOff>
    </xdr:from>
    <xdr:to>
      <xdr:col>69</xdr:col>
      <xdr:colOff>142875</xdr:colOff>
      <xdr:row>35</xdr:row>
      <xdr:rowOff>74930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3843000" y="59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59707</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3512800" y="606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95250</xdr:rowOff>
    </xdr:from>
    <xdr:to>
      <xdr:col>65</xdr:col>
      <xdr:colOff>53975</xdr:colOff>
      <xdr:row>36</xdr:row>
      <xdr:rowOff>25400</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2954000" y="609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10177</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2623800" y="618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公債費については、市債の抑制により地方債残高が減少していることや新規発行債や利率見直しのある地方債においては昨今の借入利率の低さから改善傾向にある。</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令和元</a:t>
          </a:r>
          <a:r>
            <a:rPr kumimoji="1" lang="ja-JP" altLang="ja-JP" sz="1100">
              <a:solidFill>
                <a:schemeClr val="dk1"/>
              </a:solidFill>
              <a:effectLst/>
              <a:latin typeface="+mn-lt"/>
              <a:ea typeface="+mn-ea"/>
              <a:cs typeface="+mn-cs"/>
            </a:rPr>
            <a:t>年度は</a:t>
          </a:r>
          <a:r>
            <a:rPr kumimoji="1" lang="ja-JP" altLang="en-US" sz="1100">
              <a:solidFill>
                <a:schemeClr val="dk1"/>
              </a:solidFill>
              <a:effectLst/>
              <a:latin typeface="+mn-lt"/>
              <a:ea typeface="+mn-ea"/>
              <a:cs typeface="+mn-cs"/>
            </a:rPr>
            <a:t>前年度より</a:t>
          </a:r>
          <a:r>
            <a:rPr kumimoji="1" lang="en-US" altLang="ja-JP" sz="1100">
              <a:solidFill>
                <a:schemeClr val="dk1"/>
              </a:solidFill>
              <a:effectLst/>
              <a:latin typeface="+mn-lt"/>
              <a:ea typeface="+mn-ea"/>
              <a:cs typeface="+mn-cs"/>
            </a:rPr>
            <a:t>0.4</a:t>
          </a:r>
          <a:r>
            <a:rPr kumimoji="1" lang="ja-JP" altLang="en-US" sz="1100">
              <a:solidFill>
                <a:schemeClr val="dk1"/>
              </a:solidFill>
              <a:effectLst/>
              <a:latin typeface="+mn-lt"/>
              <a:ea typeface="+mn-ea"/>
              <a:cs typeface="+mn-cs"/>
            </a:rPr>
            <a:t>ポイント改善したものの、</a:t>
          </a:r>
          <a:r>
            <a:rPr kumimoji="1" lang="ja-JP" altLang="ja-JP" sz="1100">
              <a:solidFill>
                <a:schemeClr val="dk1"/>
              </a:solidFill>
              <a:effectLst/>
              <a:latin typeface="+mn-lt"/>
              <a:ea typeface="+mn-ea"/>
              <a:cs typeface="+mn-cs"/>
            </a:rPr>
            <a:t>類似団体平均</a:t>
          </a:r>
          <a:r>
            <a:rPr kumimoji="1" lang="ja-JP" altLang="en-US" sz="1100">
              <a:solidFill>
                <a:schemeClr val="dk1"/>
              </a:solidFill>
              <a:effectLst/>
              <a:latin typeface="+mn-lt"/>
              <a:ea typeface="+mn-ea"/>
              <a:cs typeface="+mn-cs"/>
            </a:rPr>
            <a:t>よりは</a:t>
          </a:r>
          <a:r>
            <a:rPr kumimoji="1" lang="en-US" altLang="ja-JP" sz="1100">
              <a:solidFill>
                <a:schemeClr val="dk1"/>
              </a:solidFill>
              <a:effectLst/>
              <a:latin typeface="+mn-lt"/>
              <a:ea typeface="+mn-ea"/>
              <a:cs typeface="+mn-cs"/>
            </a:rPr>
            <a:t>0.2</a:t>
          </a:r>
          <a:r>
            <a:rPr kumimoji="1" lang="ja-JP" altLang="en-US" sz="1100">
              <a:solidFill>
                <a:schemeClr val="dk1"/>
              </a:solidFill>
              <a:effectLst/>
              <a:latin typeface="+mn-lt"/>
              <a:ea typeface="+mn-ea"/>
              <a:cs typeface="+mn-cs"/>
            </a:rPr>
            <a:t>ポイント悪い状況である。</a:t>
          </a:r>
          <a:r>
            <a:rPr kumimoji="1" lang="ja-JP" altLang="ja-JP" sz="1100">
              <a:solidFill>
                <a:schemeClr val="dk1"/>
              </a:solidFill>
              <a:effectLst/>
              <a:latin typeface="+mn-lt"/>
              <a:ea typeface="+mn-ea"/>
              <a:cs typeface="+mn-cs"/>
            </a:rPr>
            <a:t>今後も引き続き新規発行債の抑制に取り組み、公債費の減に努める。</a:t>
          </a:r>
          <a:endParaRPr lang="ja-JP" altLang="ja-JP" sz="1400">
            <a:effectLst/>
          </a:endParaRPr>
        </a:p>
        <a:p>
          <a:pPr eaLnBrk="1" fontAlgn="auto" latinLnBrk="0" hangingPunct="1"/>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9" name="公債費グラフ枠">
          <a:extLst>
            <a:ext uri="{FF2B5EF4-FFF2-40B4-BE49-F238E27FC236}">
              <a16:creationId xmlns:a16="http://schemas.microsoft.com/office/drawing/2014/main" id="{00000000-0008-0000-0400-000071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102507</xdr:rowOff>
    </xdr:from>
    <xdr:to>
      <xdr:col>24</xdr:col>
      <xdr:colOff>25400</xdr:colOff>
      <xdr:row>81</xdr:row>
      <xdr:rowOff>102507</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4826000" y="12618357"/>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74584</xdr:rowOff>
    </xdr:from>
    <xdr:ext cx="762000" cy="259045"/>
    <xdr:sp macro="" textlink="">
      <xdr:nvSpPr>
        <xdr:cNvPr id="371" name="公債費最小値テキスト">
          <a:extLst>
            <a:ext uri="{FF2B5EF4-FFF2-40B4-BE49-F238E27FC236}">
              <a16:creationId xmlns:a16="http://schemas.microsoft.com/office/drawing/2014/main" id="{00000000-0008-0000-0400-000073010000}"/>
            </a:ext>
          </a:extLst>
        </xdr:cNvPr>
        <xdr:cNvSpPr txBox="1"/>
      </xdr:nvSpPr>
      <xdr:spPr>
        <a:xfrm>
          <a:off x="4914900" y="1396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102507</xdr:rowOff>
    </xdr:from>
    <xdr:to>
      <xdr:col>24</xdr:col>
      <xdr:colOff>114300</xdr:colOff>
      <xdr:row>81</xdr:row>
      <xdr:rowOff>102507</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4737100" y="1398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17434</xdr:rowOff>
    </xdr:from>
    <xdr:ext cx="762000" cy="259045"/>
    <xdr:sp macro="" textlink="">
      <xdr:nvSpPr>
        <xdr:cNvPr id="373" name="公債費最大値テキスト">
          <a:extLst>
            <a:ext uri="{FF2B5EF4-FFF2-40B4-BE49-F238E27FC236}">
              <a16:creationId xmlns:a16="http://schemas.microsoft.com/office/drawing/2014/main" id="{00000000-0008-0000-0400-000075010000}"/>
            </a:ext>
          </a:extLst>
        </xdr:cNvPr>
        <xdr:cNvSpPr txBox="1"/>
      </xdr:nvSpPr>
      <xdr:spPr>
        <a:xfrm>
          <a:off x="4914900" y="12361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102507</xdr:rowOff>
    </xdr:from>
    <xdr:to>
      <xdr:col>24</xdr:col>
      <xdr:colOff>114300</xdr:colOff>
      <xdr:row>73</xdr:row>
      <xdr:rowOff>102507</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4737100" y="12618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69850</xdr:rowOff>
    </xdr:from>
    <xdr:to>
      <xdr:col>24</xdr:col>
      <xdr:colOff>25400</xdr:colOff>
      <xdr:row>77</xdr:row>
      <xdr:rowOff>113393</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flipV="1">
          <a:off x="3987800" y="13271500"/>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13806</xdr:rowOff>
    </xdr:from>
    <xdr:ext cx="762000" cy="259045"/>
    <xdr:sp macro="" textlink="">
      <xdr:nvSpPr>
        <xdr:cNvPr id="376" name="公債費平均値テキスト">
          <a:extLst>
            <a:ext uri="{FF2B5EF4-FFF2-40B4-BE49-F238E27FC236}">
              <a16:creationId xmlns:a16="http://schemas.microsoft.com/office/drawing/2014/main" id="{00000000-0008-0000-0400-000078010000}"/>
            </a:ext>
          </a:extLst>
        </xdr:cNvPr>
        <xdr:cNvSpPr txBox="1"/>
      </xdr:nvSpPr>
      <xdr:spPr>
        <a:xfrm>
          <a:off x="4914900" y="13044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168729</xdr:rowOff>
    </xdr:from>
    <xdr:to>
      <xdr:col>24</xdr:col>
      <xdr:colOff>76200</xdr:colOff>
      <xdr:row>77</xdr:row>
      <xdr:rowOff>98879</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4775200" y="13198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113393</xdr:rowOff>
    </xdr:from>
    <xdr:to>
      <xdr:col>19</xdr:col>
      <xdr:colOff>187325</xdr:colOff>
      <xdr:row>77</xdr:row>
      <xdr:rowOff>124279</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flipV="1">
          <a:off x="3098800" y="13315043"/>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62593</xdr:rowOff>
    </xdr:from>
    <xdr:to>
      <xdr:col>20</xdr:col>
      <xdr:colOff>38100</xdr:colOff>
      <xdr:row>77</xdr:row>
      <xdr:rowOff>164193</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3937000" y="1326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2920</xdr:rowOff>
    </xdr:from>
    <xdr:ext cx="7366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606800" y="13033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124279</xdr:rowOff>
    </xdr:from>
    <xdr:to>
      <xdr:col>15</xdr:col>
      <xdr:colOff>98425</xdr:colOff>
      <xdr:row>78</xdr:row>
      <xdr:rowOff>18143</xdr:rowOff>
    </xdr:to>
    <xdr:cxnSp macro="">
      <xdr:nvCxnSpPr>
        <xdr:cNvPr id="381" name="直線コネクタ 380">
          <a:extLst>
            <a:ext uri="{FF2B5EF4-FFF2-40B4-BE49-F238E27FC236}">
              <a16:creationId xmlns:a16="http://schemas.microsoft.com/office/drawing/2014/main" id="{00000000-0008-0000-0400-00007D010000}"/>
            </a:ext>
          </a:extLst>
        </xdr:cNvPr>
        <xdr:cNvCxnSpPr/>
      </xdr:nvCxnSpPr>
      <xdr:spPr>
        <a:xfrm flipV="1">
          <a:off x="2209800" y="13325929"/>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149679</xdr:rowOff>
    </xdr:from>
    <xdr:to>
      <xdr:col>15</xdr:col>
      <xdr:colOff>149225</xdr:colOff>
      <xdr:row>78</xdr:row>
      <xdr:rowOff>79829</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3048000" y="13351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64606</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2717800" y="13437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7257</xdr:rowOff>
    </xdr:from>
    <xdr:to>
      <xdr:col>11</xdr:col>
      <xdr:colOff>9525</xdr:colOff>
      <xdr:row>78</xdr:row>
      <xdr:rowOff>18143</xdr:rowOff>
    </xdr:to>
    <xdr:cxnSp macro="">
      <xdr:nvCxnSpPr>
        <xdr:cNvPr id="384" name="直線コネクタ 383">
          <a:extLst>
            <a:ext uri="{FF2B5EF4-FFF2-40B4-BE49-F238E27FC236}">
              <a16:creationId xmlns:a16="http://schemas.microsoft.com/office/drawing/2014/main" id="{00000000-0008-0000-0400-000080010000}"/>
            </a:ext>
          </a:extLst>
        </xdr:cNvPr>
        <xdr:cNvCxnSpPr/>
      </xdr:nvCxnSpPr>
      <xdr:spPr>
        <a:xfrm>
          <a:off x="1320800" y="13380357"/>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32657</xdr:rowOff>
    </xdr:from>
    <xdr:to>
      <xdr:col>11</xdr:col>
      <xdr:colOff>60325</xdr:colOff>
      <xdr:row>78</xdr:row>
      <xdr:rowOff>134257</xdr:rowOff>
    </xdr:to>
    <xdr:sp macro="" textlink="">
      <xdr:nvSpPr>
        <xdr:cNvPr id="385" name="フローチャート: 判断 384">
          <a:extLst>
            <a:ext uri="{FF2B5EF4-FFF2-40B4-BE49-F238E27FC236}">
              <a16:creationId xmlns:a16="http://schemas.microsoft.com/office/drawing/2014/main" id="{00000000-0008-0000-0400-000081010000}"/>
            </a:ext>
          </a:extLst>
        </xdr:cNvPr>
        <xdr:cNvSpPr/>
      </xdr:nvSpPr>
      <xdr:spPr>
        <a:xfrm>
          <a:off x="2159000" y="1340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119034</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828800" y="1349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43543</xdr:rowOff>
    </xdr:from>
    <xdr:to>
      <xdr:col>6</xdr:col>
      <xdr:colOff>171450</xdr:colOff>
      <xdr:row>78</xdr:row>
      <xdr:rowOff>145143</xdr:rowOff>
    </xdr:to>
    <xdr:sp macro="" textlink="">
      <xdr:nvSpPr>
        <xdr:cNvPr id="387" name="フローチャート: 判断 386">
          <a:extLst>
            <a:ext uri="{FF2B5EF4-FFF2-40B4-BE49-F238E27FC236}">
              <a16:creationId xmlns:a16="http://schemas.microsoft.com/office/drawing/2014/main" id="{00000000-0008-0000-0400-000083010000}"/>
            </a:ext>
          </a:extLst>
        </xdr:cNvPr>
        <xdr:cNvSpPr/>
      </xdr:nvSpPr>
      <xdr:spPr>
        <a:xfrm>
          <a:off x="1270000" y="1341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129920</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939800" y="13503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19050</xdr:rowOff>
    </xdr:from>
    <xdr:to>
      <xdr:col>24</xdr:col>
      <xdr:colOff>76200</xdr:colOff>
      <xdr:row>77</xdr:row>
      <xdr:rowOff>120650</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47752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162577</xdr:rowOff>
    </xdr:from>
    <xdr:ext cx="762000" cy="259045"/>
    <xdr:sp macro="" textlink="">
      <xdr:nvSpPr>
        <xdr:cNvPr id="395" name="公債費該当値テキスト">
          <a:extLst>
            <a:ext uri="{FF2B5EF4-FFF2-40B4-BE49-F238E27FC236}">
              <a16:creationId xmlns:a16="http://schemas.microsoft.com/office/drawing/2014/main" id="{00000000-0008-0000-0400-00008B010000}"/>
            </a:ext>
          </a:extLst>
        </xdr:cNvPr>
        <xdr:cNvSpPr txBox="1"/>
      </xdr:nvSpPr>
      <xdr:spPr>
        <a:xfrm>
          <a:off x="4914900" y="1319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62593</xdr:rowOff>
    </xdr:from>
    <xdr:to>
      <xdr:col>20</xdr:col>
      <xdr:colOff>38100</xdr:colOff>
      <xdr:row>77</xdr:row>
      <xdr:rowOff>164193</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3937000" y="13264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148970</xdr:rowOff>
    </xdr:from>
    <xdr:ext cx="7366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3606800" y="13350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73479</xdr:rowOff>
    </xdr:from>
    <xdr:to>
      <xdr:col>15</xdr:col>
      <xdr:colOff>149225</xdr:colOff>
      <xdr:row>78</xdr:row>
      <xdr:rowOff>3629</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3048000" y="13275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13806</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2717800" y="13044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138793</xdr:rowOff>
    </xdr:from>
    <xdr:to>
      <xdr:col>11</xdr:col>
      <xdr:colOff>60325</xdr:colOff>
      <xdr:row>78</xdr:row>
      <xdr:rowOff>68943</xdr:rowOff>
    </xdr:to>
    <xdr:sp macro="" textlink="">
      <xdr:nvSpPr>
        <xdr:cNvPr id="400" name="楕円 399">
          <a:extLst>
            <a:ext uri="{FF2B5EF4-FFF2-40B4-BE49-F238E27FC236}">
              <a16:creationId xmlns:a16="http://schemas.microsoft.com/office/drawing/2014/main" id="{00000000-0008-0000-0400-000090010000}"/>
            </a:ext>
          </a:extLst>
        </xdr:cNvPr>
        <xdr:cNvSpPr/>
      </xdr:nvSpPr>
      <xdr:spPr>
        <a:xfrm>
          <a:off x="2159000" y="1334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79120</xdr:rowOff>
    </xdr:from>
    <xdr:ext cx="7620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828800" y="1310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127907</xdr:rowOff>
    </xdr:from>
    <xdr:to>
      <xdr:col>6</xdr:col>
      <xdr:colOff>171450</xdr:colOff>
      <xdr:row>78</xdr:row>
      <xdr:rowOff>58057</xdr:rowOff>
    </xdr:to>
    <xdr:sp macro="" textlink="">
      <xdr:nvSpPr>
        <xdr:cNvPr id="402" name="楕円 401">
          <a:extLst>
            <a:ext uri="{FF2B5EF4-FFF2-40B4-BE49-F238E27FC236}">
              <a16:creationId xmlns:a16="http://schemas.microsoft.com/office/drawing/2014/main" id="{00000000-0008-0000-0400-000092010000}"/>
            </a:ext>
          </a:extLst>
        </xdr:cNvPr>
        <xdr:cNvSpPr/>
      </xdr:nvSpPr>
      <xdr:spPr>
        <a:xfrm>
          <a:off x="1270000" y="1332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68234</xdr:rowOff>
    </xdr:from>
    <xdr:ext cx="762000" cy="25904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939800" y="1309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3" name="正方形/長方形 412">
          <a:extLst>
            <a:ext uri="{FF2B5EF4-FFF2-40B4-BE49-F238E27FC236}">
              <a16:creationId xmlns:a16="http://schemas.microsoft.com/office/drawing/2014/main" id="{00000000-0008-0000-0400-00009D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公債費以外の経常収支比率は全体で</a:t>
          </a:r>
          <a:r>
            <a:rPr kumimoji="1" lang="en-US" altLang="ja-JP" sz="1100">
              <a:solidFill>
                <a:schemeClr val="dk1"/>
              </a:solidFill>
              <a:effectLst/>
              <a:latin typeface="+mn-lt"/>
              <a:ea typeface="+mn-ea"/>
              <a:cs typeface="+mn-cs"/>
            </a:rPr>
            <a:t>1.5</a:t>
          </a:r>
          <a:r>
            <a:rPr kumimoji="1" lang="ja-JP" altLang="ja-JP" sz="1100">
              <a:solidFill>
                <a:schemeClr val="dk1"/>
              </a:solidFill>
              <a:effectLst/>
              <a:latin typeface="+mn-lt"/>
              <a:ea typeface="+mn-ea"/>
              <a:cs typeface="+mn-cs"/>
            </a:rPr>
            <a:t>ポイント高くなっている。</a:t>
          </a:r>
          <a:endParaRPr lang="ja-JP" altLang="ja-JP" sz="1400">
            <a:effectLst/>
          </a:endParaRPr>
        </a:p>
        <a:p>
          <a:r>
            <a:rPr kumimoji="1" lang="ja-JP" altLang="ja-JP" sz="1100">
              <a:solidFill>
                <a:schemeClr val="dk1"/>
              </a:solidFill>
              <a:effectLst/>
              <a:latin typeface="+mn-lt"/>
              <a:ea typeface="+mn-ea"/>
              <a:cs typeface="+mn-cs"/>
            </a:rPr>
            <a:t>　要因として、人件費で</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繰出金で</a:t>
          </a:r>
          <a:r>
            <a:rPr kumimoji="1" lang="en-US" altLang="ja-JP" sz="1100">
              <a:solidFill>
                <a:schemeClr val="dk1"/>
              </a:solidFill>
              <a:effectLst/>
              <a:latin typeface="+mn-lt"/>
              <a:ea typeface="+mn-ea"/>
              <a:cs typeface="+mn-cs"/>
            </a:rPr>
            <a:t>0.5</a:t>
          </a:r>
          <a:r>
            <a:rPr kumimoji="1" lang="ja-JP" altLang="en-US" sz="1100">
              <a:solidFill>
                <a:schemeClr val="dk1"/>
              </a:solidFill>
              <a:effectLst/>
              <a:latin typeface="+mn-lt"/>
              <a:ea typeface="+mn-ea"/>
              <a:cs typeface="+mn-cs"/>
            </a:rPr>
            <a:t>ポイント、扶助費で</a:t>
          </a:r>
          <a:r>
            <a:rPr kumimoji="1" lang="en-US" altLang="ja-JP" sz="1100">
              <a:solidFill>
                <a:schemeClr val="dk1"/>
              </a:solidFill>
              <a:effectLst/>
              <a:latin typeface="+mn-lt"/>
              <a:ea typeface="+mn-ea"/>
              <a:cs typeface="+mn-cs"/>
            </a:rPr>
            <a:t>0.3</a:t>
          </a:r>
          <a:r>
            <a:rPr kumimoji="1" lang="ja-JP" altLang="en-US" sz="1100">
              <a:solidFill>
                <a:schemeClr val="dk1"/>
              </a:solidFill>
              <a:effectLst/>
              <a:latin typeface="+mn-lt"/>
              <a:ea typeface="+mn-ea"/>
              <a:cs typeface="+mn-cs"/>
            </a:rPr>
            <a:t>ポイント、それぞれ高くなったことなどに</a:t>
          </a:r>
          <a:r>
            <a:rPr kumimoji="1" lang="ja-JP" altLang="ja-JP" sz="1100">
              <a:solidFill>
                <a:schemeClr val="dk1"/>
              </a:solidFill>
              <a:effectLst/>
              <a:latin typeface="+mn-lt"/>
              <a:ea typeface="+mn-ea"/>
              <a:cs typeface="+mn-cs"/>
            </a:rPr>
            <a:t>よる。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8" name="公債費以外グラフ枠">
          <a:extLst>
            <a:ext uri="{FF2B5EF4-FFF2-40B4-BE49-F238E27FC236}">
              <a16:creationId xmlns:a16="http://schemas.microsoft.com/office/drawing/2014/main" id="{00000000-0008-0000-0400-0000AC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168148</xdr:rowOff>
    </xdr:from>
    <xdr:to>
      <xdr:col>82</xdr:col>
      <xdr:colOff>107950</xdr:colOff>
      <xdr:row>81</xdr:row>
      <xdr:rowOff>33274</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6510000" y="12855448"/>
          <a:ext cx="0" cy="1065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5351</xdr:rowOff>
    </xdr:from>
    <xdr:ext cx="762000" cy="259045"/>
    <xdr:sp macro="" textlink="">
      <xdr:nvSpPr>
        <xdr:cNvPr id="430" name="公債費以外最小値テキスト">
          <a:extLst>
            <a:ext uri="{FF2B5EF4-FFF2-40B4-BE49-F238E27FC236}">
              <a16:creationId xmlns:a16="http://schemas.microsoft.com/office/drawing/2014/main" id="{00000000-0008-0000-0400-0000AE010000}"/>
            </a:ext>
          </a:extLst>
        </xdr:cNvPr>
        <xdr:cNvSpPr txBox="1"/>
      </xdr:nvSpPr>
      <xdr:spPr>
        <a:xfrm>
          <a:off x="16598900" y="13892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33274</xdr:rowOff>
    </xdr:from>
    <xdr:to>
      <xdr:col>82</xdr:col>
      <xdr:colOff>196850</xdr:colOff>
      <xdr:row>81</xdr:row>
      <xdr:rowOff>33274</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6421100" y="13920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83075</xdr:rowOff>
    </xdr:from>
    <xdr:ext cx="762000" cy="259045"/>
    <xdr:sp macro="" textlink="">
      <xdr:nvSpPr>
        <xdr:cNvPr id="432" name="公債費以外最大値テキスト">
          <a:extLst>
            <a:ext uri="{FF2B5EF4-FFF2-40B4-BE49-F238E27FC236}">
              <a16:creationId xmlns:a16="http://schemas.microsoft.com/office/drawing/2014/main" id="{00000000-0008-0000-0400-0000B0010000}"/>
            </a:ext>
          </a:extLst>
        </xdr:cNvPr>
        <xdr:cNvSpPr txBox="1"/>
      </xdr:nvSpPr>
      <xdr:spPr>
        <a:xfrm>
          <a:off x="16598900" y="12598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168148</xdr:rowOff>
    </xdr:from>
    <xdr:to>
      <xdr:col>82</xdr:col>
      <xdr:colOff>196850</xdr:colOff>
      <xdr:row>74</xdr:row>
      <xdr:rowOff>168148</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6421100" y="12855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42418</xdr:rowOff>
    </xdr:from>
    <xdr:to>
      <xdr:col>82</xdr:col>
      <xdr:colOff>107950</xdr:colOff>
      <xdr:row>79</xdr:row>
      <xdr:rowOff>110998</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5671800" y="13586968"/>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65295</xdr:rowOff>
    </xdr:from>
    <xdr:ext cx="762000" cy="259045"/>
    <xdr:sp macro="" textlink="">
      <xdr:nvSpPr>
        <xdr:cNvPr id="435" name="公債費以外平均値テキスト">
          <a:extLst>
            <a:ext uri="{FF2B5EF4-FFF2-40B4-BE49-F238E27FC236}">
              <a16:creationId xmlns:a16="http://schemas.microsoft.com/office/drawing/2014/main" id="{00000000-0008-0000-0400-0000B3010000}"/>
            </a:ext>
          </a:extLst>
        </xdr:cNvPr>
        <xdr:cNvSpPr txBox="1"/>
      </xdr:nvSpPr>
      <xdr:spPr>
        <a:xfrm>
          <a:off x="16598900" y="132669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48768</xdr:rowOff>
    </xdr:from>
    <xdr:to>
      <xdr:col>82</xdr:col>
      <xdr:colOff>158750</xdr:colOff>
      <xdr:row>78</xdr:row>
      <xdr:rowOff>150368</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6459200" y="1342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33274</xdr:rowOff>
    </xdr:from>
    <xdr:to>
      <xdr:col>78</xdr:col>
      <xdr:colOff>69850</xdr:colOff>
      <xdr:row>79</xdr:row>
      <xdr:rowOff>42418</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4782800" y="1357782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160782</xdr:rowOff>
    </xdr:from>
    <xdr:to>
      <xdr:col>78</xdr:col>
      <xdr:colOff>120650</xdr:colOff>
      <xdr:row>78</xdr:row>
      <xdr:rowOff>90932</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5621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101109</xdr:rowOff>
    </xdr:from>
    <xdr:ext cx="7366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5290800" y="131313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33274</xdr:rowOff>
    </xdr:from>
    <xdr:to>
      <xdr:col>73</xdr:col>
      <xdr:colOff>180975</xdr:colOff>
      <xdr:row>79</xdr:row>
      <xdr:rowOff>60706</xdr:rowOff>
    </xdr:to>
    <xdr:cxnSp macro="">
      <xdr:nvCxnSpPr>
        <xdr:cNvPr id="440" name="直線コネクタ 439">
          <a:extLst>
            <a:ext uri="{FF2B5EF4-FFF2-40B4-BE49-F238E27FC236}">
              <a16:creationId xmlns:a16="http://schemas.microsoft.com/office/drawing/2014/main" id="{00000000-0008-0000-0400-0000B8010000}"/>
            </a:ext>
          </a:extLst>
        </xdr:cNvPr>
        <xdr:cNvCxnSpPr/>
      </xdr:nvCxnSpPr>
      <xdr:spPr>
        <a:xfrm flipV="1">
          <a:off x="13893800" y="1357782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137922</xdr:rowOff>
    </xdr:from>
    <xdr:to>
      <xdr:col>74</xdr:col>
      <xdr:colOff>31750</xdr:colOff>
      <xdr:row>78</xdr:row>
      <xdr:rowOff>68072</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4732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78249</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401800" y="1310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37846</xdr:rowOff>
    </xdr:from>
    <xdr:to>
      <xdr:col>69</xdr:col>
      <xdr:colOff>92075</xdr:colOff>
      <xdr:row>79</xdr:row>
      <xdr:rowOff>60706</xdr:rowOff>
    </xdr:to>
    <xdr:cxnSp macro="">
      <xdr:nvCxnSpPr>
        <xdr:cNvPr id="443" name="直線コネクタ 442">
          <a:extLst>
            <a:ext uri="{FF2B5EF4-FFF2-40B4-BE49-F238E27FC236}">
              <a16:creationId xmlns:a16="http://schemas.microsoft.com/office/drawing/2014/main" id="{00000000-0008-0000-0400-0000BB010000}"/>
            </a:ext>
          </a:extLst>
        </xdr:cNvPr>
        <xdr:cNvCxnSpPr/>
      </xdr:nvCxnSpPr>
      <xdr:spPr>
        <a:xfrm>
          <a:off x="13004800" y="1358239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133350</xdr:rowOff>
    </xdr:from>
    <xdr:to>
      <xdr:col>69</xdr:col>
      <xdr:colOff>142875</xdr:colOff>
      <xdr:row>78</xdr:row>
      <xdr:rowOff>63500</xdr:rowOff>
    </xdr:to>
    <xdr:sp macro="" textlink="">
      <xdr:nvSpPr>
        <xdr:cNvPr id="444" name="フローチャート: 判断 443">
          <a:extLst>
            <a:ext uri="{FF2B5EF4-FFF2-40B4-BE49-F238E27FC236}">
              <a16:creationId xmlns:a16="http://schemas.microsoft.com/office/drawing/2014/main" id="{00000000-0008-0000-0400-0000BC010000}"/>
            </a:ext>
          </a:extLst>
        </xdr:cNvPr>
        <xdr:cNvSpPr/>
      </xdr:nvSpPr>
      <xdr:spPr>
        <a:xfrm>
          <a:off x="13843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73677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512800" y="1310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9906</xdr:rowOff>
    </xdr:from>
    <xdr:to>
      <xdr:col>65</xdr:col>
      <xdr:colOff>53975</xdr:colOff>
      <xdr:row>77</xdr:row>
      <xdr:rowOff>111506</xdr:rowOff>
    </xdr:to>
    <xdr:sp macro="" textlink="">
      <xdr:nvSpPr>
        <xdr:cNvPr id="446" name="フローチャート: 判断 445">
          <a:extLst>
            <a:ext uri="{FF2B5EF4-FFF2-40B4-BE49-F238E27FC236}">
              <a16:creationId xmlns:a16="http://schemas.microsoft.com/office/drawing/2014/main" id="{00000000-0008-0000-0400-0000BE010000}"/>
            </a:ext>
          </a:extLst>
        </xdr:cNvPr>
        <xdr:cNvSpPr/>
      </xdr:nvSpPr>
      <xdr:spPr>
        <a:xfrm>
          <a:off x="12954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121683</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623800" y="12980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60198</xdr:rowOff>
    </xdr:from>
    <xdr:to>
      <xdr:col>82</xdr:col>
      <xdr:colOff>158750</xdr:colOff>
      <xdr:row>79</xdr:row>
      <xdr:rowOff>161798</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6459200" y="13604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32275</xdr:rowOff>
    </xdr:from>
    <xdr:ext cx="762000" cy="259045"/>
    <xdr:sp macro="" textlink="">
      <xdr:nvSpPr>
        <xdr:cNvPr id="454" name="公債費以外該当値テキスト">
          <a:extLst>
            <a:ext uri="{FF2B5EF4-FFF2-40B4-BE49-F238E27FC236}">
              <a16:creationId xmlns:a16="http://schemas.microsoft.com/office/drawing/2014/main" id="{00000000-0008-0000-0400-0000C6010000}"/>
            </a:ext>
          </a:extLst>
        </xdr:cNvPr>
        <xdr:cNvSpPr txBox="1"/>
      </xdr:nvSpPr>
      <xdr:spPr>
        <a:xfrm>
          <a:off x="16598900" y="13576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163068</xdr:rowOff>
    </xdr:from>
    <xdr:to>
      <xdr:col>78</xdr:col>
      <xdr:colOff>120650</xdr:colOff>
      <xdr:row>79</xdr:row>
      <xdr:rowOff>93218</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5621000" y="13536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77995</xdr:rowOff>
    </xdr:from>
    <xdr:ext cx="7366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5290800" y="136225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153924</xdr:rowOff>
    </xdr:from>
    <xdr:to>
      <xdr:col>74</xdr:col>
      <xdr:colOff>31750</xdr:colOff>
      <xdr:row>79</xdr:row>
      <xdr:rowOff>84074</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4732000" y="13527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68851</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4401800" y="13613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9906</xdr:rowOff>
    </xdr:from>
    <xdr:to>
      <xdr:col>69</xdr:col>
      <xdr:colOff>142875</xdr:colOff>
      <xdr:row>79</xdr:row>
      <xdr:rowOff>111506</xdr:rowOff>
    </xdr:to>
    <xdr:sp macro="" textlink="">
      <xdr:nvSpPr>
        <xdr:cNvPr id="459" name="楕円 458">
          <a:extLst>
            <a:ext uri="{FF2B5EF4-FFF2-40B4-BE49-F238E27FC236}">
              <a16:creationId xmlns:a16="http://schemas.microsoft.com/office/drawing/2014/main" id="{00000000-0008-0000-0400-0000CB010000}"/>
            </a:ext>
          </a:extLst>
        </xdr:cNvPr>
        <xdr:cNvSpPr/>
      </xdr:nvSpPr>
      <xdr:spPr>
        <a:xfrm>
          <a:off x="13843000" y="1355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96283</xdr:rowOff>
    </xdr:from>
    <xdr:ext cx="762000" cy="259045"/>
    <xdr:sp macro="" textlink="">
      <xdr:nvSpPr>
        <xdr:cNvPr id="460" name="テキスト ボックス 459">
          <a:extLst>
            <a:ext uri="{FF2B5EF4-FFF2-40B4-BE49-F238E27FC236}">
              <a16:creationId xmlns:a16="http://schemas.microsoft.com/office/drawing/2014/main" id="{00000000-0008-0000-0400-0000CC010000}"/>
            </a:ext>
          </a:extLst>
        </xdr:cNvPr>
        <xdr:cNvSpPr txBox="1"/>
      </xdr:nvSpPr>
      <xdr:spPr>
        <a:xfrm>
          <a:off x="13512800" y="13640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158496</xdr:rowOff>
    </xdr:from>
    <xdr:to>
      <xdr:col>65</xdr:col>
      <xdr:colOff>53975</xdr:colOff>
      <xdr:row>79</xdr:row>
      <xdr:rowOff>88646</xdr:rowOff>
    </xdr:to>
    <xdr:sp macro="" textlink="">
      <xdr:nvSpPr>
        <xdr:cNvPr id="461" name="楕円 460">
          <a:extLst>
            <a:ext uri="{FF2B5EF4-FFF2-40B4-BE49-F238E27FC236}">
              <a16:creationId xmlns:a16="http://schemas.microsoft.com/office/drawing/2014/main" id="{00000000-0008-0000-0400-0000CD010000}"/>
            </a:ext>
          </a:extLst>
        </xdr:cNvPr>
        <xdr:cNvSpPr/>
      </xdr:nvSpPr>
      <xdr:spPr>
        <a:xfrm>
          <a:off x="12954000" y="13531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73423</xdr:rowOff>
    </xdr:from>
    <xdr:ext cx="762000" cy="259045"/>
    <xdr:sp macro="" textlink="">
      <xdr:nvSpPr>
        <xdr:cNvPr id="462" name="テキスト ボックス 461">
          <a:extLst>
            <a:ext uri="{FF2B5EF4-FFF2-40B4-BE49-F238E27FC236}">
              <a16:creationId xmlns:a16="http://schemas.microsoft.com/office/drawing/2014/main" id="{00000000-0008-0000-0400-0000CE010000}"/>
            </a:ext>
          </a:extLst>
        </xdr:cNvPr>
        <xdr:cNvSpPr txBox="1"/>
      </xdr:nvSpPr>
      <xdr:spPr>
        <a:xfrm>
          <a:off x="12623800" y="13617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兵庫県宝塚市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103378</xdr:rowOff>
    </xdr:from>
    <xdr:to>
      <xdr:col>29</xdr:col>
      <xdr:colOff>127000</xdr:colOff>
      <xdr:row>20</xdr:row>
      <xdr:rowOff>129248</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036953"/>
          <a:ext cx="0" cy="15689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101325</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577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129248</xdr:rowOff>
    </xdr:from>
    <xdr:to>
      <xdr:col>30</xdr:col>
      <xdr:colOff>25400</xdr:colOff>
      <xdr:row>20</xdr:row>
      <xdr:rowOff>129248</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60587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18305</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780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103378</xdr:rowOff>
    </xdr:from>
    <xdr:to>
      <xdr:col>30</xdr:col>
      <xdr:colOff>25400</xdr:colOff>
      <xdr:row>11</xdr:row>
      <xdr:rowOff>103378</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0369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53810</xdr:rowOff>
    </xdr:from>
    <xdr:to>
      <xdr:col>29</xdr:col>
      <xdr:colOff>127000</xdr:colOff>
      <xdr:row>15</xdr:row>
      <xdr:rowOff>129629</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673185"/>
          <a:ext cx="647700" cy="758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151033</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9418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7506</xdr:rowOff>
    </xdr:from>
    <xdr:to>
      <xdr:col>29</xdr:col>
      <xdr:colOff>177800</xdr:colOff>
      <xdr:row>17</xdr:row>
      <xdr:rowOff>109106</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9697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129629</xdr:rowOff>
    </xdr:from>
    <xdr:to>
      <xdr:col>26</xdr:col>
      <xdr:colOff>50800</xdr:colOff>
      <xdr:row>16</xdr:row>
      <xdr:rowOff>14681</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749004"/>
          <a:ext cx="698500" cy="565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36081</xdr:rowOff>
    </xdr:from>
    <xdr:to>
      <xdr:col>26</xdr:col>
      <xdr:colOff>101600</xdr:colOff>
      <xdr:row>17</xdr:row>
      <xdr:rowOff>137681</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9983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122458</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30847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14681</xdr:rowOff>
    </xdr:from>
    <xdr:to>
      <xdr:col>22</xdr:col>
      <xdr:colOff>114300</xdr:colOff>
      <xdr:row>16</xdr:row>
      <xdr:rowOff>60858</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2805506"/>
          <a:ext cx="698500" cy="461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63475</xdr:rowOff>
    </xdr:from>
    <xdr:to>
      <xdr:col>22</xdr:col>
      <xdr:colOff>165100</xdr:colOff>
      <xdr:row>17</xdr:row>
      <xdr:rowOff>165075</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30257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149852</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3112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109817</xdr:rowOff>
    </xdr:from>
    <xdr:to>
      <xdr:col>18</xdr:col>
      <xdr:colOff>177800</xdr:colOff>
      <xdr:row>16</xdr:row>
      <xdr:rowOff>60858</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a:off x="2908300" y="2729192"/>
          <a:ext cx="698500" cy="1224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97117</xdr:rowOff>
    </xdr:from>
    <xdr:to>
      <xdr:col>19</xdr:col>
      <xdr:colOff>38100</xdr:colOff>
      <xdr:row>18</xdr:row>
      <xdr:rowOff>27267</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30593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12044</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314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73647</xdr:rowOff>
    </xdr:from>
    <xdr:to>
      <xdr:col>15</xdr:col>
      <xdr:colOff>101600</xdr:colOff>
      <xdr:row>18</xdr:row>
      <xdr:rowOff>3797</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0359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160024</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3122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3010</xdr:rowOff>
    </xdr:from>
    <xdr:to>
      <xdr:col>29</xdr:col>
      <xdr:colOff>177800</xdr:colOff>
      <xdr:row>15</xdr:row>
      <xdr:rowOff>104610</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6223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19537</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467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78829</xdr:rowOff>
    </xdr:from>
    <xdr:to>
      <xdr:col>26</xdr:col>
      <xdr:colOff>101600</xdr:colOff>
      <xdr:row>16</xdr:row>
      <xdr:rowOff>8979</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6982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19156</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467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135331</xdr:rowOff>
    </xdr:from>
    <xdr:to>
      <xdr:col>22</xdr:col>
      <xdr:colOff>165100</xdr:colOff>
      <xdr:row>16</xdr:row>
      <xdr:rowOff>65481</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7547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75658</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523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10058</xdr:rowOff>
    </xdr:from>
    <xdr:to>
      <xdr:col>19</xdr:col>
      <xdr:colOff>38100</xdr:colOff>
      <xdr:row>16</xdr:row>
      <xdr:rowOff>111658</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8008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121835</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569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59017</xdr:rowOff>
    </xdr:from>
    <xdr:to>
      <xdr:col>15</xdr:col>
      <xdr:colOff>101600</xdr:colOff>
      <xdr:row>15</xdr:row>
      <xdr:rowOff>160617</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6783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170794</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447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162700</xdr:rowOff>
    </xdr:from>
    <xdr:to>
      <xdr:col>29</xdr:col>
      <xdr:colOff>127000</xdr:colOff>
      <xdr:row>37</xdr:row>
      <xdr:rowOff>207048</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6087250"/>
          <a:ext cx="0" cy="124449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179125</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303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207048</xdr:rowOff>
    </xdr:from>
    <xdr:to>
      <xdr:col>30</xdr:col>
      <xdr:colOff>25400</xdr:colOff>
      <xdr:row>37</xdr:row>
      <xdr:rowOff>207048</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3317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77627</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5830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162700</xdr:rowOff>
    </xdr:from>
    <xdr:to>
      <xdr:col>30</xdr:col>
      <xdr:colOff>25400</xdr:colOff>
      <xdr:row>33</xdr:row>
      <xdr:rowOff>162700</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60872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324091</xdr:rowOff>
    </xdr:from>
    <xdr:to>
      <xdr:col>29</xdr:col>
      <xdr:colOff>127000</xdr:colOff>
      <xdr:row>36</xdr:row>
      <xdr:rowOff>3632</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5003800" y="6934441"/>
          <a:ext cx="647700" cy="224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115625</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67259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270548</xdr:rowOff>
    </xdr:from>
    <xdr:to>
      <xdr:col>29</xdr:col>
      <xdr:colOff>177800</xdr:colOff>
      <xdr:row>36</xdr:row>
      <xdr:rowOff>29248</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5600700" y="68808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324282</xdr:rowOff>
    </xdr:from>
    <xdr:to>
      <xdr:col>26</xdr:col>
      <xdr:colOff>50800</xdr:colOff>
      <xdr:row>36</xdr:row>
      <xdr:rowOff>3632</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4305300" y="6934632"/>
          <a:ext cx="698500" cy="222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258051</xdr:rowOff>
    </xdr:from>
    <xdr:to>
      <xdr:col>26</xdr:col>
      <xdr:colOff>101600</xdr:colOff>
      <xdr:row>36</xdr:row>
      <xdr:rowOff>16751</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953000" y="68684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26928</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66372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317424</xdr:rowOff>
    </xdr:from>
    <xdr:to>
      <xdr:col>22</xdr:col>
      <xdr:colOff>114300</xdr:colOff>
      <xdr:row>35</xdr:row>
      <xdr:rowOff>324282</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3606800" y="6927774"/>
          <a:ext cx="698500" cy="68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190767</xdr:rowOff>
    </xdr:from>
    <xdr:to>
      <xdr:col>22</xdr:col>
      <xdr:colOff>165100</xdr:colOff>
      <xdr:row>35</xdr:row>
      <xdr:rowOff>292367</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254500" y="68011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302544</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6569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274371</xdr:rowOff>
    </xdr:from>
    <xdr:to>
      <xdr:col>18</xdr:col>
      <xdr:colOff>177800</xdr:colOff>
      <xdr:row>35</xdr:row>
      <xdr:rowOff>317424</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a:off x="2908300" y="6884721"/>
          <a:ext cx="698500" cy="430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181089</xdr:rowOff>
    </xdr:from>
    <xdr:to>
      <xdr:col>19</xdr:col>
      <xdr:colOff>38100</xdr:colOff>
      <xdr:row>35</xdr:row>
      <xdr:rowOff>282689</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556000" y="67914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292866</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6560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137198</xdr:rowOff>
    </xdr:from>
    <xdr:to>
      <xdr:col>15</xdr:col>
      <xdr:colOff>101600</xdr:colOff>
      <xdr:row>35</xdr:row>
      <xdr:rowOff>238798</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2857500" y="67475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248975</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65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273291</xdr:rowOff>
    </xdr:from>
    <xdr:to>
      <xdr:col>29</xdr:col>
      <xdr:colOff>177800</xdr:colOff>
      <xdr:row>36</xdr:row>
      <xdr:rowOff>31991</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5600700" y="68836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245368</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6855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295732</xdr:rowOff>
    </xdr:from>
    <xdr:to>
      <xdr:col>26</xdr:col>
      <xdr:colOff>101600</xdr:colOff>
      <xdr:row>36</xdr:row>
      <xdr:rowOff>54432</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953000" y="69060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39209</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69924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273482</xdr:rowOff>
    </xdr:from>
    <xdr:to>
      <xdr:col>22</xdr:col>
      <xdr:colOff>165100</xdr:colOff>
      <xdr:row>36</xdr:row>
      <xdr:rowOff>32182</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254500" y="68838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16959</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6970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266624</xdr:rowOff>
    </xdr:from>
    <xdr:to>
      <xdr:col>19</xdr:col>
      <xdr:colOff>38100</xdr:colOff>
      <xdr:row>36</xdr:row>
      <xdr:rowOff>25324</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556000" y="68769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10101</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6963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223571</xdr:rowOff>
    </xdr:from>
    <xdr:to>
      <xdr:col>15</xdr:col>
      <xdr:colOff>101600</xdr:colOff>
      <xdr:row>35</xdr:row>
      <xdr:rowOff>325171</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2857500" y="68339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309948</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6920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兵庫県宝塚市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234,044
230,881
101.80
79,404,306
78,313,220
499,102
44,106,083
72,956,043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3.6
22.6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139700</xdr:rowOff>
    </xdr:from>
    <xdr:to>
      <xdr:col>28</xdr:col>
      <xdr:colOff>114300</xdr:colOff>
      <xdr:row>39</xdr:row>
      <xdr:rowOff>139700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168927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84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54627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111777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54627</xdr:rowOff>
    </xdr:from>
    <xdr:ext cx="53129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230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30</xdr:row>
      <xdr:rowOff>111777</xdr:rowOff>
    </xdr:from>
    <xdr:ext cx="53129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230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28</xdr:row>
      <xdr:rowOff>168927</xdr:rowOff>
    </xdr:from>
    <xdr:ext cx="53129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230701" y="496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8" name="テキスト ボックス 57">
          <a:extLst>
            <a:ext uri="{FF2B5EF4-FFF2-40B4-BE49-F238E27FC236}">
              <a16:creationId xmlns:a16="http://schemas.microsoft.com/office/drawing/2014/main" id="{00000000-0008-0000-0600-00003A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9" name="人件費グラフ枠">
          <a:extLst>
            <a:ext uri="{FF2B5EF4-FFF2-40B4-BE49-F238E27FC236}">
              <a16:creationId xmlns:a16="http://schemas.microsoft.com/office/drawing/2014/main" id="{00000000-0008-0000-0600-00003B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134842</xdr:rowOff>
    </xdr:from>
    <xdr:to>
      <xdr:col>24</xdr:col>
      <xdr:colOff>62865</xdr:colOff>
      <xdr:row>38</xdr:row>
      <xdr:rowOff>127041</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4633595" y="5278342"/>
          <a:ext cx="1270" cy="13637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130868</xdr:rowOff>
    </xdr:from>
    <xdr:ext cx="534377" cy="259045"/>
    <xdr:sp macro="" textlink="">
      <xdr:nvSpPr>
        <xdr:cNvPr id="61" name="人件費最小値テキスト">
          <a:extLst>
            <a:ext uri="{FF2B5EF4-FFF2-40B4-BE49-F238E27FC236}">
              <a16:creationId xmlns:a16="http://schemas.microsoft.com/office/drawing/2014/main" id="{00000000-0008-0000-0600-00003D000000}"/>
            </a:ext>
          </a:extLst>
        </xdr:cNvPr>
        <xdr:cNvSpPr txBox="1"/>
      </xdr:nvSpPr>
      <xdr:spPr>
        <a:xfrm>
          <a:off x="4686300" y="6645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127041</xdr:rowOff>
    </xdr:from>
    <xdr:to>
      <xdr:col>24</xdr:col>
      <xdr:colOff>152400</xdr:colOff>
      <xdr:row>38</xdr:row>
      <xdr:rowOff>127041</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6642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81519</xdr:rowOff>
    </xdr:from>
    <xdr:ext cx="534377" cy="259045"/>
    <xdr:sp macro="" textlink="">
      <xdr:nvSpPr>
        <xdr:cNvPr id="63" name="人件費最大値テキスト">
          <a:extLst>
            <a:ext uri="{FF2B5EF4-FFF2-40B4-BE49-F238E27FC236}">
              <a16:creationId xmlns:a16="http://schemas.microsoft.com/office/drawing/2014/main" id="{00000000-0008-0000-0600-00003F000000}"/>
            </a:ext>
          </a:extLst>
        </xdr:cNvPr>
        <xdr:cNvSpPr txBox="1"/>
      </xdr:nvSpPr>
      <xdr:spPr>
        <a:xfrm>
          <a:off x="4686300" y="5053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134842</xdr:rowOff>
    </xdr:from>
    <xdr:to>
      <xdr:col>24</xdr:col>
      <xdr:colOff>152400</xdr:colOff>
      <xdr:row>30</xdr:row>
      <xdr:rowOff>134842</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4546600" y="5278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21228</xdr:rowOff>
    </xdr:from>
    <xdr:to>
      <xdr:col>24</xdr:col>
      <xdr:colOff>63500</xdr:colOff>
      <xdr:row>34</xdr:row>
      <xdr:rowOff>94180</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3797300" y="5850528"/>
          <a:ext cx="838200" cy="72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153852</xdr:rowOff>
    </xdr:from>
    <xdr:ext cx="534377" cy="259045"/>
    <xdr:sp macro="" textlink="">
      <xdr:nvSpPr>
        <xdr:cNvPr id="66" name="人件費平均値テキスト">
          <a:extLst>
            <a:ext uri="{FF2B5EF4-FFF2-40B4-BE49-F238E27FC236}">
              <a16:creationId xmlns:a16="http://schemas.microsoft.com/office/drawing/2014/main" id="{00000000-0008-0000-0600-000042000000}"/>
            </a:ext>
          </a:extLst>
        </xdr:cNvPr>
        <xdr:cNvSpPr txBox="1"/>
      </xdr:nvSpPr>
      <xdr:spPr>
        <a:xfrm>
          <a:off x="4686300" y="59831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3975</xdr:rowOff>
    </xdr:from>
    <xdr:to>
      <xdr:col>24</xdr:col>
      <xdr:colOff>114300</xdr:colOff>
      <xdr:row>35</xdr:row>
      <xdr:rowOff>105575</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4584700" y="6004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94180</xdr:rowOff>
    </xdr:from>
    <xdr:to>
      <xdr:col>19</xdr:col>
      <xdr:colOff>177800</xdr:colOff>
      <xdr:row>34</xdr:row>
      <xdr:rowOff>119040</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2908300" y="5923480"/>
          <a:ext cx="889000" cy="24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17891</xdr:rowOff>
    </xdr:from>
    <xdr:to>
      <xdr:col>20</xdr:col>
      <xdr:colOff>38100</xdr:colOff>
      <xdr:row>35</xdr:row>
      <xdr:rowOff>119491</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3746500" y="6018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110618</xdr:rowOff>
    </xdr:from>
    <xdr:ext cx="534377"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3530111" y="6111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119040</xdr:rowOff>
    </xdr:from>
    <xdr:to>
      <xdr:col>15</xdr:col>
      <xdr:colOff>50800</xdr:colOff>
      <xdr:row>34</xdr:row>
      <xdr:rowOff>131528</xdr:rowOff>
    </xdr:to>
    <xdr:cxnSp macro="">
      <xdr:nvCxnSpPr>
        <xdr:cNvPr id="71" name="直線コネクタ 70">
          <a:extLst>
            <a:ext uri="{FF2B5EF4-FFF2-40B4-BE49-F238E27FC236}">
              <a16:creationId xmlns:a16="http://schemas.microsoft.com/office/drawing/2014/main" id="{00000000-0008-0000-0600-000047000000}"/>
            </a:ext>
          </a:extLst>
        </xdr:cNvPr>
        <xdr:cNvCxnSpPr/>
      </xdr:nvCxnSpPr>
      <xdr:spPr>
        <a:xfrm flipV="1">
          <a:off x="2019300" y="5948340"/>
          <a:ext cx="889000" cy="12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29464</xdr:rowOff>
    </xdr:from>
    <xdr:to>
      <xdr:col>15</xdr:col>
      <xdr:colOff>101600</xdr:colOff>
      <xdr:row>35</xdr:row>
      <xdr:rowOff>131064</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2857500" y="603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122191</xdr:rowOff>
    </xdr:from>
    <xdr:ext cx="534377"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2641111" y="6122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72806</xdr:rowOff>
    </xdr:from>
    <xdr:to>
      <xdr:col>10</xdr:col>
      <xdr:colOff>114300</xdr:colOff>
      <xdr:row>34</xdr:row>
      <xdr:rowOff>131528</xdr:rowOff>
    </xdr:to>
    <xdr:cxnSp macro="">
      <xdr:nvCxnSpPr>
        <xdr:cNvPr id="74" name="直線コネクタ 73">
          <a:extLst>
            <a:ext uri="{FF2B5EF4-FFF2-40B4-BE49-F238E27FC236}">
              <a16:creationId xmlns:a16="http://schemas.microsoft.com/office/drawing/2014/main" id="{00000000-0008-0000-0600-00004A000000}"/>
            </a:ext>
          </a:extLst>
        </xdr:cNvPr>
        <xdr:cNvCxnSpPr/>
      </xdr:nvCxnSpPr>
      <xdr:spPr>
        <a:xfrm>
          <a:off x="1130300" y="5902106"/>
          <a:ext cx="889000" cy="58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37008</xdr:rowOff>
    </xdr:from>
    <xdr:to>
      <xdr:col>10</xdr:col>
      <xdr:colOff>165100</xdr:colOff>
      <xdr:row>35</xdr:row>
      <xdr:rowOff>138608</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968500" y="6037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129735</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752111" y="6130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162281</xdr:rowOff>
    </xdr:from>
    <xdr:to>
      <xdr:col>6</xdr:col>
      <xdr:colOff>38100</xdr:colOff>
      <xdr:row>35</xdr:row>
      <xdr:rowOff>92431</xdr:rowOff>
    </xdr:to>
    <xdr:sp macro="" textlink="">
      <xdr:nvSpPr>
        <xdr:cNvPr id="77" name="フローチャート: 判断 76">
          <a:extLst>
            <a:ext uri="{FF2B5EF4-FFF2-40B4-BE49-F238E27FC236}">
              <a16:creationId xmlns:a16="http://schemas.microsoft.com/office/drawing/2014/main" id="{00000000-0008-0000-0600-00004D000000}"/>
            </a:ext>
          </a:extLst>
        </xdr:cNvPr>
        <xdr:cNvSpPr/>
      </xdr:nvSpPr>
      <xdr:spPr>
        <a:xfrm>
          <a:off x="1079500" y="5991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83558</xdr:rowOff>
    </xdr:from>
    <xdr:ext cx="534377"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863111" y="6084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141878</xdr:rowOff>
    </xdr:from>
    <xdr:to>
      <xdr:col>24</xdr:col>
      <xdr:colOff>114300</xdr:colOff>
      <xdr:row>34</xdr:row>
      <xdr:rowOff>72028</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4584700" y="579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164755</xdr:rowOff>
    </xdr:from>
    <xdr:ext cx="534377" cy="259045"/>
    <xdr:sp macro="" textlink="">
      <xdr:nvSpPr>
        <xdr:cNvPr id="85" name="人件費該当値テキスト">
          <a:extLst>
            <a:ext uri="{FF2B5EF4-FFF2-40B4-BE49-F238E27FC236}">
              <a16:creationId xmlns:a16="http://schemas.microsoft.com/office/drawing/2014/main" id="{00000000-0008-0000-0600-000055000000}"/>
            </a:ext>
          </a:extLst>
        </xdr:cNvPr>
        <xdr:cNvSpPr txBox="1"/>
      </xdr:nvSpPr>
      <xdr:spPr>
        <a:xfrm>
          <a:off x="4686300" y="5651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43380</xdr:rowOff>
    </xdr:from>
    <xdr:to>
      <xdr:col>20</xdr:col>
      <xdr:colOff>38100</xdr:colOff>
      <xdr:row>34</xdr:row>
      <xdr:rowOff>144980</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3746500" y="587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161507</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3530111" y="5647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68240</xdr:rowOff>
    </xdr:from>
    <xdr:to>
      <xdr:col>15</xdr:col>
      <xdr:colOff>101600</xdr:colOff>
      <xdr:row>34</xdr:row>
      <xdr:rowOff>169840</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2857500" y="589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14917</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2641111" y="5672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80728</xdr:rowOff>
    </xdr:from>
    <xdr:to>
      <xdr:col>10</xdr:col>
      <xdr:colOff>165100</xdr:colOff>
      <xdr:row>35</xdr:row>
      <xdr:rowOff>10878</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968500" y="5910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27405</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1752111" y="5685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22006</xdr:rowOff>
    </xdr:from>
    <xdr:to>
      <xdr:col>6</xdr:col>
      <xdr:colOff>38100</xdr:colOff>
      <xdr:row>34</xdr:row>
      <xdr:rowOff>123606</xdr:rowOff>
    </xdr:to>
    <xdr:sp macro="" textlink="">
      <xdr:nvSpPr>
        <xdr:cNvPr id="92" name="楕円 91">
          <a:extLst>
            <a:ext uri="{FF2B5EF4-FFF2-40B4-BE49-F238E27FC236}">
              <a16:creationId xmlns:a16="http://schemas.microsoft.com/office/drawing/2014/main" id="{00000000-0008-0000-0600-00005C000000}"/>
            </a:ext>
          </a:extLst>
        </xdr:cNvPr>
        <xdr:cNvSpPr/>
      </xdr:nvSpPr>
      <xdr:spPr>
        <a:xfrm>
          <a:off x="1079500" y="5851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140133</xdr:rowOff>
    </xdr:from>
    <xdr:ext cx="534377" cy="259045"/>
    <xdr:sp macro="" textlink="">
      <xdr:nvSpPr>
        <xdr:cNvPr id="93" name="テキスト ボックス 92">
          <a:extLst>
            <a:ext uri="{FF2B5EF4-FFF2-40B4-BE49-F238E27FC236}">
              <a16:creationId xmlns:a16="http://schemas.microsoft.com/office/drawing/2014/main" id="{00000000-0008-0000-0600-00005D000000}"/>
            </a:ext>
          </a:extLst>
        </xdr:cNvPr>
        <xdr:cNvSpPr txBox="1"/>
      </xdr:nvSpPr>
      <xdr:spPr>
        <a:xfrm>
          <a:off x="863111" y="5626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100" name="正方形/長方形 99">
          <a:extLst>
            <a:ext uri="{FF2B5EF4-FFF2-40B4-BE49-F238E27FC236}">
              <a16:creationId xmlns:a16="http://schemas.microsoft.com/office/drawing/2014/main" id="{00000000-0008-0000-0600-000064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01" name="正方形/長方形 100">
          <a:extLst>
            <a:ext uri="{FF2B5EF4-FFF2-40B4-BE49-F238E27FC236}">
              <a16:creationId xmlns:a16="http://schemas.microsoft.com/office/drawing/2014/main" id="{00000000-0008-0000-0600-000065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99603</xdr:rowOff>
    </xdr:from>
    <xdr:to>
      <xdr:col>24</xdr:col>
      <xdr:colOff>62865</xdr:colOff>
      <xdr:row>58</xdr:row>
      <xdr:rowOff>94345</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843553"/>
          <a:ext cx="1270" cy="1194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98172</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042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94345</xdr:rowOff>
    </xdr:from>
    <xdr:to>
      <xdr:col>24</xdr:col>
      <xdr:colOff>152400</xdr:colOff>
      <xdr:row>58</xdr:row>
      <xdr:rowOff>94345</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038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46280</xdr:rowOff>
    </xdr:from>
    <xdr:ext cx="534377"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618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99603</xdr:rowOff>
    </xdr:from>
    <xdr:to>
      <xdr:col>24</xdr:col>
      <xdr:colOff>152400</xdr:colOff>
      <xdr:row>51</xdr:row>
      <xdr:rowOff>99603</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843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90277</xdr:rowOff>
    </xdr:from>
    <xdr:to>
      <xdr:col>24</xdr:col>
      <xdr:colOff>63500</xdr:colOff>
      <xdr:row>56</xdr:row>
      <xdr:rowOff>143541</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9691477"/>
          <a:ext cx="838200" cy="53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46077</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3043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23200</xdr:rowOff>
    </xdr:from>
    <xdr:to>
      <xdr:col>24</xdr:col>
      <xdr:colOff>114300</xdr:colOff>
      <xdr:row>55</xdr:row>
      <xdr:rowOff>124800</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45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108336</xdr:rowOff>
    </xdr:from>
    <xdr:to>
      <xdr:col>19</xdr:col>
      <xdr:colOff>177800</xdr:colOff>
      <xdr:row>56</xdr:row>
      <xdr:rowOff>143541</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a:off x="2908300" y="9709536"/>
          <a:ext cx="889000" cy="35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6604</xdr:rowOff>
    </xdr:from>
    <xdr:to>
      <xdr:col>20</xdr:col>
      <xdr:colOff>38100</xdr:colOff>
      <xdr:row>56</xdr:row>
      <xdr:rowOff>108204</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607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124731</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383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108336</xdr:rowOff>
    </xdr:from>
    <xdr:to>
      <xdr:col>15</xdr:col>
      <xdr:colOff>50800</xdr:colOff>
      <xdr:row>56</xdr:row>
      <xdr:rowOff>129184</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2019300" y="9709536"/>
          <a:ext cx="889000" cy="20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62657</xdr:rowOff>
    </xdr:from>
    <xdr:to>
      <xdr:col>15</xdr:col>
      <xdr:colOff>101600</xdr:colOff>
      <xdr:row>56</xdr:row>
      <xdr:rowOff>164257</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663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155384</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756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129184</xdr:rowOff>
    </xdr:from>
    <xdr:to>
      <xdr:col>10</xdr:col>
      <xdr:colOff>114300</xdr:colOff>
      <xdr:row>58</xdr:row>
      <xdr:rowOff>14610</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9730384"/>
          <a:ext cx="889000" cy="228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81676</xdr:rowOff>
    </xdr:from>
    <xdr:to>
      <xdr:col>10</xdr:col>
      <xdr:colOff>165100</xdr:colOff>
      <xdr:row>57</xdr:row>
      <xdr:rowOff>11826</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682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2953</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775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102982</xdr:rowOff>
    </xdr:from>
    <xdr:to>
      <xdr:col>6</xdr:col>
      <xdr:colOff>38100</xdr:colOff>
      <xdr:row>57</xdr:row>
      <xdr:rowOff>33132</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704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49659</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479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39477</xdr:rowOff>
    </xdr:from>
    <xdr:to>
      <xdr:col>24</xdr:col>
      <xdr:colOff>114300</xdr:colOff>
      <xdr:row>56</xdr:row>
      <xdr:rowOff>141077</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640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17904</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619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92741</xdr:rowOff>
    </xdr:from>
    <xdr:to>
      <xdr:col>20</xdr:col>
      <xdr:colOff>38100</xdr:colOff>
      <xdr:row>57</xdr:row>
      <xdr:rowOff>22891</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693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14018</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9786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57536</xdr:rowOff>
    </xdr:from>
    <xdr:to>
      <xdr:col>15</xdr:col>
      <xdr:colOff>101600</xdr:colOff>
      <xdr:row>56</xdr:row>
      <xdr:rowOff>159136</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658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4213</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9433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78384</xdr:rowOff>
    </xdr:from>
    <xdr:to>
      <xdr:col>10</xdr:col>
      <xdr:colOff>165100</xdr:colOff>
      <xdr:row>57</xdr:row>
      <xdr:rowOff>8534</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679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25061</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9454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135260</xdr:rowOff>
    </xdr:from>
    <xdr:to>
      <xdr:col>6</xdr:col>
      <xdr:colOff>38100</xdr:colOff>
      <xdr:row>58</xdr:row>
      <xdr:rowOff>65410</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9907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56537</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10000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a:extLst>
            <a:ext uri="{FF2B5EF4-FFF2-40B4-BE49-F238E27FC236}">
              <a16:creationId xmlns:a16="http://schemas.microsoft.com/office/drawing/2014/main" id="{00000000-0008-0000-0600-0000AD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a:extLst>
            <a:ext uri="{FF2B5EF4-FFF2-40B4-BE49-F238E27FC236}">
              <a16:creationId xmlns:a16="http://schemas.microsoft.com/office/drawing/2014/main" id="{00000000-0008-0000-06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24312</xdr:rowOff>
    </xdr:from>
    <xdr:to>
      <xdr:col>24</xdr:col>
      <xdr:colOff>62865</xdr:colOff>
      <xdr:row>79</xdr:row>
      <xdr:rowOff>34327</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4633595" y="12025812"/>
          <a:ext cx="1270" cy="1553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38154</xdr:rowOff>
    </xdr:from>
    <xdr:ext cx="378565" cy="259045"/>
    <xdr:sp macro="" textlink="">
      <xdr:nvSpPr>
        <xdr:cNvPr id="176" name="維持補修費最小値テキスト">
          <a:extLst>
            <a:ext uri="{FF2B5EF4-FFF2-40B4-BE49-F238E27FC236}">
              <a16:creationId xmlns:a16="http://schemas.microsoft.com/office/drawing/2014/main" id="{00000000-0008-0000-0600-0000B0000000}"/>
            </a:ext>
          </a:extLst>
        </xdr:cNvPr>
        <xdr:cNvSpPr txBox="1"/>
      </xdr:nvSpPr>
      <xdr:spPr>
        <a:xfrm>
          <a:off x="4686300" y="135827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34327</xdr:rowOff>
    </xdr:from>
    <xdr:to>
      <xdr:col>24</xdr:col>
      <xdr:colOff>152400</xdr:colOff>
      <xdr:row>79</xdr:row>
      <xdr:rowOff>34327</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3578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142439</xdr:rowOff>
    </xdr:from>
    <xdr:ext cx="534377" cy="259045"/>
    <xdr:sp macro="" textlink="">
      <xdr:nvSpPr>
        <xdr:cNvPr id="178" name="維持補修費最大値テキスト">
          <a:extLst>
            <a:ext uri="{FF2B5EF4-FFF2-40B4-BE49-F238E27FC236}">
              <a16:creationId xmlns:a16="http://schemas.microsoft.com/office/drawing/2014/main" id="{00000000-0008-0000-0600-0000B2000000}"/>
            </a:ext>
          </a:extLst>
        </xdr:cNvPr>
        <xdr:cNvSpPr txBox="1"/>
      </xdr:nvSpPr>
      <xdr:spPr>
        <a:xfrm>
          <a:off x="4686300" y="11801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24312</xdr:rowOff>
    </xdr:from>
    <xdr:to>
      <xdr:col>24</xdr:col>
      <xdr:colOff>152400</xdr:colOff>
      <xdr:row>70</xdr:row>
      <xdr:rowOff>24312</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4546600" y="12025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144599</xdr:rowOff>
    </xdr:from>
    <xdr:to>
      <xdr:col>24</xdr:col>
      <xdr:colOff>63500</xdr:colOff>
      <xdr:row>77</xdr:row>
      <xdr:rowOff>159947</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3797300" y="13346249"/>
          <a:ext cx="838200" cy="15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81950</xdr:rowOff>
    </xdr:from>
    <xdr:ext cx="469744" cy="259045"/>
    <xdr:sp macro="" textlink="">
      <xdr:nvSpPr>
        <xdr:cNvPr id="181" name="維持補修費平均値テキスト">
          <a:extLst>
            <a:ext uri="{FF2B5EF4-FFF2-40B4-BE49-F238E27FC236}">
              <a16:creationId xmlns:a16="http://schemas.microsoft.com/office/drawing/2014/main" id="{00000000-0008-0000-0600-0000B5000000}"/>
            </a:ext>
          </a:extLst>
        </xdr:cNvPr>
        <xdr:cNvSpPr txBox="1"/>
      </xdr:nvSpPr>
      <xdr:spPr>
        <a:xfrm>
          <a:off x="4686300" y="129407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59074</xdr:rowOff>
    </xdr:from>
    <xdr:to>
      <xdr:col>24</xdr:col>
      <xdr:colOff>114300</xdr:colOff>
      <xdr:row>76</xdr:row>
      <xdr:rowOff>160674</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4584700" y="13089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144599</xdr:rowOff>
    </xdr:from>
    <xdr:to>
      <xdr:col>19</xdr:col>
      <xdr:colOff>177800</xdr:colOff>
      <xdr:row>78</xdr:row>
      <xdr:rowOff>107914</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2908300" y="13346249"/>
          <a:ext cx="889000" cy="13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71918</xdr:rowOff>
    </xdr:from>
    <xdr:to>
      <xdr:col>20</xdr:col>
      <xdr:colOff>38100</xdr:colOff>
      <xdr:row>77</xdr:row>
      <xdr:rowOff>2068</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3746500" y="13102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18595</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562428" y="12877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107914</xdr:rowOff>
    </xdr:from>
    <xdr:to>
      <xdr:col>15</xdr:col>
      <xdr:colOff>50800</xdr:colOff>
      <xdr:row>78</xdr:row>
      <xdr:rowOff>119562</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flipV="1">
          <a:off x="2019300" y="13481014"/>
          <a:ext cx="889000" cy="11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161289</xdr:rowOff>
    </xdr:from>
    <xdr:to>
      <xdr:col>15</xdr:col>
      <xdr:colOff>101600</xdr:colOff>
      <xdr:row>76</xdr:row>
      <xdr:rowOff>91439</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2857500" y="13020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107967</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673428" y="12795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119562</xdr:rowOff>
    </xdr:from>
    <xdr:to>
      <xdr:col>10</xdr:col>
      <xdr:colOff>114300</xdr:colOff>
      <xdr:row>78</xdr:row>
      <xdr:rowOff>137849</xdr:rowOff>
    </xdr:to>
    <xdr:cxnSp macro="">
      <xdr:nvCxnSpPr>
        <xdr:cNvPr id="189" name="直線コネクタ 188">
          <a:extLst>
            <a:ext uri="{FF2B5EF4-FFF2-40B4-BE49-F238E27FC236}">
              <a16:creationId xmlns:a16="http://schemas.microsoft.com/office/drawing/2014/main" id="{00000000-0008-0000-0600-0000BD000000}"/>
            </a:ext>
          </a:extLst>
        </xdr:cNvPr>
        <xdr:cNvCxnSpPr/>
      </xdr:nvCxnSpPr>
      <xdr:spPr>
        <a:xfrm flipV="1">
          <a:off x="1130300" y="13492662"/>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67019</xdr:rowOff>
    </xdr:from>
    <xdr:to>
      <xdr:col>10</xdr:col>
      <xdr:colOff>165100</xdr:colOff>
      <xdr:row>76</xdr:row>
      <xdr:rowOff>168619</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968500" y="13097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13697</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784428" y="12872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100983</xdr:rowOff>
    </xdr:from>
    <xdr:to>
      <xdr:col>6</xdr:col>
      <xdr:colOff>38100</xdr:colOff>
      <xdr:row>77</xdr:row>
      <xdr:rowOff>31133</xdr:rowOff>
    </xdr:to>
    <xdr:sp macro="" textlink="">
      <xdr:nvSpPr>
        <xdr:cNvPr id="192" name="フローチャート: 判断 191">
          <a:extLst>
            <a:ext uri="{FF2B5EF4-FFF2-40B4-BE49-F238E27FC236}">
              <a16:creationId xmlns:a16="http://schemas.microsoft.com/office/drawing/2014/main" id="{00000000-0008-0000-0600-0000C0000000}"/>
            </a:ext>
          </a:extLst>
        </xdr:cNvPr>
        <xdr:cNvSpPr/>
      </xdr:nvSpPr>
      <xdr:spPr>
        <a:xfrm>
          <a:off x="1079500" y="13131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47660</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895428" y="12906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109147</xdr:rowOff>
    </xdr:from>
    <xdr:to>
      <xdr:col>24</xdr:col>
      <xdr:colOff>114300</xdr:colOff>
      <xdr:row>78</xdr:row>
      <xdr:rowOff>39297</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4584700" y="13310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87574</xdr:rowOff>
    </xdr:from>
    <xdr:ext cx="469744" cy="259045"/>
    <xdr:sp macro="" textlink="">
      <xdr:nvSpPr>
        <xdr:cNvPr id="200" name="維持補修費該当値テキスト">
          <a:extLst>
            <a:ext uri="{FF2B5EF4-FFF2-40B4-BE49-F238E27FC236}">
              <a16:creationId xmlns:a16="http://schemas.microsoft.com/office/drawing/2014/main" id="{00000000-0008-0000-0600-0000C8000000}"/>
            </a:ext>
          </a:extLst>
        </xdr:cNvPr>
        <xdr:cNvSpPr txBox="1"/>
      </xdr:nvSpPr>
      <xdr:spPr>
        <a:xfrm>
          <a:off x="4686300" y="13289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93799</xdr:rowOff>
    </xdr:from>
    <xdr:to>
      <xdr:col>20</xdr:col>
      <xdr:colOff>38100</xdr:colOff>
      <xdr:row>78</xdr:row>
      <xdr:rowOff>23949</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3746500" y="13295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15076</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3562428" y="13388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57114</xdr:rowOff>
    </xdr:from>
    <xdr:to>
      <xdr:col>15</xdr:col>
      <xdr:colOff>101600</xdr:colOff>
      <xdr:row>78</xdr:row>
      <xdr:rowOff>158714</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2857500" y="13430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149841</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2673428" y="13522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68762</xdr:rowOff>
    </xdr:from>
    <xdr:to>
      <xdr:col>10</xdr:col>
      <xdr:colOff>165100</xdr:colOff>
      <xdr:row>78</xdr:row>
      <xdr:rowOff>170362</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968500" y="13441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161489</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1784428" y="13534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87049</xdr:rowOff>
    </xdr:from>
    <xdr:to>
      <xdr:col>6</xdr:col>
      <xdr:colOff>38100</xdr:colOff>
      <xdr:row>79</xdr:row>
      <xdr:rowOff>17199</xdr:rowOff>
    </xdr:to>
    <xdr:sp macro="" textlink="">
      <xdr:nvSpPr>
        <xdr:cNvPr id="207" name="楕円 206">
          <a:extLst>
            <a:ext uri="{FF2B5EF4-FFF2-40B4-BE49-F238E27FC236}">
              <a16:creationId xmlns:a16="http://schemas.microsoft.com/office/drawing/2014/main" id="{00000000-0008-0000-0600-0000CF000000}"/>
            </a:ext>
          </a:extLst>
        </xdr:cNvPr>
        <xdr:cNvSpPr/>
      </xdr:nvSpPr>
      <xdr:spPr>
        <a:xfrm>
          <a:off x="1079500" y="13460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8326</xdr:rowOff>
    </xdr:from>
    <xdr:ext cx="469744" cy="25904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895428" y="13552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6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a:extLst>
            <a:ext uri="{FF2B5EF4-FFF2-40B4-BE49-F238E27FC236}">
              <a16:creationId xmlns:a16="http://schemas.microsoft.com/office/drawing/2014/main" id="{00000000-0008-0000-06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69386</xdr:rowOff>
    </xdr:from>
    <xdr:to>
      <xdr:col>24</xdr:col>
      <xdr:colOff>62865</xdr:colOff>
      <xdr:row>97</xdr:row>
      <xdr:rowOff>141376</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4633595" y="15499886"/>
          <a:ext cx="1270" cy="1272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145203</xdr:rowOff>
    </xdr:from>
    <xdr:ext cx="534377" cy="259045"/>
    <xdr:sp macro="" textlink="">
      <xdr:nvSpPr>
        <xdr:cNvPr id="234" name="扶助費最小値テキスト">
          <a:extLst>
            <a:ext uri="{FF2B5EF4-FFF2-40B4-BE49-F238E27FC236}">
              <a16:creationId xmlns:a16="http://schemas.microsoft.com/office/drawing/2014/main" id="{00000000-0008-0000-0600-0000EA000000}"/>
            </a:ext>
          </a:extLst>
        </xdr:cNvPr>
        <xdr:cNvSpPr txBox="1"/>
      </xdr:nvSpPr>
      <xdr:spPr>
        <a:xfrm>
          <a:off x="4686300" y="16775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141376</xdr:rowOff>
    </xdr:from>
    <xdr:to>
      <xdr:col>24</xdr:col>
      <xdr:colOff>152400</xdr:colOff>
      <xdr:row>97</xdr:row>
      <xdr:rowOff>141376</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6772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16063</xdr:rowOff>
    </xdr:from>
    <xdr:ext cx="599010" cy="259045"/>
    <xdr:sp macro="" textlink="">
      <xdr:nvSpPr>
        <xdr:cNvPr id="236" name="扶助費最大値テキスト">
          <a:extLst>
            <a:ext uri="{FF2B5EF4-FFF2-40B4-BE49-F238E27FC236}">
              <a16:creationId xmlns:a16="http://schemas.microsoft.com/office/drawing/2014/main" id="{00000000-0008-0000-0600-0000EC000000}"/>
            </a:ext>
          </a:extLst>
        </xdr:cNvPr>
        <xdr:cNvSpPr txBox="1"/>
      </xdr:nvSpPr>
      <xdr:spPr>
        <a:xfrm>
          <a:off x="4686300" y="15275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139,691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69386</xdr:rowOff>
    </xdr:from>
    <xdr:to>
      <xdr:col>24</xdr:col>
      <xdr:colOff>152400</xdr:colOff>
      <xdr:row>90</xdr:row>
      <xdr:rowOff>69386</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5499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149892</xdr:rowOff>
    </xdr:from>
    <xdr:to>
      <xdr:col>24</xdr:col>
      <xdr:colOff>63500</xdr:colOff>
      <xdr:row>96</xdr:row>
      <xdr:rowOff>6922</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3797300" y="16437642"/>
          <a:ext cx="838200" cy="28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80706</xdr:rowOff>
    </xdr:from>
    <xdr:ext cx="534377" cy="259045"/>
    <xdr:sp macro="" textlink="">
      <xdr:nvSpPr>
        <xdr:cNvPr id="239" name="扶助費平均値テキスト">
          <a:extLst>
            <a:ext uri="{FF2B5EF4-FFF2-40B4-BE49-F238E27FC236}">
              <a16:creationId xmlns:a16="http://schemas.microsoft.com/office/drawing/2014/main" id="{00000000-0008-0000-0600-0000EF000000}"/>
            </a:ext>
          </a:extLst>
        </xdr:cNvPr>
        <xdr:cNvSpPr txBox="1"/>
      </xdr:nvSpPr>
      <xdr:spPr>
        <a:xfrm>
          <a:off x="4686300" y="161970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57829</xdr:rowOff>
    </xdr:from>
    <xdr:to>
      <xdr:col>24</xdr:col>
      <xdr:colOff>114300</xdr:colOff>
      <xdr:row>95</xdr:row>
      <xdr:rowOff>159429</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4584700" y="16345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152502</xdr:rowOff>
    </xdr:from>
    <xdr:to>
      <xdr:col>19</xdr:col>
      <xdr:colOff>177800</xdr:colOff>
      <xdr:row>96</xdr:row>
      <xdr:rowOff>6922</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a:off x="2908300" y="16440252"/>
          <a:ext cx="889000" cy="25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106750</xdr:rowOff>
    </xdr:from>
    <xdr:to>
      <xdr:col>20</xdr:col>
      <xdr:colOff>38100</xdr:colOff>
      <xdr:row>96</xdr:row>
      <xdr:rowOff>36900</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3746500" y="1639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53427</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530111" y="16169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152502</xdr:rowOff>
    </xdr:from>
    <xdr:to>
      <xdr:col>15</xdr:col>
      <xdr:colOff>50800</xdr:colOff>
      <xdr:row>96</xdr:row>
      <xdr:rowOff>21913</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2019300" y="16440252"/>
          <a:ext cx="889000" cy="40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52933</xdr:rowOff>
    </xdr:from>
    <xdr:to>
      <xdr:col>15</xdr:col>
      <xdr:colOff>101600</xdr:colOff>
      <xdr:row>95</xdr:row>
      <xdr:rowOff>154533</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2857500" y="1634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171060</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641111" y="16115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21913</xdr:rowOff>
    </xdr:from>
    <xdr:to>
      <xdr:col>10</xdr:col>
      <xdr:colOff>114300</xdr:colOff>
      <xdr:row>96</xdr:row>
      <xdr:rowOff>104877</xdr:rowOff>
    </xdr:to>
    <xdr:cxnSp macro="">
      <xdr:nvCxnSpPr>
        <xdr:cNvPr id="247" name="直線コネクタ 246">
          <a:extLst>
            <a:ext uri="{FF2B5EF4-FFF2-40B4-BE49-F238E27FC236}">
              <a16:creationId xmlns:a16="http://schemas.microsoft.com/office/drawing/2014/main" id="{00000000-0008-0000-0600-0000F7000000}"/>
            </a:ext>
          </a:extLst>
        </xdr:cNvPr>
        <xdr:cNvCxnSpPr/>
      </xdr:nvCxnSpPr>
      <xdr:spPr>
        <a:xfrm flipV="1">
          <a:off x="1130300" y="16481113"/>
          <a:ext cx="889000" cy="82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98406</xdr:rowOff>
    </xdr:from>
    <xdr:to>
      <xdr:col>10</xdr:col>
      <xdr:colOff>165100</xdr:colOff>
      <xdr:row>96</xdr:row>
      <xdr:rowOff>28556</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968500" y="16386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45083</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752111" y="16161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154546</xdr:rowOff>
    </xdr:from>
    <xdr:to>
      <xdr:col>6</xdr:col>
      <xdr:colOff>38100</xdr:colOff>
      <xdr:row>96</xdr:row>
      <xdr:rowOff>84696</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079500" y="1644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101223</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863111" y="16217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99092</xdr:rowOff>
    </xdr:from>
    <xdr:to>
      <xdr:col>24</xdr:col>
      <xdr:colOff>114300</xdr:colOff>
      <xdr:row>96</xdr:row>
      <xdr:rowOff>29242</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4584700" y="16386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77519</xdr:rowOff>
    </xdr:from>
    <xdr:ext cx="534377" cy="259045"/>
    <xdr:sp macro="" textlink="">
      <xdr:nvSpPr>
        <xdr:cNvPr id="258" name="扶助費該当値テキスト">
          <a:extLst>
            <a:ext uri="{FF2B5EF4-FFF2-40B4-BE49-F238E27FC236}">
              <a16:creationId xmlns:a16="http://schemas.microsoft.com/office/drawing/2014/main" id="{00000000-0008-0000-0600-000002010000}"/>
            </a:ext>
          </a:extLst>
        </xdr:cNvPr>
        <xdr:cNvSpPr txBox="1"/>
      </xdr:nvSpPr>
      <xdr:spPr>
        <a:xfrm>
          <a:off x="4686300" y="16365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127572</xdr:rowOff>
    </xdr:from>
    <xdr:to>
      <xdr:col>20</xdr:col>
      <xdr:colOff>38100</xdr:colOff>
      <xdr:row>96</xdr:row>
      <xdr:rowOff>57722</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3746500" y="16415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48849</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3530111" y="16508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101702</xdr:rowOff>
    </xdr:from>
    <xdr:to>
      <xdr:col>15</xdr:col>
      <xdr:colOff>101600</xdr:colOff>
      <xdr:row>96</xdr:row>
      <xdr:rowOff>31852</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2857500" y="16389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22979</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2641111" y="16482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142563</xdr:rowOff>
    </xdr:from>
    <xdr:to>
      <xdr:col>10</xdr:col>
      <xdr:colOff>165100</xdr:colOff>
      <xdr:row>96</xdr:row>
      <xdr:rowOff>72713</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968500" y="16430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63840</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1752111" y="16523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54077</xdr:rowOff>
    </xdr:from>
    <xdr:to>
      <xdr:col>6</xdr:col>
      <xdr:colOff>38100</xdr:colOff>
      <xdr:row>96</xdr:row>
      <xdr:rowOff>155677</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079500" y="16513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146804</xdr:rowOff>
    </xdr:from>
    <xdr:ext cx="534377"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863111" y="16606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21970</xdr:rowOff>
    </xdr:from>
    <xdr:ext cx="53129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2" name="補助費等グラフ枠">
          <a:extLst>
            <a:ext uri="{FF2B5EF4-FFF2-40B4-BE49-F238E27FC236}">
              <a16:creationId xmlns:a16="http://schemas.microsoft.com/office/drawing/2014/main" id="{00000000-0008-0000-0600-000024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96233</xdr:rowOff>
    </xdr:from>
    <xdr:to>
      <xdr:col>54</xdr:col>
      <xdr:colOff>189865</xdr:colOff>
      <xdr:row>38</xdr:row>
      <xdr:rowOff>129413</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10475595" y="5239733"/>
          <a:ext cx="1270" cy="1404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133240</xdr:rowOff>
    </xdr:from>
    <xdr:ext cx="534377" cy="259045"/>
    <xdr:sp macro="" textlink="">
      <xdr:nvSpPr>
        <xdr:cNvPr id="294" name="補助費等最小値テキスト">
          <a:extLst>
            <a:ext uri="{FF2B5EF4-FFF2-40B4-BE49-F238E27FC236}">
              <a16:creationId xmlns:a16="http://schemas.microsoft.com/office/drawing/2014/main" id="{00000000-0008-0000-0600-000026010000}"/>
            </a:ext>
          </a:extLst>
        </xdr:cNvPr>
        <xdr:cNvSpPr txBox="1"/>
      </xdr:nvSpPr>
      <xdr:spPr>
        <a:xfrm>
          <a:off x="10528300" y="6648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129413</xdr:rowOff>
    </xdr:from>
    <xdr:to>
      <xdr:col>55</xdr:col>
      <xdr:colOff>88900</xdr:colOff>
      <xdr:row>38</xdr:row>
      <xdr:rowOff>129413</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10388600" y="6644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42910</xdr:rowOff>
    </xdr:from>
    <xdr:ext cx="534377" cy="259045"/>
    <xdr:sp macro="" textlink="">
      <xdr:nvSpPr>
        <xdr:cNvPr id="296" name="補助費等最大値テキスト">
          <a:extLst>
            <a:ext uri="{FF2B5EF4-FFF2-40B4-BE49-F238E27FC236}">
              <a16:creationId xmlns:a16="http://schemas.microsoft.com/office/drawing/2014/main" id="{00000000-0008-0000-0600-000028010000}"/>
            </a:ext>
          </a:extLst>
        </xdr:cNvPr>
        <xdr:cNvSpPr txBox="1"/>
      </xdr:nvSpPr>
      <xdr:spPr>
        <a:xfrm>
          <a:off x="10528300" y="5014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96233</xdr:rowOff>
    </xdr:from>
    <xdr:to>
      <xdr:col>55</xdr:col>
      <xdr:colOff>88900</xdr:colOff>
      <xdr:row>30</xdr:row>
      <xdr:rowOff>96233</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10388600" y="5239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169059</xdr:rowOff>
    </xdr:from>
    <xdr:to>
      <xdr:col>55</xdr:col>
      <xdr:colOff>0</xdr:colOff>
      <xdr:row>36</xdr:row>
      <xdr:rowOff>97834</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9639300" y="6169809"/>
          <a:ext cx="838200" cy="100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20239</xdr:rowOff>
    </xdr:from>
    <xdr:ext cx="534377" cy="259045"/>
    <xdr:sp macro="" textlink="">
      <xdr:nvSpPr>
        <xdr:cNvPr id="299" name="補助費等平均値テキスト">
          <a:extLst>
            <a:ext uri="{FF2B5EF4-FFF2-40B4-BE49-F238E27FC236}">
              <a16:creationId xmlns:a16="http://schemas.microsoft.com/office/drawing/2014/main" id="{00000000-0008-0000-0600-00002B010000}"/>
            </a:ext>
          </a:extLst>
        </xdr:cNvPr>
        <xdr:cNvSpPr txBox="1"/>
      </xdr:nvSpPr>
      <xdr:spPr>
        <a:xfrm>
          <a:off x="10528300" y="58495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168812</xdr:rowOff>
    </xdr:from>
    <xdr:to>
      <xdr:col>55</xdr:col>
      <xdr:colOff>50800</xdr:colOff>
      <xdr:row>35</xdr:row>
      <xdr:rowOff>98962</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10426700" y="5998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90290</xdr:rowOff>
    </xdr:from>
    <xdr:to>
      <xdr:col>50</xdr:col>
      <xdr:colOff>114300</xdr:colOff>
      <xdr:row>36</xdr:row>
      <xdr:rowOff>97834</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a:off x="8750300" y="6262490"/>
          <a:ext cx="889000" cy="7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11699</xdr:rowOff>
    </xdr:from>
    <xdr:to>
      <xdr:col>50</xdr:col>
      <xdr:colOff>165100</xdr:colOff>
      <xdr:row>35</xdr:row>
      <xdr:rowOff>113299</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9588500" y="6012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129826</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9372111" y="5787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34805</xdr:rowOff>
    </xdr:from>
    <xdr:to>
      <xdr:col>45</xdr:col>
      <xdr:colOff>177800</xdr:colOff>
      <xdr:row>36</xdr:row>
      <xdr:rowOff>90290</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a:off x="7861300" y="6207005"/>
          <a:ext cx="889000" cy="55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31097</xdr:rowOff>
    </xdr:from>
    <xdr:to>
      <xdr:col>46</xdr:col>
      <xdr:colOff>38100</xdr:colOff>
      <xdr:row>35</xdr:row>
      <xdr:rowOff>132697</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8699500" y="6031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33</xdr:row>
      <xdr:rowOff>149224</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483111" y="5807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32487</xdr:rowOff>
    </xdr:from>
    <xdr:to>
      <xdr:col>41</xdr:col>
      <xdr:colOff>50800</xdr:colOff>
      <xdr:row>36</xdr:row>
      <xdr:rowOff>34805</xdr:rowOff>
    </xdr:to>
    <xdr:cxnSp macro="">
      <xdr:nvCxnSpPr>
        <xdr:cNvPr id="307" name="直線コネクタ 306">
          <a:extLst>
            <a:ext uri="{FF2B5EF4-FFF2-40B4-BE49-F238E27FC236}">
              <a16:creationId xmlns:a16="http://schemas.microsoft.com/office/drawing/2014/main" id="{00000000-0008-0000-0600-000033010000}"/>
            </a:ext>
          </a:extLst>
        </xdr:cNvPr>
        <xdr:cNvCxnSpPr/>
      </xdr:nvCxnSpPr>
      <xdr:spPr>
        <a:xfrm>
          <a:off x="6972300" y="6204687"/>
          <a:ext cx="889000" cy="2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27635</xdr:rowOff>
    </xdr:from>
    <xdr:to>
      <xdr:col>41</xdr:col>
      <xdr:colOff>101600</xdr:colOff>
      <xdr:row>35</xdr:row>
      <xdr:rowOff>129235</xdr:rowOff>
    </xdr:to>
    <xdr:sp macro="" textlink="">
      <xdr:nvSpPr>
        <xdr:cNvPr id="308" name="フローチャート: 判断 307">
          <a:extLst>
            <a:ext uri="{FF2B5EF4-FFF2-40B4-BE49-F238E27FC236}">
              <a16:creationId xmlns:a16="http://schemas.microsoft.com/office/drawing/2014/main" id="{00000000-0008-0000-0600-000034010000}"/>
            </a:ext>
          </a:extLst>
        </xdr:cNvPr>
        <xdr:cNvSpPr/>
      </xdr:nvSpPr>
      <xdr:spPr>
        <a:xfrm>
          <a:off x="7810500" y="602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145762</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594111" y="5803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52585</xdr:rowOff>
    </xdr:from>
    <xdr:to>
      <xdr:col>36</xdr:col>
      <xdr:colOff>165100</xdr:colOff>
      <xdr:row>35</xdr:row>
      <xdr:rowOff>154185</xdr:rowOff>
    </xdr:to>
    <xdr:sp macro="" textlink="">
      <xdr:nvSpPr>
        <xdr:cNvPr id="310" name="フローチャート: 判断 309">
          <a:extLst>
            <a:ext uri="{FF2B5EF4-FFF2-40B4-BE49-F238E27FC236}">
              <a16:creationId xmlns:a16="http://schemas.microsoft.com/office/drawing/2014/main" id="{00000000-0008-0000-0600-000036010000}"/>
            </a:ext>
          </a:extLst>
        </xdr:cNvPr>
        <xdr:cNvSpPr/>
      </xdr:nvSpPr>
      <xdr:spPr>
        <a:xfrm>
          <a:off x="6921500" y="605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33</xdr:row>
      <xdr:rowOff>170712</xdr:rowOff>
    </xdr:from>
    <xdr:ext cx="534377"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705111" y="5828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118259</xdr:rowOff>
    </xdr:from>
    <xdr:to>
      <xdr:col>55</xdr:col>
      <xdr:colOff>50800</xdr:colOff>
      <xdr:row>36</xdr:row>
      <xdr:rowOff>48409</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10426700" y="6119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96686</xdr:rowOff>
    </xdr:from>
    <xdr:ext cx="534377" cy="259045"/>
    <xdr:sp macro="" textlink="">
      <xdr:nvSpPr>
        <xdr:cNvPr id="318" name="補助費等該当値テキスト">
          <a:extLst>
            <a:ext uri="{FF2B5EF4-FFF2-40B4-BE49-F238E27FC236}">
              <a16:creationId xmlns:a16="http://schemas.microsoft.com/office/drawing/2014/main" id="{00000000-0008-0000-0600-00003E010000}"/>
            </a:ext>
          </a:extLst>
        </xdr:cNvPr>
        <xdr:cNvSpPr txBox="1"/>
      </xdr:nvSpPr>
      <xdr:spPr>
        <a:xfrm>
          <a:off x="10528300" y="6097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47034</xdr:rowOff>
    </xdr:from>
    <xdr:to>
      <xdr:col>50</xdr:col>
      <xdr:colOff>165100</xdr:colOff>
      <xdr:row>36</xdr:row>
      <xdr:rowOff>148634</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9588500" y="6219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139761</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9372111" y="6311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39490</xdr:rowOff>
    </xdr:from>
    <xdr:to>
      <xdr:col>46</xdr:col>
      <xdr:colOff>38100</xdr:colOff>
      <xdr:row>36</xdr:row>
      <xdr:rowOff>141090</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8699500" y="6211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132217</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8483111" y="6304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155455</xdr:rowOff>
    </xdr:from>
    <xdr:to>
      <xdr:col>41</xdr:col>
      <xdr:colOff>101600</xdr:colOff>
      <xdr:row>36</xdr:row>
      <xdr:rowOff>85605</xdr:rowOff>
    </xdr:to>
    <xdr:sp macro="" textlink="">
      <xdr:nvSpPr>
        <xdr:cNvPr id="323" name="楕円 322">
          <a:extLst>
            <a:ext uri="{FF2B5EF4-FFF2-40B4-BE49-F238E27FC236}">
              <a16:creationId xmlns:a16="http://schemas.microsoft.com/office/drawing/2014/main" id="{00000000-0008-0000-0600-000043010000}"/>
            </a:ext>
          </a:extLst>
        </xdr:cNvPr>
        <xdr:cNvSpPr/>
      </xdr:nvSpPr>
      <xdr:spPr>
        <a:xfrm>
          <a:off x="7810500" y="615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76732</xdr:rowOff>
    </xdr:from>
    <xdr:ext cx="534377"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7594111" y="6248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153137</xdr:rowOff>
    </xdr:from>
    <xdr:to>
      <xdr:col>36</xdr:col>
      <xdr:colOff>165100</xdr:colOff>
      <xdr:row>36</xdr:row>
      <xdr:rowOff>83287</xdr:rowOff>
    </xdr:to>
    <xdr:sp macro="" textlink="">
      <xdr:nvSpPr>
        <xdr:cNvPr id="325" name="楕円 324">
          <a:extLst>
            <a:ext uri="{FF2B5EF4-FFF2-40B4-BE49-F238E27FC236}">
              <a16:creationId xmlns:a16="http://schemas.microsoft.com/office/drawing/2014/main" id="{00000000-0008-0000-0600-000045010000}"/>
            </a:ext>
          </a:extLst>
        </xdr:cNvPr>
        <xdr:cNvSpPr/>
      </xdr:nvSpPr>
      <xdr:spPr>
        <a:xfrm>
          <a:off x="6921500" y="6153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74414</xdr:rowOff>
    </xdr:from>
    <xdr:ext cx="534377"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705111" y="6246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3" name="正方形/長方形 332">
          <a:extLst>
            <a:ext uri="{FF2B5EF4-FFF2-40B4-BE49-F238E27FC236}">
              <a16:creationId xmlns:a16="http://schemas.microsoft.com/office/drawing/2014/main" id="{00000000-0008-0000-0600-00004D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4" name="正方形/長方形 333">
          <a:extLst>
            <a:ext uri="{FF2B5EF4-FFF2-40B4-BE49-F238E27FC236}">
              <a16:creationId xmlns:a16="http://schemas.microsoft.com/office/drawing/2014/main" id="{00000000-0008-0000-0600-00004E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139700</xdr:rowOff>
    </xdr:from>
    <xdr:to>
      <xdr:col>59</xdr:col>
      <xdr:colOff>50800</xdr:colOff>
      <xdr:row>59</xdr:row>
      <xdr:rowOff>139700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168927</xdr:rowOff>
    </xdr:from>
    <xdr:ext cx="248786"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355214" y="10113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25400</xdr:rowOff>
    </xdr:from>
    <xdr:to>
      <xdr:col>59</xdr:col>
      <xdr:colOff>50800</xdr:colOff>
      <xdr:row>58</xdr:row>
      <xdr:rowOff>25400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54627</xdr:rowOff>
    </xdr:from>
    <xdr:ext cx="53129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72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82550</xdr:rowOff>
    </xdr:from>
    <xdr:to>
      <xdr:col>59</xdr:col>
      <xdr:colOff>50800</xdr:colOff>
      <xdr:row>56</xdr:row>
      <xdr:rowOff>82550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111777</xdr:rowOff>
    </xdr:from>
    <xdr:ext cx="53129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72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25400</xdr:rowOff>
    </xdr:from>
    <xdr:to>
      <xdr:col>59</xdr:col>
      <xdr:colOff>50800</xdr:colOff>
      <xdr:row>53</xdr:row>
      <xdr:rowOff>25400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6604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54627</xdr:rowOff>
    </xdr:from>
    <xdr:ext cx="531299"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6072701" y="8970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49</xdr:row>
      <xdr:rowOff>139700</xdr:rowOff>
    </xdr:from>
    <xdr:to>
      <xdr:col>59</xdr:col>
      <xdr:colOff>50800</xdr:colOff>
      <xdr:row>49</xdr:row>
      <xdr:rowOff>139700</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6604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48</xdr:row>
      <xdr:rowOff>168927</xdr:rowOff>
    </xdr:from>
    <xdr:ext cx="595419"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6008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3" name="普通建設事業費グラフ枠">
          <a:extLst>
            <a:ext uri="{FF2B5EF4-FFF2-40B4-BE49-F238E27FC236}">
              <a16:creationId xmlns:a16="http://schemas.microsoft.com/office/drawing/2014/main" id="{00000000-0008-0000-0600-00006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99509</xdr:rowOff>
    </xdr:from>
    <xdr:to>
      <xdr:col>54</xdr:col>
      <xdr:colOff>189865</xdr:colOff>
      <xdr:row>58</xdr:row>
      <xdr:rowOff>146886</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10475595" y="8672009"/>
          <a:ext cx="1270" cy="1418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150713</xdr:rowOff>
    </xdr:from>
    <xdr:ext cx="534377" cy="259045"/>
    <xdr:sp macro="" textlink="">
      <xdr:nvSpPr>
        <xdr:cNvPr id="355" name="普通建設事業費最小値テキスト">
          <a:extLst>
            <a:ext uri="{FF2B5EF4-FFF2-40B4-BE49-F238E27FC236}">
              <a16:creationId xmlns:a16="http://schemas.microsoft.com/office/drawing/2014/main" id="{00000000-0008-0000-0600-000063010000}"/>
            </a:ext>
          </a:extLst>
        </xdr:cNvPr>
        <xdr:cNvSpPr txBox="1"/>
      </xdr:nvSpPr>
      <xdr:spPr>
        <a:xfrm>
          <a:off x="10528300" y="10094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146886</xdr:rowOff>
    </xdr:from>
    <xdr:to>
      <xdr:col>55</xdr:col>
      <xdr:colOff>88900</xdr:colOff>
      <xdr:row>58</xdr:row>
      <xdr:rowOff>146886</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10388600" y="10090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46186</xdr:rowOff>
    </xdr:from>
    <xdr:ext cx="599010" cy="259045"/>
    <xdr:sp macro="" textlink="">
      <xdr:nvSpPr>
        <xdr:cNvPr id="357" name="普通建設事業費最大値テキスト">
          <a:extLst>
            <a:ext uri="{FF2B5EF4-FFF2-40B4-BE49-F238E27FC236}">
              <a16:creationId xmlns:a16="http://schemas.microsoft.com/office/drawing/2014/main" id="{00000000-0008-0000-0600-000065010000}"/>
            </a:ext>
          </a:extLst>
        </xdr:cNvPr>
        <xdr:cNvSpPr txBox="1"/>
      </xdr:nvSpPr>
      <xdr:spPr>
        <a:xfrm>
          <a:off x="10528300" y="8447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99509</xdr:rowOff>
    </xdr:from>
    <xdr:to>
      <xdr:col>55</xdr:col>
      <xdr:colOff>88900</xdr:colOff>
      <xdr:row>50</xdr:row>
      <xdr:rowOff>99509</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a:off x="10388600" y="8672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170618</xdr:rowOff>
    </xdr:from>
    <xdr:to>
      <xdr:col>55</xdr:col>
      <xdr:colOff>0</xdr:colOff>
      <xdr:row>57</xdr:row>
      <xdr:rowOff>66391</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flipV="1">
          <a:off x="9639300" y="9771818"/>
          <a:ext cx="838200" cy="67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139852</xdr:rowOff>
    </xdr:from>
    <xdr:ext cx="534377" cy="259045"/>
    <xdr:sp macro="" textlink="">
      <xdr:nvSpPr>
        <xdr:cNvPr id="360" name="普通建設事業費平均値テキスト">
          <a:extLst>
            <a:ext uri="{FF2B5EF4-FFF2-40B4-BE49-F238E27FC236}">
              <a16:creationId xmlns:a16="http://schemas.microsoft.com/office/drawing/2014/main" id="{00000000-0008-0000-0600-000068010000}"/>
            </a:ext>
          </a:extLst>
        </xdr:cNvPr>
        <xdr:cNvSpPr txBox="1"/>
      </xdr:nvSpPr>
      <xdr:spPr>
        <a:xfrm>
          <a:off x="10528300" y="93981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116975</xdr:rowOff>
    </xdr:from>
    <xdr:to>
      <xdr:col>55</xdr:col>
      <xdr:colOff>50800</xdr:colOff>
      <xdr:row>56</xdr:row>
      <xdr:rowOff>47125</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10426700" y="9546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52960</xdr:rowOff>
    </xdr:from>
    <xdr:to>
      <xdr:col>50</xdr:col>
      <xdr:colOff>114300</xdr:colOff>
      <xdr:row>57</xdr:row>
      <xdr:rowOff>66391</xdr:rowOff>
    </xdr:to>
    <xdr:cxnSp macro="">
      <xdr:nvCxnSpPr>
        <xdr:cNvPr id="362" name="直線コネクタ 361">
          <a:extLst>
            <a:ext uri="{FF2B5EF4-FFF2-40B4-BE49-F238E27FC236}">
              <a16:creationId xmlns:a16="http://schemas.microsoft.com/office/drawing/2014/main" id="{00000000-0008-0000-0600-00006A010000}"/>
            </a:ext>
          </a:extLst>
        </xdr:cNvPr>
        <xdr:cNvCxnSpPr/>
      </xdr:nvCxnSpPr>
      <xdr:spPr>
        <a:xfrm>
          <a:off x="8750300" y="9825610"/>
          <a:ext cx="889000" cy="13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131448</xdr:rowOff>
    </xdr:from>
    <xdr:to>
      <xdr:col>50</xdr:col>
      <xdr:colOff>165100</xdr:colOff>
      <xdr:row>56</xdr:row>
      <xdr:rowOff>61598</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9588500" y="9561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78125</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372111" y="9336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52960</xdr:rowOff>
    </xdr:from>
    <xdr:to>
      <xdr:col>45</xdr:col>
      <xdr:colOff>177800</xdr:colOff>
      <xdr:row>57</xdr:row>
      <xdr:rowOff>128656</xdr:rowOff>
    </xdr:to>
    <xdr:cxnSp macro="">
      <xdr:nvCxnSpPr>
        <xdr:cNvPr id="365" name="直線コネクタ 364">
          <a:extLst>
            <a:ext uri="{FF2B5EF4-FFF2-40B4-BE49-F238E27FC236}">
              <a16:creationId xmlns:a16="http://schemas.microsoft.com/office/drawing/2014/main" id="{00000000-0008-0000-0600-00006D010000}"/>
            </a:ext>
          </a:extLst>
        </xdr:cNvPr>
        <xdr:cNvCxnSpPr/>
      </xdr:nvCxnSpPr>
      <xdr:spPr>
        <a:xfrm flipV="1">
          <a:off x="7861300" y="9825610"/>
          <a:ext cx="889000" cy="75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125676</xdr:rowOff>
    </xdr:from>
    <xdr:to>
      <xdr:col>46</xdr:col>
      <xdr:colOff>38100</xdr:colOff>
      <xdr:row>56</xdr:row>
      <xdr:rowOff>55826</xdr:rowOff>
    </xdr:to>
    <xdr:sp macro="" textlink="">
      <xdr:nvSpPr>
        <xdr:cNvPr id="366" name="フローチャート: 判断 365">
          <a:extLst>
            <a:ext uri="{FF2B5EF4-FFF2-40B4-BE49-F238E27FC236}">
              <a16:creationId xmlns:a16="http://schemas.microsoft.com/office/drawing/2014/main" id="{00000000-0008-0000-0600-00006E010000}"/>
            </a:ext>
          </a:extLst>
        </xdr:cNvPr>
        <xdr:cNvSpPr/>
      </xdr:nvSpPr>
      <xdr:spPr>
        <a:xfrm>
          <a:off x="8699500" y="9555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72353</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483111" y="9330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112954</xdr:rowOff>
    </xdr:from>
    <xdr:to>
      <xdr:col>41</xdr:col>
      <xdr:colOff>50800</xdr:colOff>
      <xdr:row>57</xdr:row>
      <xdr:rowOff>128656</xdr:rowOff>
    </xdr:to>
    <xdr:cxnSp macro="">
      <xdr:nvCxnSpPr>
        <xdr:cNvPr id="368" name="直線コネクタ 367">
          <a:extLst>
            <a:ext uri="{FF2B5EF4-FFF2-40B4-BE49-F238E27FC236}">
              <a16:creationId xmlns:a16="http://schemas.microsoft.com/office/drawing/2014/main" id="{00000000-0008-0000-0600-000070010000}"/>
            </a:ext>
          </a:extLst>
        </xdr:cNvPr>
        <xdr:cNvCxnSpPr/>
      </xdr:nvCxnSpPr>
      <xdr:spPr>
        <a:xfrm>
          <a:off x="6972300" y="9885604"/>
          <a:ext cx="889000" cy="15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166324</xdr:rowOff>
    </xdr:from>
    <xdr:to>
      <xdr:col>41</xdr:col>
      <xdr:colOff>101600</xdr:colOff>
      <xdr:row>56</xdr:row>
      <xdr:rowOff>96474</xdr:rowOff>
    </xdr:to>
    <xdr:sp macro="" textlink="">
      <xdr:nvSpPr>
        <xdr:cNvPr id="369" name="フローチャート: 判断 368">
          <a:extLst>
            <a:ext uri="{FF2B5EF4-FFF2-40B4-BE49-F238E27FC236}">
              <a16:creationId xmlns:a16="http://schemas.microsoft.com/office/drawing/2014/main" id="{00000000-0008-0000-0600-000071010000}"/>
            </a:ext>
          </a:extLst>
        </xdr:cNvPr>
        <xdr:cNvSpPr/>
      </xdr:nvSpPr>
      <xdr:spPr>
        <a:xfrm>
          <a:off x="7810500" y="9596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113001</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7594111" y="9371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152422</xdr:rowOff>
    </xdr:from>
    <xdr:to>
      <xdr:col>36</xdr:col>
      <xdr:colOff>165100</xdr:colOff>
      <xdr:row>56</xdr:row>
      <xdr:rowOff>82572</xdr:rowOff>
    </xdr:to>
    <xdr:sp macro="" textlink="">
      <xdr:nvSpPr>
        <xdr:cNvPr id="371" name="フローチャート: 判断 370">
          <a:extLst>
            <a:ext uri="{FF2B5EF4-FFF2-40B4-BE49-F238E27FC236}">
              <a16:creationId xmlns:a16="http://schemas.microsoft.com/office/drawing/2014/main" id="{00000000-0008-0000-0600-000073010000}"/>
            </a:ext>
          </a:extLst>
        </xdr:cNvPr>
        <xdr:cNvSpPr/>
      </xdr:nvSpPr>
      <xdr:spPr>
        <a:xfrm>
          <a:off x="6921500" y="9582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99099</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6705111" y="9357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119818</xdr:rowOff>
    </xdr:from>
    <xdr:to>
      <xdr:col>55</xdr:col>
      <xdr:colOff>50800</xdr:colOff>
      <xdr:row>57</xdr:row>
      <xdr:rowOff>49968</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10426700" y="9721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98245</xdr:rowOff>
    </xdr:from>
    <xdr:ext cx="534377" cy="259045"/>
    <xdr:sp macro="" textlink="">
      <xdr:nvSpPr>
        <xdr:cNvPr id="379" name="普通建設事業費該当値テキスト">
          <a:extLst>
            <a:ext uri="{FF2B5EF4-FFF2-40B4-BE49-F238E27FC236}">
              <a16:creationId xmlns:a16="http://schemas.microsoft.com/office/drawing/2014/main" id="{00000000-0008-0000-0600-00007B010000}"/>
            </a:ext>
          </a:extLst>
        </xdr:cNvPr>
        <xdr:cNvSpPr txBox="1"/>
      </xdr:nvSpPr>
      <xdr:spPr>
        <a:xfrm>
          <a:off x="10528300" y="9699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15591</xdr:rowOff>
    </xdr:from>
    <xdr:to>
      <xdr:col>50</xdr:col>
      <xdr:colOff>165100</xdr:colOff>
      <xdr:row>57</xdr:row>
      <xdr:rowOff>117191</xdr:rowOff>
    </xdr:to>
    <xdr:sp macro="" textlink="">
      <xdr:nvSpPr>
        <xdr:cNvPr id="380" name="楕円 379">
          <a:extLst>
            <a:ext uri="{FF2B5EF4-FFF2-40B4-BE49-F238E27FC236}">
              <a16:creationId xmlns:a16="http://schemas.microsoft.com/office/drawing/2014/main" id="{00000000-0008-0000-0600-00007C010000}"/>
            </a:ext>
          </a:extLst>
        </xdr:cNvPr>
        <xdr:cNvSpPr/>
      </xdr:nvSpPr>
      <xdr:spPr>
        <a:xfrm>
          <a:off x="9588500" y="9788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108318</xdr:rowOff>
    </xdr:from>
    <xdr:ext cx="534377"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9372111" y="9880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2160</xdr:rowOff>
    </xdr:from>
    <xdr:to>
      <xdr:col>46</xdr:col>
      <xdr:colOff>38100</xdr:colOff>
      <xdr:row>57</xdr:row>
      <xdr:rowOff>103760</xdr:rowOff>
    </xdr:to>
    <xdr:sp macro="" textlink="">
      <xdr:nvSpPr>
        <xdr:cNvPr id="382" name="楕円 381">
          <a:extLst>
            <a:ext uri="{FF2B5EF4-FFF2-40B4-BE49-F238E27FC236}">
              <a16:creationId xmlns:a16="http://schemas.microsoft.com/office/drawing/2014/main" id="{00000000-0008-0000-0600-00007E010000}"/>
            </a:ext>
          </a:extLst>
        </xdr:cNvPr>
        <xdr:cNvSpPr/>
      </xdr:nvSpPr>
      <xdr:spPr>
        <a:xfrm>
          <a:off x="8699500" y="977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94887</xdr:rowOff>
    </xdr:from>
    <xdr:ext cx="534377"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8483111" y="9867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77856</xdr:rowOff>
    </xdr:from>
    <xdr:to>
      <xdr:col>41</xdr:col>
      <xdr:colOff>101600</xdr:colOff>
      <xdr:row>58</xdr:row>
      <xdr:rowOff>8006</xdr:rowOff>
    </xdr:to>
    <xdr:sp macro="" textlink="">
      <xdr:nvSpPr>
        <xdr:cNvPr id="384" name="楕円 383">
          <a:extLst>
            <a:ext uri="{FF2B5EF4-FFF2-40B4-BE49-F238E27FC236}">
              <a16:creationId xmlns:a16="http://schemas.microsoft.com/office/drawing/2014/main" id="{00000000-0008-0000-0600-000080010000}"/>
            </a:ext>
          </a:extLst>
        </xdr:cNvPr>
        <xdr:cNvSpPr/>
      </xdr:nvSpPr>
      <xdr:spPr>
        <a:xfrm>
          <a:off x="7810500" y="9850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170583</xdr:rowOff>
    </xdr:from>
    <xdr:ext cx="534377"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7594111" y="9943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62154</xdr:rowOff>
    </xdr:from>
    <xdr:to>
      <xdr:col>36</xdr:col>
      <xdr:colOff>165100</xdr:colOff>
      <xdr:row>57</xdr:row>
      <xdr:rowOff>163754</xdr:rowOff>
    </xdr:to>
    <xdr:sp macro="" textlink="">
      <xdr:nvSpPr>
        <xdr:cNvPr id="386" name="楕円 385">
          <a:extLst>
            <a:ext uri="{FF2B5EF4-FFF2-40B4-BE49-F238E27FC236}">
              <a16:creationId xmlns:a16="http://schemas.microsoft.com/office/drawing/2014/main" id="{00000000-0008-0000-0600-000082010000}"/>
            </a:ext>
          </a:extLst>
        </xdr:cNvPr>
        <xdr:cNvSpPr/>
      </xdr:nvSpPr>
      <xdr:spPr>
        <a:xfrm>
          <a:off x="6921500" y="9834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154881</xdr:rowOff>
    </xdr:from>
    <xdr:ext cx="534377"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705111" y="9927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91" name="正方形/長方形 390">
          <a:extLst>
            <a:ext uri="{FF2B5EF4-FFF2-40B4-BE49-F238E27FC236}">
              <a16:creationId xmlns:a16="http://schemas.microsoft.com/office/drawing/2014/main" id="{00000000-0008-0000-0600-00008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92" name="正方形/長方形 391">
          <a:extLst>
            <a:ext uri="{FF2B5EF4-FFF2-40B4-BE49-F238E27FC236}">
              <a16:creationId xmlns:a16="http://schemas.microsoft.com/office/drawing/2014/main" id="{00000000-0008-0000-0600-00008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3" name="正方形/長方形 392">
          <a:extLst>
            <a:ext uri="{FF2B5EF4-FFF2-40B4-BE49-F238E27FC236}">
              <a16:creationId xmlns:a16="http://schemas.microsoft.com/office/drawing/2014/main" id="{00000000-0008-0000-0600-00008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4" name="正方形/長方形 393">
          <a:extLst>
            <a:ext uri="{FF2B5EF4-FFF2-40B4-BE49-F238E27FC236}">
              <a16:creationId xmlns:a16="http://schemas.microsoft.com/office/drawing/2014/main" id="{00000000-0008-0000-0600-00008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5" name="正方形/長方形 394">
          <a:extLst>
            <a:ext uri="{FF2B5EF4-FFF2-40B4-BE49-F238E27FC236}">
              <a16:creationId xmlns:a16="http://schemas.microsoft.com/office/drawing/2014/main" id="{00000000-0008-0000-0600-00008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10" name="普通建設事業費 （ うち新規整備　）グラフ枠">
          <a:extLst>
            <a:ext uri="{FF2B5EF4-FFF2-40B4-BE49-F238E27FC236}">
              <a16:creationId xmlns:a16="http://schemas.microsoft.com/office/drawing/2014/main" id="{00000000-0008-0000-0600-00009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138919</xdr:rowOff>
    </xdr:from>
    <xdr:to>
      <xdr:col>54</xdr:col>
      <xdr:colOff>189865</xdr:colOff>
      <xdr:row>79</xdr:row>
      <xdr:rowOff>28505</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10475595" y="12140419"/>
          <a:ext cx="1270" cy="1432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32332</xdr:rowOff>
    </xdr:from>
    <xdr:ext cx="378565" cy="259045"/>
    <xdr:sp macro="" textlink="">
      <xdr:nvSpPr>
        <xdr:cNvPr id="412" name="普通建設事業費 （ うち新規整備　）最小値テキスト">
          <a:extLst>
            <a:ext uri="{FF2B5EF4-FFF2-40B4-BE49-F238E27FC236}">
              <a16:creationId xmlns:a16="http://schemas.microsoft.com/office/drawing/2014/main" id="{00000000-0008-0000-0600-00009C010000}"/>
            </a:ext>
          </a:extLst>
        </xdr:cNvPr>
        <xdr:cNvSpPr txBox="1"/>
      </xdr:nvSpPr>
      <xdr:spPr>
        <a:xfrm>
          <a:off x="10528300" y="135768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28505</xdr:rowOff>
    </xdr:from>
    <xdr:to>
      <xdr:col>55</xdr:col>
      <xdr:colOff>88900</xdr:colOff>
      <xdr:row>79</xdr:row>
      <xdr:rowOff>28505</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a:off x="10388600" y="13573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85596</xdr:rowOff>
    </xdr:from>
    <xdr:ext cx="534377" cy="259045"/>
    <xdr:sp macro="" textlink="">
      <xdr:nvSpPr>
        <xdr:cNvPr id="414" name="普通建設事業費 （ うち新規整備　）最大値テキスト">
          <a:extLst>
            <a:ext uri="{FF2B5EF4-FFF2-40B4-BE49-F238E27FC236}">
              <a16:creationId xmlns:a16="http://schemas.microsoft.com/office/drawing/2014/main" id="{00000000-0008-0000-0600-00009E010000}"/>
            </a:ext>
          </a:extLst>
        </xdr:cNvPr>
        <xdr:cNvSpPr txBox="1"/>
      </xdr:nvSpPr>
      <xdr:spPr>
        <a:xfrm>
          <a:off x="10528300" y="11915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138919</xdr:rowOff>
    </xdr:from>
    <xdr:to>
      <xdr:col>55</xdr:col>
      <xdr:colOff>88900</xdr:colOff>
      <xdr:row>70</xdr:row>
      <xdr:rowOff>138919</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a:off x="10388600" y="12140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33496</xdr:rowOff>
    </xdr:from>
    <xdr:to>
      <xdr:col>55</xdr:col>
      <xdr:colOff>0</xdr:colOff>
      <xdr:row>78</xdr:row>
      <xdr:rowOff>117754</xdr:rowOff>
    </xdr:to>
    <xdr:cxnSp macro="">
      <xdr:nvCxnSpPr>
        <xdr:cNvPr id="416" name="直線コネクタ 415">
          <a:extLst>
            <a:ext uri="{FF2B5EF4-FFF2-40B4-BE49-F238E27FC236}">
              <a16:creationId xmlns:a16="http://schemas.microsoft.com/office/drawing/2014/main" id="{00000000-0008-0000-0600-0000A0010000}"/>
            </a:ext>
          </a:extLst>
        </xdr:cNvPr>
        <xdr:cNvCxnSpPr/>
      </xdr:nvCxnSpPr>
      <xdr:spPr>
        <a:xfrm flipV="1">
          <a:off x="9639300" y="13406596"/>
          <a:ext cx="838200" cy="84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118102</xdr:rowOff>
    </xdr:from>
    <xdr:ext cx="534377" cy="259045"/>
    <xdr:sp macro="" textlink="">
      <xdr:nvSpPr>
        <xdr:cNvPr id="417" name="普通建設事業費 （ うち新規整備　）平均値テキスト">
          <a:extLst>
            <a:ext uri="{FF2B5EF4-FFF2-40B4-BE49-F238E27FC236}">
              <a16:creationId xmlns:a16="http://schemas.microsoft.com/office/drawing/2014/main" id="{00000000-0008-0000-0600-0000A1010000}"/>
            </a:ext>
          </a:extLst>
        </xdr:cNvPr>
        <xdr:cNvSpPr txBox="1"/>
      </xdr:nvSpPr>
      <xdr:spPr>
        <a:xfrm>
          <a:off x="10528300" y="131483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95225</xdr:rowOff>
    </xdr:from>
    <xdr:to>
      <xdr:col>55</xdr:col>
      <xdr:colOff>50800</xdr:colOff>
      <xdr:row>78</xdr:row>
      <xdr:rowOff>25375</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10426700" y="13296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117754</xdr:rowOff>
    </xdr:from>
    <xdr:to>
      <xdr:col>50</xdr:col>
      <xdr:colOff>114300</xdr:colOff>
      <xdr:row>78</xdr:row>
      <xdr:rowOff>156235</xdr:rowOff>
    </xdr:to>
    <xdr:cxnSp macro="">
      <xdr:nvCxnSpPr>
        <xdr:cNvPr id="419" name="直線コネクタ 418">
          <a:extLst>
            <a:ext uri="{FF2B5EF4-FFF2-40B4-BE49-F238E27FC236}">
              <a16:creationId xmlns:a16="http://schemas.microsoft.com/office/drawing/2014/main" id="{00000000-0008-0000-0600-0000A3010000}"/>
            </a:ext>
          </a:extLst>
        </xdr:cNvPr>
        <xdr:cNvCxnSpPr/>
      </xdr:nvCxnSpPr>
      <xdr:spPr>
        <a:xfrm flipV="1">
          <a:off x="8750300" y="13490854"/>
          <a:ext cx="889000" cy="38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126276</xdr:rowOff>
    </xdr:from>
    <xdr:to>
      <xdr:col>50</xdr:col>
      <xdr:colOff>165100</xdr:colOff>
      <xdr:row>78</xdr:row>
      <xdr:rowOff>56426</xdr:rowOff>
    </xdr:to>
    <xdr:sp macro="" textlink="">
      <xdr:nvSpPr>
        <xdr:cNvPr id="420" name="フローチャート: 判断 419">
          <a:extLst>
            <a:ext uri="{FF2B5EF4-FFF2-40B4-BE49-F238E27FC236}">
              <a16:creationId xmlns:a16="http://schemas.microsoft.com/office/drawing/2014/main" id="{00000000-0008-0000-0600-0000A4010000}"/>
            </a:ext>
          </a:extLst>
        </xdr:cNvPr>
        <xdr:cNvSpPr/>
      </xdr:nvSpPr>
      <xdr:spPr>
        <a:xfrm>
          <a:off x="9588500" y="13327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72953</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9372111" y="13103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156235</xdr:rowOff>
    </xdr:from>
    <xdr:to>
      <xdr:col>45</xdr:col>
      <xdr:colOff>177800</xdr:colOff>
      <xdr:row>79</xdr:row>
      <xdr:rowOff>25667</xdr:rowOff>
    </xdr:to>
    <xdr:cxnSp macro="">
      <xdr:nvCxnSpPr>
        <xdr:cNvPr id="422" name="直線コネクタ 421">
          <a:extLst>
            <a:ext uri="{FF2B5EF4-FFF2-40B4-BE49-F238E27FC236}">
              <a16:creationId xmlns:a16="http://schemas.microsoft.com/office/drawing/2014/main" id="{00000000-0008-0000-0600-0000A6010000}"/>
            </a:ext>
          </a:extLst>
        </xdr:cNvPr>
        <xdr:cNvCxnSpPr/>
      </xdr:nvCxnSpPr>
      <xdr:spPr>
        <a:xfrm flipV="1">
          <a:off x="7861300" y="13529335"/>
          <a:ext cx="889000" cy="40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92100</xdr:rowOff>
    </xdr:from>
    <xdr:to>
      <xdr:col>46</xdr:col>
      <xdr:colOff>38100</xdr:colOff>
      <xdr:row>78</xdr:row>
      <xdr:rowOff>22250</xdr:rowOff>
    </xdr:to>
    <xdr:sp macro="" textlink="">
      <xdr:nvSpPr>
        <xdr:cNvPr id="423" name="フローチャート: 判断 422">
          <a:extLst>
            <a:ext uri="{FF2B5EF4-FFF2-40B4-BE49-F238E27FC236}">
              <a16:creationId xmlns:a16="http://schemas.microsoft.com/office/drawing/2014/main" id="{00000000-0008-0000-0600-0000A7010000}"/>
            </a:ext>
          </a:extLst>
        </xdr:cNvPr>
        <xdr:cNvSpPr/>
      </xdr:nvSpPr>
      <xdr:spPr>
        <a:xfrm>
          <a:off x="8699500" y="1329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38777</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483111" y="13068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12542</xdr:rowOff>
    </xdr:from>
    <xdr:to>
      <xdr:col>41</xdr:col>
      <xdr:colOff>50800</xdr:colOff>
      <xdr:row>79</xdr:row>
      <xdr:rowOff>25667</xdr:rowOff>
    </xdr:to>
    <xdr:cxnSp macro="">
      <xdr:nvCxnSpPr>
        <xdr:cNvPr id="425" name="直線コネクタ 424">
          <a:extLst>
            <a:ext uri="{FF2B5EF4-FFF2-40B4-BE49-F238E27FC236}">
              <a16:creationId xmlns:a16="http://schemas.microsoft.com/office/drawing/2014/main" id="{00000000-0008-0000-0600-0000A9010000}"/>
            </a:ext>
          </a:extLst>
        </xdr:cNvPr>
        <xdr:cNvCxnSpPr/>
      </xdr:nvCxnSpPr>
      <xdr:spPr>
        <a:xfrm>
          <a:off x="6972300" y="13557092"/>
          <a:ext cx="889000" cy="13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92577</xdr:rowOff>
    </xdr:from>
    <xdr:to>
      <xdr:col>41</xdr:col>
      <xdr:colOff>101600</xdr:colOff>
      <xdr:row>78</xdr:row>
      <xdr:rowOff>22727</xdr:rowOff>
    </xdr:to>
    <xdr:sp macro="" textlink="">
      <xdr:nvSpPr>
        <xdr:cNvPr id="426" name="フローチャート: 判断 425">
          <a:extLst>
            <a:ext uri="{FF2B5EF4-FFF2-40B4-BE49-F238E27FC236}">
              <a16:creationId xmlns:a16="http://schemas.microsoft.com/office/drawing/2014/main" id="{00000000-0008-0000-0600-0000AA010000}"/>
            </a:ext>
          </a:extLst>
        </xdr:cNvPr>
        <xdr:cNvSpPr/>
      </xdr:nvSpPr>
      <xdr:spPr>
        <a:xfrm>
          <a:off x="7810500" y="13294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39254</xdr:rowOff>
    </xdr:from>
    <xdr:ext cx="534377"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7594111" y="13069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21882</xdr:rowOff>
    </xdr:from>
    <xdr:to>
      <xdr:col>36</xdr:col>
      <xdr:colOff>165100</xdr:colOff>
      <xdr:row>77</xdr:row>
      <xdr:rowOff>123482</xdr:rowOff>
    </xdr:to>
    <xdr:sp macro="" textlink="">
      <xdr:nvSpPr>
        <xdr:cNvPr id="428" name="フローチャート: 判断 427">
          <a:extLst>
            <a:ext uri="{FF2B5EF4-FFF2-40B4-BE49-F238E27FC236}">
              <a16:creationId xmlns:a16="http://schemas.microsoft.com/office/drawing/2014/main" id="{00000000-0008-0000-0600-0000AC010000}"/>
            </a:ext>
          </a:extLst>
        </xdr:cNvPr>
        <xdr:cNvSpPr/>
      </xdr:nvSpPr>
      <xdr:spPr>
        <a:xfrm>
          <a:off x="6921500" y="13223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140009</xdr:rowOff>
    </xdr:from>
    <xdr:ext cx="534377"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6705111" y="12998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154146</xdr:rowOff>
    </xdr:from>
    <xdr:to>
      <xdr:col>55</xdr:col>
      <xdr:colOff>50800</xdr:colOff>
      <xdr:row>78</xdr:row>
      <xdr:rowOff>84296</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10426700" y="13355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132573</xdr:rowOff>
    </xdr:from>
    <xdr:ext cx="469744" cy="259045"/>
    <xdr:sp macro="" textlink="">
      <xdr:nvSpPr>
        <xdr:cNvPr id="436" name="普通建設事業費 （ うち新規整備　）該当値テキスト">
          <a:extLst>
            <a:ext uri="{FF2B5EF4-FFF2-40B4-BE49-F238E27FC236}">
              <a16:creationId xmlns:a16="http://schemas.microsoft.com/office/drawing/2014/main" id="{00000000-0008-0000-0600-0000B4010000}"/>
            </a:ext>
          </a:extLst>
        </xdr:cNvPr>
        <xdr:cNvSpPr txBox="1"/>
      </xdr:nvSpPr>
      <xdr:spPr>
        <a:xfrm>
          <a:off x="10528300" y="13334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66954</xdr:rowOff>
    </xdr:from>
    <xdr:to>
      <xdr:col>50</xdr:col>
      <xdr:colOff>165100</xdr:colOff>
      <xdr:row>78</xdr:row>
      <xdr:rowOff>168554</xdr:rowOff>
    </xdr:to>
    <xdr:sp macro="" textlink="">
      <xdr:nvSpPr>
        <xdr:cNvPr id="437" name="楕円 436">
          <a:extLst>
            <a:ext uri="{FF2B5EF4-FFF2-40B4-BE49-F238E27FC236}">
              <a16:creationId xmlns:a16="http://schemas.microsoft.com/office/drawing/2014/main" id="{00000000-0008-0000-0600-0000B5010000}"/>
            </a:ext>
          </a:extLst>
        </xdr:cNvPr>
        <xdr:cNvSpPr/>
      </xdr:nvSpPr>
      <xdr:spPr>
        <a:xfrm>
          <a:off x="9588500" y="13440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159681</xdr:rowOff>
    </xdr:from>
    <xdr:ext cx="469744"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9404428" y="13532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105435</xdr:rowOff>
    </xdr:from>
    <xdr:to>
      <xdr:col>46</xdr:col>
      <xdr:colOff>38100</xdr:colOff>
      <xdr:row>79</xdr:row>
      <xdr:rowOff>35585</xdr:rowOff>
    </xdr:to>
    <xdr:sp macro="" textlink="">
      <xdr:nvSpPr>
        <xdr:cNvPr id="439" name="楕円 438">
          <a:extLst>
            <a:ext uri="{FF2B5EF4-FFF2-40B4-BE49-F238E27FC236}">
              <a16:creationId xmlns:a16="http://schemas.microsoft.com/office/drawing/2014/main" id="{00000000-0008-0000-0600-0000B7010000}"/>
            </a:ext>
          </a:extLst>
        </xdr:cNvPr>
        <xdr:cNvSpPr/>
      </xdr:nvSpPr>
      <xdr:spPr>
        <a:xfrm>
          <a:off x="8699500" y="13478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26712</xdr:rowOff>
    </xdr:from>
    <xdr:ext cx="469744"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8515428" y="13571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146317</xdr:rowOff>
    </xdr:from>
    <xdr:to>
      <xdr:col>41</xdr:col>
      <xdr:colOff>101600</xdr:colOff>
      <xdr:row>79</xdr:row>
      <xdr:rowOff>76467</xdr:rowOff>
    </xdr:to>
    <xdr:sp macro="" textlink="">
      <xdr:nvSpPr>
        <xdr:cNvPr id="441" name="楕円 440">
          <a:extLst>
            <a:ext uri="{FF2B5EF4-FFF2-40B4-BE49-F238E27FC236}">
              <a16:creationId xmlns:a16="http://schemas.microsoft.com/office/drawing/2014/main" id="{00000000-0008-0000-0600-0000B9010000}"/>
            </a:ext>
          </a:extLst>
        </xdr:cNvPr>
        <xdr:cNvSpPr/>
      </xdr:nvSpPr>
      <xdr:spPr>
        <a:xfrm>
          <a:off x="7810500" y="13519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79</xdr:row>
      <xdr:rowOff>67594</xdr:rowOff>
    </xdr:from>
    <xdr:ext cx="378565"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7672017" y="136121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133192</xdr:rowOff>
    </xdr:from>
    <xdr:to>
      <xdr:col>36</xdr:col>
      <xdr:colOff>165100</xdr:colOff>
      <xdr:row>79</xdr:row>
      <xdr:rowOff>63342</xdr:rowOff>
    </xdr:to>
    <xdr:sp macro="" textlink="">
      <xdr:nvSpPr>
        <xdr:cNvPr id="443" name="楕円 442">
          <a:extLst>
            <a:ext uri="{FF2B5EF4-FFF2-40B4-BE49-F238E27FC236}">
              <a16:creationId xmlns:a16="http://schemas.microsoft.com/office/drawing/2014/main" id="{00000000-0008-0000-0600-0000BB010000}"/>
            </a:ext>
          </a:extLst>
        </xdr:cNvPr>
        <xdr:cNvSpPr/>
      </xdr:nvSpPr>
      <xdr:spPr>
        <a:xfrm>
          <a:off x="6921500" y="13506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54469</xdr:rowOff>
    </xdr:from>
    <xdr:ext cx="469744"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737428" y="13599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8" name="正方形/長方形 447">
          <a:extLst>
            <a:ext uri="{FF2B5EF4-FFF2-40B4-BE49-F238E27FC236}">
              <a16:creationId xmlns:a16="http://schemas.microsoft.com/office/drawing/2014/main" id="{00000000-0008-0000-0600-0000C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9" name="正方形/長方形 448">
          <a:extLst>
            <a:ext uri="{FF2B5EF4-FFF2-40B4-BE49-F238E27FC236}">
              <a16:creationId xmlns:a16="http://schemas.microsoft.com/office/drawing/2014/main" id="{00000000-0008-0000-0600-0000C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50" name="正方形/長方形 449">
          <a:extLst>
            <a:ext uri="{FF2B5EF4-FFF2-40B4-BE49-F238E27FC236}">
              <a16:creationId xmlns:a16="http://schemas.microsoft.com/office/drawing/2014/main" id="{00000000-0008-0000-0600-0000C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51" name="正方形/長方形 450">
          <a:extLst>
            <a:ext uri="{FF2B5EF4-FFF2-40B4-BE49-F238E27FC236}">
              <a16:creationId xmlns:a16="http://schemas.microsoft.com/office/drawing/2014/main" id="{00000000-0008-0000-0600-0000C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52" name="正方形/長方形 451">
          <a:extLst>
            <a:ext uri="{FF2B5EF4-FFF2-40B4-BE49-F238E27FC236}">
              <a16:creationId xmlns:a16="http://schemas.microsoft.com/office/drawing/2014/main" id="{00000000-0008-0000-0600-0000C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7" name="普通建設事業費 （ うち更新整備　）グラフ枠">
          <a:extLst>
            <a:ext uri="{FF2B5EF4-FFF2-40B4-BE49-F238E27FC236}">
              <a16:creationId xmlns:a16="http://schemas.microsoft.com/office/drawing/2014/main" id="{00000000-0008-0000-0600-0000D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143472</xdr:rowOff>
    </xdr:from>
    <xdr:to>
      <xdr:col>54</xdr:col>
      <xdr:colOff>189865</xdr:colOff>
      <xdr:row>98</xdr:row>
      <xdr:rowOff>109925</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10475595" y="15745422"/>
          <a:ext cx="1270" cy="1166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113752</xdr:rowOff>
    </xdr:from>
    <xdr:ext cx="469744" cy="259045"/>
    <xdr:sp macro="" textlink="">
      <xdr:nvSpPr>
        <xdr:cNvPr id="469" name="普通建設事業費 （ うち更新整備　）最小値テキスト">
          <a:extLst>
            <a:ext uri="{FF2B5EF4-FFF2-40B4-BE49-F238E27FC236}">
              <a16:creationId xmlns:a16="http://schemas.microsoft.com/office/drawing/2014/main" id="{00000000-0008-0000-0600-0000D5010000}"/>
            </a:ext>
          </a:extLst>
        </xdr:cNvPr>
        <xdr:cNvSpPr txBox="1"/>
      </xdr:nvSpPr>
      <xdr:spPr>
        <a:xfrm>
          <a:off x="10528300" y="16915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109925</xdr:rowOff>
    </xdr:from>
    <xdr:to>
      <xdr:col>55</xdr:col>
      <xdr:colOff>88900</xdr:colOff>
      <xdr:row>98</xdr:row>
      <xdr:rowOff>109925</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a:off x="10388600" y="16912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90149</xdr:rowOff>
    </xdr:from>
    <xdr:ext cx="534377" cy="259045"/>
    <xdr:sp macro="" textlink="">
      <xdr:nvSpPr>
        <xdr:cNvPr id="471" name="普通建設事業費 （ うち更新整備　）最大値テキスト">
          <a:extLst>
            <a:ext uri="{FF2B5EF4-FFF2-40B4-BE49-F238E27FC236}">
              <a16:creationId xmlns:a16="http://schemas.microsoft.com/office/drawing/2014/main" id="{00000000-0008-0000-0600-0000D7010000}"/>
            </a:ext>
          </a:extLst>
        </xdr:cNvPr>
        <xdr:cNvSpPr txBox="1"/>
      </xdr:nvSpPr>
      <xdr:spPr>
        <a:xfrm>
          <a:off x="10528300" y="15520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143472</xdr:rowOff>
    </xdr:from>
    <xdr:to>
      <xdr:col>55</xdr:col>
      <xdr:colOff>88900</xdr:colOff>
      <xdr:row>91</xdr:row>
      <xdr:rowOff>143472</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a:off x="10388600" y="15745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169456</xdr:rowOff>
    </xdr:from>
    <xdr:to>
      <xdr:col>55</xdr:col>
      <xdr:colOff>0</xdr:colOff>
      <xdr:row>97</xdr:row>
      <xdr:rowOff>4674</xdr:rowOff>
    </xdr:to>
    <xdr:cxnSp macro="">
      <xdr:nvCxnSpPr>
        <xdr:cNvPr id="473" name="直線コネクタ 472">
          <a:extLst>
            <a:ext uri="{FF2B5EF4-FFF2-40B4-BE49-F238E27FC236}">
              <a16:creationId xmlns:a16="http://schemas.microsoft.com/office/drawing/2014/main" id="{00000000-0008-0000-0600-0000D9010000}"/>
            </a:ext>
          </a:extLst>
        </xdr:cNvPr>
        <xdr:cNvCxnSpPr/>
      </xdr:nvCxnSpPr>
      <xdr:spPr>
        <a:xfrm flipV="1">
          <a:off x="9639300" y="16628656"/>
          <a:ext cx="838200" cy="6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61637</xdr:rowOff>
    </xdr:from>
    <xdr:ext cx="534377" cy="259045"/>
    <xdr:sp macro="" textlink="">
      <xdr:nvSpPr>
        <xdr:cNvPr id="474" name="普通建設事業費 （ うち更新整備　）平均値テキスト">
          <a:extLst>
            <a:ext uri="{FF2B5EF4-FFF2-40B4-BE49-F238E27FC236}">
              <a16:creationId xmlns:a16="http://schemas.microsoft.com/office/drawing/2014/main" id="{00000000-0008-0000-0600-0000DA010000}"/>
            </a:ext>
          </a:extLst>
        </xdr:cNvPr>
        <xdr:cNvSpPr txBox="1"/>
      </xdr:nvSpPr>
      <xdr:spPr>
        <a:xfrm>
          <a:off x="10528300" y="163493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38760</xdr:rowOff>
    </xdr:from>
    <xdr:to>
      <xdr:col>55</xdr:col>
      <xdr:colOff>50800</xdr:colOff>
      <xdr:row>96</xdr:row>
      <xdr:rowOff>140360</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10426700" y="1649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254</xdr:rowOff>
    </xdr:from>
    <xdr:to>
      <xdr:col>50</xdr:col>
      <xdr:colOff>114300</xdr:colOff>
      <xdr:row>97</xdr:row>
      <xdr:rowOff>4674</xdr:rowOff>
    </xdr:to>
    <xdr:cxnSp macro="">
      <xdr:nvCxnSpPr>
        <xdr:cNvPr id="476" name="直線コネクタ 475">
          <a:extLst>
            <a:ext uri="{FF2B5EF4-FFF2-40B4-BE49-F238E27FC236}">
              <a16:creationId xmlns:a16="http://schemas.microsoft.com/office/drawing/2014/main" id="{00000000-0008-0000-0600-0000DC010000}"/>
            </a:ext>
          </a:extLst>
        </xdr:cNvPr>
        <xdr:cNvCxnSpPr/>
      </xdr:nvCxnSpPr>
      <xdr:spPr>
        <a:xfrm>
          <a:off x="8750300" y="16630904"/>
          <a:ext cx="889000" cy="4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33159</xdr:rowOff>
    </xdr:from>
    <xdr:to>
      <xdr:col>50</xdr:col>
      <xdr:colOff>165100</xdr:colOff>
      <xdr:row>96</xdr:row>
      <xdr:rowOff>134759</xdr:rowOff>
    </xdr:to>
    <xdr:sp macro="" textlink="">
      <xdr:nvSpPr>
        <xdr:cNvPr id="477" name="フローチャート: 判断 476">
          <a:extLst>
            <a:ext uri="{FF2B5EF4-FFF2-40B4-BE49-F238E27FC236}">
              <a16:creationId xmlns:a16="http://schemas.microsoft.com/office/drawing/2014/main" id="{00000000-0008-0000-0600-0000DD010000}"/>
            </a:ext>
          </a:extLst>
        </xdr:cNvPr>
        <xdr:cNvSpPr/>
      </xdr:nvSpPr>
      <xdr:spPr>
        <a:xfrm>
          <a:off x="9588500" y="16492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151286</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9372111" y="16267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254</xdr:rowOff>
    </xdr:from>
    <xdr:to>
      <xdr:col>45</xdr:col>
      <xdr:colOff>177800</xdr:colOff>
      <xdr:row>97</xdr:row>
      <xdr:rowOff>143511</xdr:rowOff>
    </xdr:to>
    <xdr:cxnSp macro="">
      <xdr:nvCxnSpPr>
        <xdr:cNvPr id="479" name="直線コネクタ 478">
          <a:extLst>
            <a:ext uri="{FF2B5EF4-FFF2-40B4-BE49-F238E27FC236}">
              <a16:creationId xmlns:a16="http://schemas.microsoft.com/office/drawing/2014/main" id="{00000000-0008-0000-0600-0000DF010000}"/>
            </a:ext>
          </a:extLst>
        </xdr:cNvPr>
        <xdr:cNvCxnSpPr/>
      </xdr:nvCxnSpPr>
      <xdr:spPr>
        <a:xfrm flipV="1">
          <a:off x="7861300" y="16630904"/>
          <a:ext cx="889000" cy="143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61640</xdr:rowOff>
    </xdr:from>
    <xdr:to>
      <xdr:col>46</xdr:col>
      <xdr:colOff>38100</xdr:colOff>
      <xdr:row>96</xdr:row>
      <xdr:rowOff>163240</xdr:rowOff>
    </xdr:to>
    <xdr:sp macro="" textlink="">
      <xdr:nvSpPr>
        <xdr:cNvPr id="480" name="フローチャート: 判断 479">
          <a:extLst>
            <a:ext uri="{FF2B5EF4-FFF2-40B4-BE49-F238E27FC236}">
              <a16:creationId xmlns:a16="http://schemas.microsoft.com/office/drawing/2014/main" id="{00000000-0008-0000-0600-0000E0010000}"/>
            </a:ext>
          </a:extLst>
        </xdr:cNvPr>
        <xdr:cNvSpPr/>
      </xdr:nvSpPr>
      <xdr:spPr>
        <a:xfrm>
          <a:off x="8699500" y="1652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8317</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483111" y="16296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114269</xdr:rowOff>
    </xdr:from>
    <xdr:to>
      <xdr:col>41</xdr:col>
      <xdr:colOff>50800</xdr:colOff>
      <xdr:row>97</xdr:row>
      <xdr:rowOff>143511</xdr:rowOff>
    </xdr:to>
    <xdr:cxnSp macro="">
      <xdr:nvCxnSpPr>
        <xdr:cNvPr id="482" name="直線コネクタ 481">
          <a:extLst>
            <a:ext uri="{FF2B5EF4-FFF2-40B4-BE49-F238E27FC236}">
              <a16:creationId xmlns:a16="http://schemas.microsoft.com/office/drawing/2014/main" id="{00000000-0008-0000-0600-0000E2010000}"/>
            </a:ext>
          </a:extLst>
        </xdr:cNvPr>
        <xdr:cNvCxnSpPr/>
      </xdr:nvCxnSpPr>
      <xdr:spPr>
        <a:xfrm>
          <a:off x="6972300" y="16744919"/>
          <a:ext cx="889000" cy="29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106521</xdr:rowOff>
    </xdr:from>
    <xdr:to>
      <xdr:col>41</xdr:col>
      <xdr:colOff>101600</xdr:colOff>
      <xdr:row>97</xdr:row>
      <xdr:rowOff>36671</xdr:rowOff>
    </xdr:to>
    <xdr:sp macro="" textlink="">
      <xdr:nvSpPr>
        <xdr:cNvPr id="483" name="フローチャート: 判断 482">
          <a:extLst>
            <a:ext uri="{FF2B5EF4-FFF2-40B4-BE49-F238E27FC236}">
              <a16:creationId xmlns:a16="http://schemas.microsoft.com/office/drawing/2014/main" id="{00000000-0008-0000-0600-0000E3010000}"/>
            </a:ext>
          </a:extLst>
        </xdr:cNvPr>
        <xdr:cNvSpPr/>
      </xdr:nvSpPr>
      <xdr:spPr>
        <a:xfrm>
          <a:off x="7810500" y="16565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53198</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7594111" y="16340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153918</xdr:rowOff>
    </xdr:from>
    <xdr:to>
      <xdr:col>36</xdr:col>
      <xdr:colOff>165100</xdr:colOff>
      <xdr:row>97</xdr:row>
      <xdr:rowOff>84068</xdr:rowOff>
    </xdr:to>
    <xdr:sp macro="" textlink="">
      <xdr:nvSpPr>
        <xdr:cNvPr id="485" name="フローチャート: 判断 484">
          <a:extLst>
            <a:ext uri="{FF2B5EF4-FFF2-40B4-BE49-F238E27FC236}">
              <a16:creationId xmlns:a16="http://schemas.microsoft.com/office/drawing/2014/main" id="{00000000-0008-0000-0600-0000E5010000}"/>
            </a:ext>
          </a:extLst>
        </xdr:cNvPr>
        <xdr:cNvSpPr/>
      </xdr:nvSpPr>
      <xdr:spPr>
        <a:xfrm>
          <a:off x="6921500" y="16613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100595</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6705111" y="16388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118656</xdr:rowOff>
    </xdr:from>
    <xdr:to>
      <xdr:col>55</xdr:col>
      <xdr:colOff>50800</xdr:colOff>
      <xdr:row>97</xdr:row>
      <xdr:rowOff>48806</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10426700" y="16577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97083</xdr:rowOff>
    </xdr:from>
    <xdr:ext cx="534377" cy="259045"/>
    <xdr:sp macro="" textlink="">
      <xdr:nvSpPr>
        <xdr:cNvPr id="493" name="普通建設事業費 （ うち更新整備　）該当値テキスト">
          <a:extLst>
            <a:ext uri="{FF2B5EF4-FFF2-40B4-BE49-F238E27FC236}">
              <a16:creationId xmlns:a16="http://schemas.microsoft.com/office/drawing/2014/main" id="{00000000-0008-0000-0600-0000ED010000}"/>
            </a:ext>
          </a:extLst>
        </xdr:cNvPr>
        <xdr:cNvSpPr txBox="1"/>
      </xdr:nvSpPr>
      <xdr:spPr>
        <a:xfrm>
          <a:off x="10528300" y="16556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125324</xdr:rowOff>
    </xdr:from>
    <xdr:to>
      <xdr:col>50</xdr:col>
      <xdr:colOff>165100</xdr:colOff>
      <xdr:row>97</xdr:row>
      <xdr:rowOff>55474</xdr:rowOff>
    </xdr:to>
    <xdr:sp macro="" textlink="">
      <xdr:nvSpPr>
        <xdr:cNvPr id="494" name="楕円 493">
          <a:extLst>
            <a:ext uri="{FF2B5EF4-FFF2-40B4-BE49-F238E27FC236}">
              <a16:creationId xmlns:a16="http://schemas.microsoft.com/office/drawing/2014/main" id="{00000000-0008-0000-0600-0000EE010000}"/>
            </a:ext>
          </a:extLst>
        </xdr:cNvPr>
        <xdr:cNvSpPr/>
      </xdr:nvSpPr>
      <xdr:spPr>
        <a:xfrm>
          <a:off x="9588500" y="16584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46601</xdr:rowOff>
    </xdr:from>
    <xdr:ext cx="534377"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9372111" y="16677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120904</xdr:rowOff>
    </xdr:from>
    <xdr:to>
      <xdr:col>46</xdr:col>
      <xdr:colOff>38100</xdr:colOff>
      <xdr:row>97</xdr:row>
      <xdr:rowOff>51054</xdr:rowOff>
    </xdr:to>
    <xdr:sp macro="" textlink="">
      <xdr:nvSpPr>
        <xdr:cNvPr id="496" name="楕円 495">
          <a:extLst>
            <a:ext uri="{FF2B5EF4-FFF2-40B4-BE49-F238E27FC236}">
              <a16:creationId xmlns:a16="http://schemas.microsoft.com/office/drawing/2014/main" id="{00000000-0008-0000-0600-0000F0010000}"/>
            </a:ext>
          </a:extLst>
        </xdr:cNvPr>
        <xdr:cNvSpPr/>
      </xdr:nvSpPr>
      <xdr:spPr>
        <a:xfrm>
          <a:off x="8699500" y="16580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42181</xdr:rowOff>
    </xdr:from>
    <xdr:ext cx="534377"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8483111" y="16672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92711</xdr:rowOff>
    </xdr:from>
    <xdr:to>
      <xdr:col>41</xdr:col>
      <xdr:colOff>101600</xdr:colOff>
      <xdr:row>98</xdr:row>
      <xdr:rowOff>22861</xdr:rowOff>
    </xdr:to>
    <xdr:sp macro="" textlink="">
      <xdr:nvSpPr>
        <xdr:cNvPr id="498" name="楕円 497">
          <a:extLst>
            <a:ext uri="{FF2B5EF4-FFF2-40B4-BE49-F238E27FC236}">
              <a16:creationId xmlns:a16="http://schemas.microsoft.com/office/drawing/2014/main" id="{00000000-0008-0000-0600-0000F2010000}"/>
            </a:ext>
          </a:extLst>
        </xdr:cNvPr>
        <xdr:cNvSpPr/>
      </xdr:nvSpPr>
      <xdr:spPr>
        <a:xfrm>
          <a:off x="7810500" y="1672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13988</xdr:rowOff>
    </xdr:from>
    <xdr:ext cx="534377"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7594111" y="16816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63469</xdr:rowOff>
    </xdr:from>
    <xdr:to>
      <xdr:col>36</xdr:col>
      <xdr:colOff>165100</xdr:colOff>
      <xdr:row>97</xdr:row>
      <xdr:rowOff>165069</xdr:rowOff>
    </xdr:to>
    <xdr:sp macro="" textlink="">
      <xdr:nvSpPr>
        <xdr:cNvPr id="500" name="楕円 499">
          <a:extLst>
            <a:ext uri="{FF2B5EF4-FFF2-40B4-BE49-F238E27FC236}">
              <a16:creationId xmlns:a16="http://schemas.microsoft.com/office/drawing/2014/main" id="{00000000-0008-0000-0600-0000F4010000}"/>
            </a:ext>
          </a:extLst>
        </xdr:cNvPr>
        <xdr:cNvSpPr/>
      </xdr:nvSpPr>
      <xdr:spPr>
        <a:xfrm>
          <a:off x="6921500" y="16694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156196</xdr:rowOff>
    </xdr:from>
    <xdr:ext cx="534377"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6705111" y="16786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5" name="正方形/長方形 504">
          <a:extLst>
            <a:ext uri="{FF2B5EF4-FFF2-40B4-BE49-F238E27FC236}">
              <a16:creationId xmlns:a16="http://schemas.microsoft.com/office/drawing/2014/main" id="{00000000-0008-0000-0600-0000F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6" name="正方形/長方形 505">
          <a:extLst>
            <a:ext uri="{FF2B5EF4-FFF2-40B4-BE49-F238E27FC236}">
              <a16:creationId xmlns:a16="http://schemas.microsoft.com/office/drawing/2014/main" id="{00000000-0008-0000-0600-0000F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7" name="正方形/長方形 506">
          <a:extLst>
            <a:ext uri="{FF2B5EF4-FFF2-40B4-BE49-F238E27FC236}">
              <a16:creationId xmlns:a16="http://schemas.microsoft.com/office/drawing/2014/main" id="{00000000-0008-0000-0600-0000F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8" name="正方形/長方形 507">
          <a:extLst>
            <a:ext uri="{FF2B5EF4-FFF2-40B4-BE49-F238E27FC236}">
              <a16:creationId xmlns:a16="http://schemas.microsoft.com/office/drawing/2014/main" id="{00000000-0008-0000-0600-0000F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9" name="正方形/長方形 508">
          <a:extLst>
            <a:ext uri="{FF2B5EF4-FFF2-40B4-BE49-F238E27FC236}">
              <a16:creationId xmlns:a16="http://schemas.microsoft.com/office/drawing/2014/main" id="{00000000-0008-0000-0600-0000F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35</xdr:row>
      <xdr:rowOff>54627</xdr:rowOff>
    </xdr:from>
    <xdr:ext cx="46717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978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111777</xdr:rowOff>
    </xdr:from>
    <xdr:ext cx="467179"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1978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29</xdr:row>
      <xdr:rowOff>168927</xdr:rowOff>
    </xdr:from>
    <xdr:ext cx="467179"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1978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27</xdr:row>
      <xdr:rowOff>54627</xdr:rowOff>
    </xdr:from>
    <xdr:ext cx="467179"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1978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2" name="災害復旧事業費グラフ枠">
          <a:extLst>
            <a:ext uri="{FF2B5EF4-FFF2-40B4-BE49-F238E27FC236}">
              <a16:creationId xmlns:a16="http://schemas.microsoft.com/office/drawing/2014/main" id="{00000000-0008-0000-0600-00000A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156845</xdr:rowOff>
    </xdr:from>
    <xdr:to>
      <xdr:col>85</xdr:col>
      <xdr:colOff>126364</xdr:colOff>
      <xdr:row>38</xdr:row>
      <xdr:rowOff>139700</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flipV="1">
          <a:off x="16317595" y="5300345"/>
          <a:ext cx="1269" cy="1354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24" name="災害復旧事業費最小値テキスト">
          <a:extLst>
            <a:ext uri="{FF2B5EF4-FFF2-40B4-BE49-F238E27FC236}">
              <a16:creationId xmlns:a16="http://schemas.microsoft.com/office/drawing/2014/main" id="{00000000-0008-0000-0600-00000C02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103522</xdr:rowOff>
    </xdr:from>
    <xdr:ext cx="469744" cy="259045"/>
    <xdr:sp macro="" textlink="">
      <xdr:nvSpPr>
        <xdr:cNvPr id="526" name="災害復旧事業費最大値テキスト">
          <a:extLst>
            <a:ext uri="{FF2B5EF4-FFF2-40B4-BE49-F238E27FC236}">
              <a16:creationId xmlns:a16="http://schemas.microsoft.com/office/drawing/2014/main" id="{00000000-0008-0000-0600-00000E020000}"/>
            </a:ext>
          </a:extLst>
        </xdr:cNvPr>
        <xdr:cNvSpPr txBox="1"/>
      </xdr:nvSpPr>
      <xdr:spPr>
        <a:xfrm>
          <a:off x="16370300" y="5075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156845</xdr:rowOff>
    </xdr:from>
    <xdr:to>
      <xdr:col>86</xdr:col>
      <xdr:colOff>25400</xdr:colOff>
      <xdr:row>30</xdr:row>
      <xdr:rowOff>156845</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a:off x="16230600" y="5300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59004</xdr:rowOff>
    </xdr:from>
    <xdr:to>
      <xdr:col>85</xdr:col>
      <xdr:colOff>127000</xdr:colOff>
      <xdr:row>38</xdr:row>
      <xdr:rowOff>96495</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flipV="1">
          <a:off x="15481300" y="6574104"/>
          <a:ext cx="838200" cy="37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136923</xdr:rowOff>
    </xdr:from>
    <xdr:ext cx="378565" cy="259045"/>
    <xdr:sp macro="" textlink="">
      <xdr:nvSpPr>
        <xdr:cNvPr id="529" name="災害復旧事業費平均値テキスト">
          <a:extLst>
            <a:ext uri="{FF2B5EF4-FFF2-40B4-BE49-F238E27FC236}">
              <a16:creationId xmlns:a16="http://schemas.microsoft.com/office/drawing/2014/main" id="{00000000-0008-0000-0600-000011020000}"/>
            </a:ext>
          </a:extLst>
        </xdr:cNvPr>
        <xdr:cNvSpPr txBox="1"/>
      </xdr:nvSpPr>
      <xdr:spPr>
        <a:xfrm>
          <a:off x="16370300" y="630912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114046</xdr:rowOff>
    </xdr:from>
    <xdr:to>
      <xdr:col>85</xdr:col>
      <xdr:colOff>177800</xdr:colOff>
      <xdr:row>38</xdr:row>
      <xdr:rowOff>44196</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6268700" y="6457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96495</xdr:rowOff>
    </xdr:from>
    <xdr:to>
      <xdr:col>81</xdr:col>
      <xdr:colOff>50800</xdr:colOff>
      <xdr:row>38</xdr:row>
      <xdr:rowOff>138557</xdr:rowOff>
    </xdr:to>
    <xdr:cxnSp macro="">
      <xdr:nvCxnSpPr>
        <xdr:cNvPr id="531" name="直線コネクタ 530">
          <a:extLst>
            <a:ext uri="{FF2B5EF4-FFF2-40B4-BE49-F238E27FC236}">
              <a16:creationId xmlns:a16="http://schemas.microsoft.com/office/drawing/2014/main" id="{00000000-0008-0000-0600-000013020000}"/>
            </a:ext>
          </a:extLst>
        </xdr:cNvPr>
        <xdr:cNvCxnSpPr/>
      </xdr:nvCxnSpPr>
      <xdr:spPr>
        <a:xfrm flipV="1">
          <a:off x="14592300" y="6611595"/>
          <a:ext cx="889000" cy="42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101016</xdr:rowOff>
    </xdr:from>
    <xdr:to>
      <xdr:col>81</xdr:col>
      <xdr:colOff>101600</xdr:colOff>
      <xdr:row>38</xdr:row>
      <xdr:rowOff>31166</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5430500" y="6444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36</xdr:row>
      <xdr:rowOff>47693</xdr:rowOff>
    </xdr:from>
    <xdr:ext cx="378565"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5292017" y="62198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121183</xdr:rowOff>
    </xdr:from>
    <xdr:to>
      <xdr:col>76</xdr:col>
      <xdr:colOff>114300</xdr:colOff>
      <xdr:row>38</xdr:row>
      <xdr:rowOff>138557</xdr:rowOff>
    </xdr:to>
    <xdr:cxnSp macro="">
      <xdr:nvCxnSpPr>
        <xdr:cNvPr id="534" name="直線コネクタ 533">
          <a:extLst>
            <a:ext uri="{FF2B5EF4-FFF2-40B4-BE49-F238E27FC236}">
              <a16:creationId xmlns:a16="http://schemas.microsoft.com/office/drawing/2014/main" id="{00000000-0008-0000-0600-000016020000}"/>
            </a:ext>
          </a:extLst>
        </xdr:cNvPr>
        <xdr:cNvCxnSpPr/>
      </xdr:nvCxnSpPr>
      <xdr:spPr>
        <a:xfrm>
          <a:off x="13703300" y="6636283"/>
          <a:ext cx="889000" cy="17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28549</xdr:rowOff>
    </xdr:from>
    <xdr:to>
      <xdr:col>76</xdr:col>
      <xdr:colOff>165100</xdr:colOff>
      <xdr:row>38</xdr:row>
      <xdr:rowOff>130149</xdr:rowOff>
    </xdr:to>
    <xdr:sp macro="" textlink="">
      <xdr:nvSpPr>
        <xdr:cNvPr id="535" name="フローチャート: 判断 534">
          <a:extLst>
            <a:ext uri="{FF2B5EF4-FFF2-40B4-BE49-F238E27FC236}">
              <a16:creationId xmlns:a16="http://schemas.microsoft.com/office/drawing/2014/main" id="{00000000-0008-0000-0600-000017020000}"/>
            </a:ext>
          </a:extLst>
        </xdr:cNvPr>
        <xdr:cNvSpPr/>
      </xdr:nvSpPr>
      <xdr:spPr>
        <a:xfrm>
          <a:off x="14541500" y="654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36</xdr:row>
      <xdr:rowOff>146676</xdr:rowOff>
    </xdr:from>
    <xdr:ext cx="378565"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4403017" y="63188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10541</xdr:rowOff>
    </xdr:from>
    <xdr:to>
      <xdr:col>71</xdr:col>
      <xdr:colOff>177800</xdr:colOff>
      <xdr:row>38</xdr:row>
      <xdr:rowOff>121183</xdr:rowOff>
    </xdr:to>
    <xdr:cxnSp macro="">
      <xdr:nvCxnSpPr>
        <xdr:cNvPr id="537" name="直線コネクタ 536">
          <a:extLst>
            <a:ext uri="{FF2B5EF4-FFF2-40B4-BE49-F238E27FC236}">
              <a16:creationId xmlns:a16="http://schemas.microsoft.com/office/drawing/2014/main" id="{00000000-0008-0000-0600-000019020000}"/>
            </a:ext>
          </a:extLst>
        </xdr:cNvPr>
        <xdr:cNvCxnSpPr/>
      </xdr:nvCxnSpPr>
      <xdr:spPr>
        <a:xfrm>
          <a:off x="12814300" y="6525641"/>
          <a:ext cx="889000" cy="110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64897</xdr:rowOff>
    </xdr:from>
    <xdr:to>
      <xdr:col>72</xdr:col>
      <xdr:colOff>38100</xdr:colOff>
      <xdr:row>38</xdr:row>
      <xdr:rowOff>166497</xdr:rowOff>
    </xdr:to>
    <xdr:sp macro="" textlink="">
      <xdr:nvSpPr>
        <xdr:cNvPr id="538" name="フローチャート: 判断 537">
          <a:extLst>
            <a:ext uri="{FF2B5EF4-FFF2-40B4-BE49-F238E27FC236}">
              <a16:creationId xmlns:a16="http://schemas.microsoft.com/office/drawing/2014/main" id="{00000000-0008-0000-0600-00001A020000}"/>
            </a:ext>
          </a:extLst>
        </xdr:cNvPr>
        <xdr:cNvSpPr/>
      </xdr:nvSpPr>
      <xdr:spPr>
        <a:xfrm>
          <a:off x="13652500" y="6579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11574</xdr:rowOff>
    </xdr:from>
    <xdr:ext cx="378565"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3514017" y="63552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19177</xdr:rowOff>
    </xdr:from>
    <xdr:to>
      <xdr:col>67</xdr:col>
      <xdr:colOff>101600</xdr:colOff>
      <xdr:row>38</xdr:row>
      <xdr:rowOff>120777</xdr:rowOff>
    </xdr:to>
    <xdr:sp macro="" textlink="">
      <xdr:nvSpPr>
        <xdr:cNvPr id="540" name="フローチャート: 判断 539">
          <a:extLst>
            <a:ext uri="{FF2B5EF4-FFF2-40B4-BE49-F238E27FC236}">
              <a16:creationId xmlns:a16="http://schemas.microsoft.com/office/drawing/2014/main" id="{00000000-0008-0000-0600-00001C020000}"/>
            </a:ext>
          </a:extLst>
        </xdr:cNvPr>
        <xdr:cNvSpPr/>
      </xdr:nvSpPr>
      <xdr:spPr>
        <a:xfrm>
          <a:off x="12763500" y="6534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38</xdr:row>
      <xdr:rowOff>111904</xdr:rowOff>
    </xdr:from>
    <xdr:ext cx="378565"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2625017" y="66270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8204</xdr:rowOff>
    </xdr:from>
    <xdr:to>
      <xdr:col>85</xdr:col>
      <xdr:colOff>177800</xdr:colOff>
      <xdr:row>38</xdr:row>
      <xdr:rowOff>109804</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6268700" y="6523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94581</xdr:rowOff>
    </xdr:from>
    <xdr:ext cx="378565" cy="259045"/>
    <xdr:sp macro="" textlink="">
      <xdr:nvSpPr>
        <xdr:cNvPr id="548" name="災害復旧事業費該当値テキスト">
          <a:extLst>
            <a:ext uri="{FF2B5EF4-FFF2-40B4-BE49-F238E27FC236}">
              <a16:creationId xmlns:a16="http://schemas.microsoft.com/office/drawing/2014/main" id="{00000000-0008-0000-0600-000024020000}"/>
            </a:ext>
          </a:extLst>
        </xdr:cNvPr>
        <xdr:cNvSpPr txBox="1"/>
      </xdr:nvSpPr>
      <xdr:spPr>
        <a:xfrm>
          <a:off x="16370300" y="64382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45695</xdr:rowOff>
    </xdr:from>
    <xdr:to>
      <xdr:col>81</xdr:col>
      <xdr:colOff>101600</xdr:colOff>
      <xdr:row>38</xdr:row>
      <xdr:rowOff>147295</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5430500" y="656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38</xdr:row>
      <xdr:rowOff>138422</xdr:rowOff>
    </xdr:from>
    <xdr:ext cx="378565"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5292017" y="66535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87757</xdr:rowOff>
    </xdr:from>
    <xdr:to>
      <xdr:col>76</xdr:col>
      <xdr:colOff>165100</xdr:colOff>
      <xdr:row>39</xdr:row>
      <xdr:rowOff>17907</xdr:rowOff>
    </xdr:to>
    <xdr:sp macro="" textlink="">
      <xdr:nvSpPr>
        <xdr:cNvPr id="551" name="楕円 550">
          <a:extLst>
            <a:ext uri="{FF2B5EF4-FFF2-40B4-BE49-F238E27FC236}">
              <a16:creationId xmlns:a16="http://schemas.microsoft.com/office/drawing/2014/main" id="{00000000-0008-0000-0600-000027020000}"/>
            </a:ext>
          </a:extLst>
        </xdr:cNvPr>
        <xdr:cNvSpPr/>
      </xdr:nvSpPr>
      <xdr:spPr>
        <a:xfrm>
          <a:off x="14541500" y="660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9034</xdr:rowOff>
    </xdr:from>
    <xdr:ext cx="249299"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4467650" y="66955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70383</xdr:rowOff>
    </xdr:from>
    <xdr:to>
      <xdr:col>72</xdr:col>
      <xdr:colOff>38100</xdr:colOff>
      <xdr:row>39</xdr:row>
      <xdr:rowOff>533</xdr:rowOff>
    </xdr:to>
    <xdr:sp macro="" textlink="">
      <xdr:nvSpPr>
        <xdr:cNvPr id="553" name="楕円 552">
          <a:extLst>
            <a:ext uri="{FF2B5EF4-FFF2-40B4-BE49-F238E27FC236}">
              <a16:creationId xmlns:a16="http://schemas.microsoft.com/office/drawing/2014/main" id="{00000000-0008-0000-0600-000029020000}"/>
            </a:ext>
          </a:extLst>
        </xdr:cNvPr>
        <xdr:cNvSpPr/>
      </xdr:nvSpPr>
      <xdr:spPr>
        <a:xfrm>
          <a:off x="13652500" y="6585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38</xdr:row>
      <xdr:rowOff>163110</xdr:rowOff>
    </xdr:from>
    <xdr:ext cx="313932"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3546333" y="66782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131191</xdr:rowOff>
    </xdr:from>
    <xdr:to>
      <xdr:col>67</xdr:col>
      <xdr:colOff>101600</xdr:colOff>
      <xdr:row>38</xdr:row>
      <xdr:rowOff>61340</xdr:rowOff>
    </xdr:to>
    <xdr:sp macro="" textlink="">
      <xdr:nvSpPr>
        <xdr:cNvPr id="555" name="楕円 554">
          <a:extLst>
            <a:ext uri="{FF2B5EF4-FFF2-40B4-BE49-F238E27FC236}">
              <a16:creationId xmlns:a16="http://schemas.microsoft.com/office/drawing/2014/main" id="{00000000-0008-0000-0600-00002B020000}"/>
            </a:ext>
          </a:extLst>
        </xdr:cNvPr>
        <xdr:cNvSpPr/>
      </xdr:nvSpPr>
      <xdr:spPr>
        <a:xfrm>
          <a:off x="12763500" y="647484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36</xdr:row>
      <xdr:rowOff>77868</xdr:rowOff>
    </xdr:from>
    <xdr:ext cx="378565"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625017" y="62500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2" name="正方形/長方形 561">
          <a:extLst>
            <a:ext uri="{FF2B5EF4-FFF2-40B4-BE49-F238E27FC236}">
              <a16:creationId xmlns:a16="http://schemas.microsoft.com/office/drawing/2014/main" id="{00000000-0008-0000-0600-000032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3" name="正方形/長方形 562">
          <a:extLst>
            <a:ext uri="{FF2B5EF4-FFF2-40B4-BE49-F238E27FC236}">
              <a16:creationId xmlns:a16="http://schemas.microsoft.com/office/drawing/2014/main" id="{00000000-0008-0000-0600-000033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4" name="正方形/長方形 563">
          <a:extLst>
            <a:ext uri="{FF2B5EF4-FFF2-40B4-BE49-F238E27FC236}">
              <a16:creationId xmlns:a16="http://schemas.microsoft.com/office/drawing/2014/main" id="{00000000-0008-0000-0600-000034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失業対策事業費グラフ枠">
          <a:extLst>
            <a:ext uri="{FF2B5EF4-FFF2-40B4-BE49-F238E27FC236}">
              <a16:creationId xmlns:a16="http://schemas.microsoft.com/office/drawing/2014/main" id="{00000000-0008-0000-0600-00003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3" name="失業対策事業費最小値テキスト">
          <a:extLst>
            <a:ext uri="{FF2B5EF4-FFF2-40B4-BE49-F238E27FC236}">
              <a16:creationId xmlns:a16="http://schemas.microsoft.com/office/drawing/2014/main" id="{00000000-0008-0000-0600-00003D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5" name="失業対策事業費最大値テキスト">
          <a:extLst>
            <a:ext uri="{FF2B5EF4-FFF2-40B4-BE49-F238E27FC236}">
              <a16:creationId xmlns:a16="http://schemas.microsoft.com/office/drawing/2014/main" id="{00000000-0008-0000-0600-00003F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8" name="失業対策事業費平均値テキスト">
          <a:extLst>
            <a:ext uri="{FF2B5EF4-FFF2-40B4-BE49-F238E27FC236}">
              <a16:creationId xmlns:a16="http://schemas.microsoft.com/office/drawing/2014/main" id="{00000000-0008-0000-0600-000042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3" name="直線コネクタ 582">
          <a:extLst>
            <a:ext uri="{FF2B5EF4-FFF2-40B4-BE49-F238E27FC236}">
              <a16:creationId xmlns:a16="http://schemas.microsoft.com/office/drawing/2014/main" id="{00000000-0008-0000-0600-000047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4" name="フローチャート: 判断 583">
          <a:extLst>
            <a:ext uri="{FF2B5EF4-FFF2-40B4-BE49-F238E27FC236}">
              <a16:creationId xmlns:a16="http://schemas.microsoft.com/office/drawing/2014/main" id="{00000000-0008-0000-0600-000048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6" name="直線コネクタ 585">
          <a:extLst>
            <a:ext uri="{FF2B5EF4-FFF2-40B4-BE49-F238E27FC236}">
              <a16:creationId xmlns:a16="http://schemas.microsoft.com/office/drawing/2014/main" id="{00000000-0008-0000-0600-00004A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7" name="フローチャート: 判断 586">
          <a:extLst>
            <a:ext uri="{FF2B5EF4-FFF2-40B4-BE49-F238E27FC236}">
              <a16:creationId xmlns:a16="http://schemas.microsoft.com/office/drawing/2014/main" id="{00000000-0008-0000-0600-00004B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9" name="フローチャート: 判断 588">
          <a:extLst>
            <a:ext uri="{FF2B5EF4-FFF2-40B4-BE49-F238E27FC236}">
              <a16:creationId xmlns:a16="http://schemas.microsoft.com/office/drawing/2014/main" id="{00000000-0008-0000-0600-00004D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7" name="失業対策事業費該当値テキスト">
          <a:extLst>
            <a:ext uri="{FF2B5EF4-FFF2-40B4-BE49-F238E27FC236}">
              <a16:creationId xmlns:a16="http://schemas.microsoft.com/office/drawing/2014/main" id="{00000000-0008-0000-0600-000055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2" name="楕円 601">
          <a:extLst>
            <a:ext uri="{FF2B5EF4-FFF2-40B4-BE49-F238E27FC236}">
              <a16:creationId xmlns:a16="http://schemas.microsoft.com/office/drawing/2014/main" id="{00000000-0008-0000-0600-00005A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4" name="楕円 603">
          <a:extLst>
            <a:ext uri="{FF2B5EF4-FFF2-40B4-BE49-F238E27FC236}">
              <a16:creationId xmlns:a16="http://schemas.microsoft.com/office/drawing/2014/main" id="{00000000-0008-0000-0600-00005C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600-00006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a:extLst>
            <a:ext uri="{FF2B5EF4-FFF2-40B4-BE49-F238E27FC236}">
              <a16:creationId xmlns:a16="http://schemas.microsoft.com/office/drawing/2014/main" id="{00000000-0008-0000-0600-00006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1" name="公債費グラフ枠">
          <a:extLst>
            <a:ext uri="{FF2B5EF4-FFF2-40B4-BE49-F238E27FC236}">
              <a16:creationId xmlns:a16="http://schemas.microsoft.com/office/drawing/2014/main" id="{00000000-0008-0000-0600-000077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143945</xdr:rowOff>
    </xdr:from>
    <xdr:to>
      <xdr:col>85</xdr:col>
      <xdr:colOff>126364</xdr:colOff>
      <xdr:row>78</xdr:row>
      <xdr:rowOff>119583</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flipV="1">
          <a:off x="16317595" y="11973995"/>
          <a:ext cx="1269" cy="1518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123410</xdr:rowOff>
    </xdr:from>
    <xdr:ext cx="534377" cy="259045"/>
    <xdr:sp macro="" textlink="">
      <xdr:nvSpPr>
        <xdr:cNvPr id="633" name="公債費最小値テキスト">
          <a:extLst>
            <a:ext uri="{FF2B5EF4-FFF2-40B4-BE49-F238E27FC236}">
              <a16:creationId xmlns:a16="http://schemas.microsoft.com/office/drawing/2014/main" id="{00000000-0008-0000-0600-000079020000}"/>
            </a:ext>
          </a:extLst>
        </xdr:cNvPr>
        <xdr:cNvSpPr txBox="1"/>
      </xdr:nvSpPr>
      <xdr:spPr>
        <a:xfrm>
          <a:off x="16370300" y="13496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119583</xdr:rowOff>
    </xdr:from>
    <xdr:to>
      <xdr:col>86</xdr:col>
      <xdr:colOff>25400</xdr:colOff>
      <xdr:row>78</xdr:row>
      <xdr:rowOff>119583</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6230600" y="13492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90622</xdr:rowOff>
    </xdr:from>
    <xdr:ext cx="534377" cy="259045"/>
    <xdr:sp macro="" textlink="">
      <xdr:nvSpPr>
        <xdr:cNvPr id="635" name="公債費最大値テキスト">
          <a:extLst>
            <a:ext uri="{FF2B5EF4-FFF2-40B4-BE49-F238E27FC236}">
              <a16:creationId xmlns:a16="http://schemas.microsoft.com/office/drawing/2014/main" id="{00000000-0008-0000-0600-00007B020000}"/>
            </a:ext>
          </a:extLst>
        </xdr:cNvPr>
        <xdr:cNvSpPr txBox="1"/>
      </xdr:nvSpPr>
      <xdr:spPr>
        <a:xfrm>
          <a:off x="16370300" y="11749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143945</xdr:rowOff>
    </xdr:from>
    <xdr:to>
      <xdr:col>86</xdr:col>
      <xdr:colOff>25400</xdr:colOff>
      <xdr:row>69</xdr:row>
      <xdr:rowOff>143945</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a:off x="16230600" y="11973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37810</xdr:rowOff>
    </xdr:from>
    <xdr:to>
      <xdr:col>85</xdr:col>
      <xdr:colOff>127000</xdr:colOff>
      <xdr:row>76</xdr:row>
      <xdr:rowOff>51788</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a:off x="15481300" y="13068010"/>
          <a:ext cx="838200" cy="13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155897</xdr:rowOff>
    </xdr:from>
    <xdr:ext cx="534377" cy="259045"/>
    <xdr:sp macro="" textlink="">
      <xdr:nvSpPr>
        <xdr:cNvPr id="638" name="公債費平均値テキスト">
          <a:extLst>
            <a:ext uri="{FF2B5EF4-FFF2-40B4-BE49-F238E27FC236}">
              <a16:creationId xmlns:a16="http://schemas.microsoft.com/office/drawing/2014/main" id="{00000000-0008-0000-0600-00007E020000}"/>
            </a:ext>
          </a:extLst>
        </xdr:cNvPr>
        <xdr:cNvSpPr txBox="1"/>
      </xdr:nvSpPr>
      <xdr:spPr>
        <a:xfrm>
          <a:off x="16370300" y="128431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133020</xdr:rowOff>
    </xdr:from>
    <xdr:to>
      <xdr:col>85</xdr:col>
      <xdr:colOff>177800</xdr:colOff>
      <xdr:row>76</xdr:row>
      <xdr:rowOff>63170</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6268700" y="12991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37810</xdr:rowOff>
    </xdr:from>
    <xdr:to>
      <xdr:col>81</xdr:col>
      <xdr:colOff>50800</xdr:colOff>
      <xdr:row>76</xdr:row>
      <xdr:rowOff>40782</xdr:rowOff>
    </xdr:to>
    <xdr:cxnSp macro="">
      <xdr:nvCxnSpPr>
        <xdr:cNvPr id="640" name="直線コネクタ 639">
          <a:extLst>
            <a:ext uri="{FF2B5EF4-FFF2-40B4-BE49-F238E27FC236}">
              <a16:creationId xmlns:a16="http://schemas.microsoft.com/office/drawing/2014/main" id="{00000000-0008-0000-0600-000080020000}"/>
            </a:ext>
          </a:extLst>
        </xdr:cNvPr>
        <xdr:cNvCxnSpPr/>
      </xdr:nvCxnSpPr>
      <xdr:spPr>
        <a:xfrm flipV="1">
          <a:off x="14592300" y="13068010"/>
          <a:ext cx="889000" cy="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91839</xdr:rowOff>
    </xdr:from>
    <xdr:to>
      <xdr:col>81</xdr:col>
      <xdr:colOff>101600</xdr:colOff>
      <xdr:row>76</xdr:row>
      <xdr:rowOff>21989</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5430500" y="12950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38516</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214111" y="12725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129446</xdr:rowOff>
    </xdr:from>
    <xdr:to>
      <xdr:col>76</xdr:col>
      <xdr:colOff>114300</xdr:colOff>
      <xdr:row>76</xdr:row>
      <xdr:rowOff>40782</xdr:rowOff>
    </xdr:to>
    <xdr:cxnSp macro="">
      <xdr:nvCxnSpPr>
        <xdr:cNvPr id="643" name="直線コネクタ 642">
          <a:extLst>
            <a:ext uri="{FF2B5EF4-FFF2-40B4-BE49-F238E27FC236}">
              <a16:creationId xmlns:a16="http://schemas.microsoft.com/office/drawing/2014/main" id="{00000000-0008-0000-0600-000083020000}"/>
            </a:ext>
          </a:extLst>
        </xdr:cNvPr>
        <xdr:cNvCxnSpPr/>
      </xdr:nvCxnSpPr>
      <xdr:spPr>
        <a:xfrm>
          <a:off x="13703300" y="12988196"/>
          <a:ext cx="889000" cy="82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35048</xdr:rowOff>
    </xdr:from>
    <xdr:to>
      <xdr:col>76</xdr:col>
      <xdr:colOff>165100</xdr:colOff>
      <xdr:row>75</xdr:row>
      <xdr:rowOff>136648</xdr:rowOff>
    </xdr:to>
    <xdr:sp macro="" textlink="">
      <xdr:nvSpPr>
        <xdr:cNvPr id="644" name="フローチャート: 判断 643">
          <a:extLst>
            <a:ext uri="{FF2B5EF4-FFF2-40B4-BE49-F238E27FC236}">
              <a16:creationId xmlns:a16="http://schemas.microsoft.com/office/drawing/2014/main" id="{00000000-0008-0000-0600-000084020000}"/>
            </a:ext>
          </a:extLst>
        </xdr:cNvPr>
        <xdr:cNvSpPr/>
      </xdr:nvSpPr>
      <xdr:spPr>
        <a:xfrm>
          <a:off x="14541500" y="12893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153175</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4325111" y="12669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129446</xdr:rowOff>
    </xdr:from>
    <xdr:to>
      <xdr:col>71</xdr:col>
      <xdr:colOff>177800</xdr:colOff>
      <xdr:row>75</xdr:row>
      <xdr:rowOff>152730</xdr:rowOff>
    </xdr:to>
    <xdr:cxnSp macro="">
      <xdr:nvCxnSpPr>
        <xdr:cNvPr id="646" name="直線コネクタ 645">
          <a:extLst>
            <a:ext uri="{FF2B5EF4-FFF2-40B4-BE49-F238E27FC236}">
              <a16:creationId xmlns:a16="http://schemas.microsoft.com/office/drawing/2014/main" id="{00000000-0008-0000-0600-000086020000}"/>
            </a:ext>
          </a:extLst>
        </xdr:cNvPr>
        <xdr:cNvCxnSpPr/>
      </xdr:nvCxnSpPr>
      <xdr:spPr>
        <a:xfrm flipV="1">
          <a:off x="12814300" y="12988196"/>
          <a:ext cx="889000" cy="23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19438</xdr:rowOff>
    </xdr:from>
    <xdr:to>
      <xdr:col>72</xdr:col>
      <xdr:colOff>38100</xdr:colOff>
      <xdr:row>75</xdr:row>
      <xdr:rowOff>121038</xdr:rowOff>
    </xdr:to>
    <xdr:sp macro="" textlink="">
      <xdr:nvSpPr>
        <xdr:cNvPr id="647" name="フローチャート: 判断 646">
          <a:extLst>
            <a:ext uri="{FF2B5EF4-FFF2-40B4-BE49-F238E27FC236}">
              <a16:creationId xmlns:a16="http://schemas.microsoft.com/office/drawing/2014/main" id="{00000000-0008-0000-0600-000087020000}"/>
            </a:ext>
          </a:extLst>
        </xdr:cNvPr>
        <xdr:cNvSpPr/>
      </xdr:nvSpPr>
      <xdr:spPr>
        <a:xfrm>
          <a:off x="13652500" y="12878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137565</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3436111" y="12653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136678</xdr:rowOff>
    </xdr:from>
    <xdr:to>
      <xdr:col>67</xdr:col>
      <xdr:colOff>101600</xdr:colOff>
      <xdr:row>75</xdr:row>
      <xdr:rowOff>66828</xdr:rowOff>
    </xdr:to>
    <xdr:sp macro="" textlink="">
      <xdr:nvSpPr>
        <xdr:cNvPr id="649" name="フローチャート: 判断 648">
          <a:extLst>
            <a:ext uri="{FF2B5EF4-FFF2-40B4-BE49-F238E27FC236}">
              <a16:creationId xmlns:a16="http://schemas.microsoft.com/office/drawing/2014/main" id="{00000000-0008-0000-0600-000089020000}"/>
            </a:ext>
          </a:extLst>
        </xdr:cNvPr>
        <xdr:cNvSpPr/>
      </xdr:nvSpPr>
      <xdr:spPr>
        <a:xfrm>
          <a:off x="12763500" y="12823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83355</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547111" y="12599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988</xdr:rowOff>
    </xdr:from>
    <xdr:to>
      <xdr:col>85</xdr:col>
      <xdr:colOff>177800</xdr:colOff>
      <xdr:row>76</xdr:row>
      <xdr:rowOff>102588</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6268700" y="13031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150865</xdr:rowOff>
    </xdr:from>
    <xdr:ext cx="534377" cy="259045"/>
    <xdr:sp macro="" textlink="">
      <xdr:nvSpPr>
        <xdr:cNvPr id="657" name="公債費該当値テキスト">
          <a:extLst>
            <a:ext uri="{FF2B5EF4-FFF2-40B4-BE49-F238E27FC236}">
              <a16:creationId xmlns:a16="http://schemas.microsoft.com/office/drawing/2014/main" id="{00000000-0008-0000-0600-000091020000}"/>
            </a:ext>
          </a:extLst>
        </xdr:cNvPr>
        <xdr:cNvSpPr txBox="1"/>
      </xdr:nvSpPr>
      <xdr:spPr>
        <a:xfrm>
          <a:off x="16370300" y="13009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158460</xdr:rowOff>
    </xdr:from>
    <xdr:to>
      <xdr:col>81</xdr:col>
      <xdr:colOff>101600</xdr:colOff>
      <xdr:row>76</xdr:row>
      <xdr:rowOff>88610</xdr:rowOff>
    </xdr:to>
    <xdr:sp macro="" textlink="">
      <xdr:nvSpPr>
        <xdr:cNvPr id="658" name="楕円 657">
          <a:extLst>
            <a:ext uri="{FF2B5EF4-FFF2-40B4-BE49-F238E27FC236}">
              <a16:creationId xmlns:a16="http://schemas.microsoft.com/office/drawing/2014/main" id="{00000000-0008-0000-0600-000092020000}"/>
            </a:ext>
          </a:extLst>
        </xdr:cNvPr>
        <xdr:cNvSpPr/>
      </xdr:nvSpPr>
      <xdr:spPr>
        <a:xfrm>
          <a:off x="15430500" y="13017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79737</xdr:rowOff>
    </xdr:from>
    <xdr:ext cx="534377"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5214111" y="13109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161432</xdr:rowOff>
    </xdr:from>
    <xdr:to>
      <xdr:col>76</xdr:col>
      <xdr:colOff>165100</xdr:colOff>
      <xdr:row>76</xdr:row>
      <xdr:rowOff>91582</xdr:rowOff>
    </xdr:to>
    <xdr:sp macro="" textlink="">
      <xdr:nvSpPr>
        <xdr:cNvPr id="660" name="楕円 659">
          <a:extLst>
            <a:ext uri="{FF2B5EF4-FFF2-40B4-BE49-F238E27FC236}">
              <a16:creationId xmlns:a16="http://schemas.microsoft.com/office/drawing/2014/main" id="{00000000-0008-0000-0600-000094020000}"/>
            </a:ext>
          </a:extLst>
        </xdr:cNvPr>
        <xdr:cNvSpPr/>
      </xdr:nvSpPr>
      <xdr:spPr>
        <a:xfrm>
          <a:off x="14541500" y="13020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82709</xdr:rowOff>
    </xdr:from>
    <xdr:ext cx="534377"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4325111" y="13112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78646</xdr:rowOff>
    </xdr:from>
    <xdr:to>
      <xdr:col>72</xdr:col>
      <xdr:colOff>38100</xdr:colOff>
      <xdr:row>76</xdr:row>
      <xdr:rowOff>8796</xdr:rowOff>
    </xdr:to>
    <xdr:sp macro="" textlink="">
      <xdr:nvSpPr>
        <xdr:cNvPr id="662" name="楕円 661">
          <a:extLst>
            <a:ext uri="{FF2B5EF4-FFF2-40B4-BE49-F238E27FC236}">
              <a16:creationId xmlns:a16="http://schemas.microsoft.com/office/drawing/2014/main" id="{00000000-0008-0000-0600-000096020000}"/>
            </a:ext>
          </a:extLst>
        </xdr:cNvPr>
        <xdr:cNvSpPr/>
      </xdr:nvSpPr>
      <xdr:spPr>
        <a:xfrm>
          <a:off x="13652500" y="12937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171373</xdr:rowOff>
    </xdr:from>
    <xdr:ext cx="534377"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3436111" y="13030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101930</xdr:rowOff>
    </xdr:from>
    <xdr:to>
      <xdr:col>67</xdr:col>
      <xdr:colOff>101600</xdr:colOff>
      <xdr:row>76</xdr:row>
      <xdr:rowOff>32080</xdr:rowOff>
    </xdr:to>
    <xdr:sp macro="" textlink="">
      <xdr:nvSpPr>
        <xdr:cNvPr id="664" name="楕円 663">
          <a:extLst>
            <a:ext uri="{FF2B5EF4-FFF2-40B4-BE49-F238E27FC236}">
              <a16:creationId xmlns:a16="http://schemas.microsoft.com/office/drawing/2014/main" id="{00000000-0008-0000-0600-000098020000}"/>
            </a:ext>
          </a:extLst>
        </xdr:cNvPr>
        <xdr:cNvSpPr/>
      </xdr:nvSpPr>
      <xdr:spPr>
        <a:xfrm>
          <a:off x="12763500" y="129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23207</xdr:rowOff>
    </xdr:from>
    <xdr:ext cx="534377"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547111" y="13053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0" name="正方形/長方形 669">
          <a:extLst>
            <a:ext uri="{FF2B5EF4-FFF2-40B4-BE49-F238E27FC236}">
              <a16:creationId xmlns:a16="http://schemas.microsoft.com/office/drawing/2014/main" id="{00000000-0008-0000-0600-00009E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1" name="正方形/長方形 670">
          <a:extLst>
            <a:ext uri="{FF2B5EF4-FFF2-40B4-BE49-F238E27FC236}">
              <a16:creationId xmlns:a16="http://schemas.microsoft.com/office/drawing/2014/main" id="{00000000-0008-0000-0600-00009F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2" name="正方形/長方形 671">
          <a:extLst>
            <a:ext uri="{FF2B5EF4-FFF2-40B4-BE49-F238E27FC236}">
              <a16:creationId xmlns:a16="http://schemas.microsoft.com/office/drawing/2014/main" id="{00000000-0008-0000-0600-0000A0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3" name="正方形/長方形 672">
          <a:extLst>
            <a:ext uri="{FF2B5EF4-FFF2-40B4-BE49-F238E27FC236}">
              <a16:creationId xmlns:a16="http://schemas.microsoft.com/office/drawing/2014/main" id="{00000000-0008-0000-0600-0000A1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積立金グラフ枠">
          <a:extLst>
            <a:ext uri="{FF2B5EF4-FFF2-40B4-BE49-F238E27FC236}">
              <a16:creationId xmlns:a16="http://schemas.microsoft.com/office/drawing/2014/main" id="{00000000-0008-0000-0600-0000A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10587</xdr:rowOff>
    </xdr:from>
    <xdr:to>
      <xdr:col>85</xdr:col>
      <xdr:colOff>126364</xdr:colOff>
      <xdr:row>98</xdr:row>
      <xdr:rowOff>135951</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6317595" y="15783987"/>
          <a:ext cx="1269" cy="11540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139778</xdr:rowOff>
    </xdr:from>
    <xdr:ext cx="313932" cy="259045"/>
    <xdr:sp macro="" textlink="">
      <xdr:nvSpPr>
        <xdr:cNvPr id="688" name="積立金最小値テキスト">
          <a:extLst>
            <a:ext uri="{FF2B5EF4-FFF2-40B4-BE49-F238E27FC236}">
              <a16:creationId xmlns:a16="http://schemas.microsoft.com/office/drawing/2014/main" id="{00000000-0008-0000-0600-0000B0020000}"/>
            </a:ext>
          </a:extLst>
        </xdr:cNvPr>
        <xdr:cNvSpPr txBox="1"/>
      </xdr:nvSpPr>
      <xdr:spPr>
        <a:xfrm>
          <a:off x="16370300" y="1694187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135951</xdr:rowOff>
    </xdr:from>
    <xdr:to>
      <xdr:col>86</xdr:col>
      <xdr:colOff>25400</xdr:colOff>
      <xdr:row>98</xdr:row>
      <xdr:rowOff>135951</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a:off x="16230600" y="16938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128714</xdr:rowOff>
    </xdr:from>
    <xdr:ext cx="534377" cy="259045"/>
    <xdr:sp macro="" textlink="">
      <xdr:nvSpPr>
        <xdr:cNvPr id="690" name="積立金最大値テキスト">
          <a:extLst>
            <a:ext uri="{FF2B5EF4-FFF2-40B4-BE49-F238E27FC236}">
              <a16:creationId xmlns:a16="http://schemas.microsoft.com/office/drawing/2014/main" id="{00000000-0008-0000-0600-0000B2020000}"/>
            </a:ext>
          </a:extLst>
        </xdr:cNvPr>
        <xdr:cNvSpPr txBox="1"/>
      </xdr:nvSpPr>
      <xdr:spPr>
        <a:xfrm>
          <a:off x="16370300" y="15559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92</xdr:row>
      <xdr:rowOff>10587</xdr:rowOff>
    </xdr:from>
    <xdr:to>
      <xdr:col>86</xdr:col>
      <xdr:colOff>25400</xdr:colOff>
      <xdr:row>92</xdr:row>
      <xdr:rowOff>10587</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a:off x="16230600" y="15783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120132</xdr:rowOff>
    </xdr:from>
    <xdr:to>
      <xdr:col>85</xdr:col>
      <xdr:colOff>127000</xdr:colOff>
      <xdr:row>97</xdr:row>
      <xdr:rowOff>133939</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flipV="1">
          <a:off x="15481300" y="16750782"/>
          <a:ext cx="838200" cy="13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129470</xdr:rowOff>
    </xdr:from>
    <xdr:ext cx="469744" cy="259045"/>
    <xdr:sp macro="" textlink="">
      <xdr:nvSpPr>
        <xdr:cNvPr id="693" name="積立金平均値テキスト">
          <a:extLst>
            <a:ext uri="{FF2B5EF4-FFF2-40B4-BE49-F238E27FC236}">
              <a16:creationId xmlns:a16="http://schemas.microsoft.com/office/drawing/2014/main" id="{00000000-0008-0000-0600-0000B5020000}"/>
            </a:ext>
          </a:extLst>
        </xdr:cNvPr>
        <xdr:cNvSpPr txBox="1"/>
      </xdr:nvSpPr>
      <xdr:spPr>
        <a:xfrm>
          <a:off x="16370300" y="164172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106593</xdr:rowOff>
    </xdr:from>
    <xdr:to>
      <xdr:col>85</xdr:col>
      <xdr:colOff>177800</xdr:colOff>
      <xdr:row>97</xdr:row>
      <xdr:rowOff>36743</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6268700" y="16565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119035</xdr:rowOff>
    </xdr:from>
    <xdr:to>
      <xdr:col>81</xdr:col>
      <xdr:colOff>50800</xdr:colOff>
      <xdr:row>97</xdr:row>
      <xdr:rowOff>133939</xdr:rowOff>
    </xdr:to>
    <xdr:cxnSp macro="">
      <xdr:nvCxnSpPr>
        <xdr:cNvPr id="695" name="直線コネクタ 694">
          <a:extLst>
            <a:ext uri="{FF2B5EF4-FFF2-40B4-BE49-F238E27FC236}">
              <a16:creationId xmlns:a16="http://schemas.microsoft.com/office/drawing/2014/main" id="{00000000-0008-0000-0600-0000B7020000}"/>
            </a:ext>
          </a:extLst>
        </xdr:cNvPr>
        <xdr:cNvCxnSpPr/>
      </xdr:nvCxnSpPr>
      <xdr:spPr>
        <a:xfrm>
          <a:off x="14592300" y="16749685"/>
          <a:ext cx="889000" cy="14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88900</xdr:rowOff>
    </xdr:from>
    <xdr:to>
      <xdr:col>81</xdr:col>
      <xdr:colOff>101600</xdr:colOff>
      <xdr:row>97</xdr:row>
      <xdr:rowOff>19050</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5430500" y="1654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95</xdr:row>
      <xdr:rowOff>35577</xdr:rowOff>
    </xdr:from>
    <xdr:ext cx="469744"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246428" y="1632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119035</xdr:rowOff>
    </xdr:from>
    <xdr:to>
      <xdr:col>76</xdr:col>
      <xdr:colOff>114300</xdr:colOff>
      <xdr:row>97</xdr:row>
      <xdr:rowOff>155702</xdr:rowOff>
    </xdr:to>
    <xdr:cxnSp macro="">
      <xdr:nvCxnSpPr>
        <xdr:cNvPr id="698" name="直線コネクタ 697">
          <a:extLst>
            <a:ext uri="{FF2B5EF4-FFF2-40B4-BE49-F238E27FC236}">
              <a16:creationId xmlns:a16="http://schemas.microsoft.com/office/drawing/2014/main" id="{00000000-0008-0000-0600-0000BA020000}"/>
            </a:ext>
          </a:extLst>
        </xdr:cNvPr>
        <xdr:cNvCxnSpPr/>
      </xdr:nvCxnSpPr>
      <xdr:spPr>
        <a:xfrm flipV="1">
          <a:off x="13703300" y="16749685"/>
          <a:ext cx="889000" cy="36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22743</xdr:rowOff>
    </xdr:from>
    <xdr:to>
      <xdr:col>76</xdr:col>
      <xdr:colOff>165100</xdr:colOff>
      <xdr:row>97</xdr:row>
      <xdr:rowOff>124343</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4541500" y="16653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95</xdr:row>
      <xdr:rowOff>140870</xdr:rowOff>
    </xdr:from>
    <xdr:ext cx="469744"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357428" y="16428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155702</xdr:rowOff>
    </xdr:from>
    <xdr:to>
      <xdr:col>71</xdr:col>
      <xdr:colOff>177800</xdr:colOff>
      <xdr:row>98</xdr:row>
      <xdr:rowOff>69109</xdr:rowOff>
    </xdr:to>
    <xdr:cxnSp macro="">
      <xdr:nvCxnSpPr>
        <xdr:cNvPr id="701" name="直線コネクタ 700">
          <a:extLst>
            <a:ext uri="{FF2B5EF4-FFF2-40B4-BE49-F238E27FC236}">
              <a16:creationId xmlns:a16="http://schemas.microsoft.com/office/drawing/2014/main" id="{00000000-0008-0000-0600-0000BD020000}"/>
            </a:ext>
          </a:extLst>
        </xdr:cNvPr>
        <xdr:cNvCxnSpPr/>
      </xdr:nvCxnSpPr>
      <xdr:spPr>
        <a:xfrm flipV="1">
          <a:off x="12814300" y="16786352"/>
          <a:ext cx="889000" cy="84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171379</xdr:rowOff>
    </xdr:from>
    <xdr:to>
      <xdr:col>72</xdr:col>
      <xdr:colOff>38100</xdr:colOff>
      <xdr:row>97</xdr:row>
      <xdr:rowOff>101529</xdr:rowOff>
    </xdr:to>
    <xdr:sp macro="" textlink="">
      <xdr:nvSpPr>
        <xdr:cNvPr id="702" name="フローチャート: 判断 701">
          <a:extLst>
            <a:ext uri="{FF2B5EF4-FFF2-40B4-BE49-F238E27FC236}">
              <a16:creationId xmlns:a16="http://schemas.microsoft.com/office/drawing/2014/main" id="{00000000-0008-0000-0600-0000BE020000}"/>
            </a:ext>
          </a:extLst>
        </xdr:cNvPr>
        <xdr:cNvSpPr/>
      </xdr:nvSpPr>
      <xdr:spPr>
        <a:xfrm>
          <a:off x="13652500" y="16630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95</xdr:row>
      <xdr:rowOff>118056</xdr:rowOff>
    </xdr:from>
    <xdr:ext cx="469744"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468428" y="16405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97129</xdr:rowOff>
    </xdr:from>
    <xdr:to>
      <xdr:col>67</xdr:col>
      <xdr:colOff>101600</xdr:colOff>
      <xdr:row>97</xdr:row>
      <xdr:rowOff>27279</xdr:rowOff>
    </xdr:to>
    <xdr:sp macro="" textlink="">
      <xdr:nvSpPr>
        <xdr:cNvPr id="704" name="フローチャート: 判断 703">
          <a:extLst>
            <a:ext uri="{FF2B5EF4-FFF2-40B4-BE49-F238E27FC236}">
              <a16:creationId xmlns:a16="http://schemas.microsoft.com/office/drawing/2014/main" id="{00000000-0008-0000-0600-0000C0020000}"/>
            </a:ext>
          </a:extLst>
        </xdr:cNvPr>
        <xdr:cNvSpPr/>
      </xdr:nvSpPr>
      <xdr:spPr>
        <a:xfrm>
          <a:off x="12763500" y="16556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95</xdr:row>
      <xdr:rowOff>43806</xdr:rowOff>
    </xdr:from>
    <xdr:ext cx="469744"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579428" y="16331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69332</xdr:rowOff>
    </xdr:from>
    <xdr:to>
      <xdr:col>85</xdr:col>
      <xdr:colOff>177800</xdr:colOff>
      <xdr:row>97</xdr:row>
      <xdr:rowOff>170932</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6268700" y="16699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47759</xdr:rowOff>
    </xdr:from>
    <xdr:ext cx="469744" cy="259045"/>
    <xdr:sp macro="" textlink="">
      <xdr:nvSpPr>
        <xdr:cNvPr id="712" name="積立金該当値テキスト">
          <a:extLst>
            <a:ext uri="{FF2B5EF4-FFF2-40B4-BE49-F238E27FC236}">
              <a16:creationId xmlns:a16="http://schemas.microsoft.com/office/drawing/2014/main" id="{00000000-0008-0000-0600-0000C8020000}"/>
            </a:ext>
          </a:extLst>
        </xdr:cNvPr>
        <xdr:cNvSpPr txBox="1"/>
      </xdr:nvSpPr>
      <xdr:spPr>
        <a:xfrm>
          <a:off x="16370300" y="16678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83139</xdr:rowOff>
    </xdr:from>
    <xdr:to>
      <xdr:col>81</xdr:col>
      <xdr:colOff>101600</xdr:colOff>
      <xdr:row>98</xdr:row>
      <xdr:rowOff>13289</xdr:rowOff>
    </xdr:to>
    <xdr:sp macro="" textlink="">
      <xdr:nvSpPr>
        <xdr:cNvPr id="713" name="楕円 712">
          <a:extLst>
            <a:ext uri="{FF2B5EF4-FFF2-40B4-BE49-F238E27FC236}">
              <a16:creationId xmlns:a16="http://schemas.microsoft.com/office/drawing/2014/main" id="{00000000-0008-0000-0600-0000C9020000}"/>
            </a:ext>
          </a:extLst>
        </xdr:cNvPr>
        <xdr:cNvSpPr/>
      </xdr:nvSpPr>
      <xdr:spPr>
        <a:xfrm>
          <a:off x="15430500" y="16713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4416</xdr:rowOff>
    </xdr:from>
    <xdr:ext cx="469744"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5246428" y="16806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68235</xdr:rowOff>
    </xdr:from>
    <xdr:to>
      <xdr:col>76</xdr:col>
      <xdr:colOff>165100</xdr:colOff>
      <xdr:row>97</xdr:row>
      <xdr:rowOff>169835</xdr:rowOff>
    </xdr:to>
    <xdr:sp macro="" textlink="">
      <xdr:nvSpPr>
        <xdr:cNvPr id="715" name="楕円 714">
          <a:extLst>
            <a:ext uri="{FF2B5EF4-FFF2-40B4-BE49-F238E27FC236}">
              <a16:creationId xmlns:a16="http://schemas.microsoft.com/office/drawing/2014/main" id="{00000000-0008-0000-0600-0000CB020000}"/>
            </a:ext>
          </a:extLst>
        </xdr:cNvPr>
        <xdr:cNvSpPr/>
      </xdr:nvSpPr>
      <xdr:spPr>
        <a:xfrm>
          <a:off x="14541500" y="16698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97</xdr:row>
      <xdr:rowOff>160962</xdr:rowOff>
    </xdr:from>
    <xdr:ext cx="469744"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4357428" y="16791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104902</xdr:rowOff>
    </xdr:from>
    <xdr:to>
      <xdr:col>72</xdr:col>
      <xdr:colOff>38100</xdr:colOff>
      <xdr:row>98</xdr:row>
      <xdr:rowOff>35052</xdr:rowOff>
    </xdr:to>
    <xdr:sp macro="" textlink="">
      <xdr:nvSpPr>
        <xdr:cNvPr id="717" name="楕円 716">
          <a:extLst>
            <a:ext uri="{FF2B5EF4-FFF2-40B4-BE49-F238E27FC236}">
              <a16:creationId xmlns:a16="http://schemas.microsoft.com/office/drawing/2014/main" id="{00000000-0008-0000-0600-0000CD020000}"/>
            </a:ext>
          </a:extLst>
        </xdr:cNvPr>
        <xdr:cNvSpPr/>
      </xdr:nvSpPr>
      <xdr:spPr>
        <a:xfrm>
          <a:off x="13652500" y="16735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26179</xdr:rowOff>
    </xdr:from>
    <xdr:ext cx="469744"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3468428" y="16828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18309</xdr:rowOff>
    </xdr:from>
    <xdr:to>
      <xdr:col>67</xdr:col>
      <xdr:colOff>101600</xdr:colOff>
      <xdr:row>98</xdr:row>
      <xdr:rowOff>119909</xdr:rowOff>
    </xdr:to>
    <xdr:sp macro="" textlink="">
      <xdr:nvSpPr>
        <xdr:cNvPr id="719" name="楕円 718">
          <a:extLst>
            <a:ext uri="{FF2B5EF4-FFF2-40B4-BE49-F238E27FC236}">
              <a16:creationId xmlns:a16="http://schemas.microsoft.com/office/drawing/2014/main" id="{00000000-0008-0000-0600-0000CF020000}"/>
            </a:ext>
          </a:extLst>
        </xdr:cNvPr>
        <xdr:cNvSpPr/>
      </xdr:nvSpPr>
      <xdr:spPr>
        <a:xfrm>
          <a:off x="12763500" y="16820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111036</xdr:rowOff>
    </xdr:from>
    <xdr:ext cx="469744"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2579428" y="16913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a:extLst>
            <a:ext uri="{FF2B5EF4-FFF2-40B4-BE49-F238E27FC236}">
              <a16:creationId xmlns:a16="http://schemas.microsoft.com/office/drawing/2014/main" id="{00000000-0008-0000-0600-0000D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a:extLst>
            <a:ext uri="{FF2B5EF4-FFF2-40B4-BE49-F238E27FC236}">
              <a16:creationId xmlns:a16="http://schemas.microsoft.com/office/drawing/2014/main" id="{00000000-0008-0000-0600-0000D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a:extLst>
            <a:ext uri="{FF2B5EF4-FFF2-40B4-BE49-F238E27FC236}">
              <a16:creationId xmlns:a16="http://schemas.microsoft.com/office/drawing/2014/main" id="{00000000-0008-0000-0600-0000D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3" name="投資及び出資金グラフ枠">
          <a:extLst>
            <a:ext uri="{FF2B5EF4-FFF2-40B4-BE49-F238E27FC236}">
              <a16:creationId xmlns:a16="http://schemas.microsoft.com/office/drawing/2014/main" id="{00000000-0008-0000-0600-0000E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8636</xdr:rowOff>
    </xdr:from>
    <xdr:to>
      <xdr:col>116</xdr:col>
      <xdr:colOff>62864</xdr:colOff>
      <xdr:row>39</xdr:row>
      <xdr:rowOff>44450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flipV="1">
          <a:off x="22159595" y="5152136"/>
          <a:ext cx="1269" cy="1578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5" name="投資及び出資金最小値テキスト">
          <a:extLst>
            <a:ext uri="{FF2B5EF4-FFF2-40B4-BE49-F238E27FC236}">
              <a16:creationId xmlns:a16="http://schemas.microsoft.com/office/drawing/2014/main" id="{00000000-0008-0000-0600-0000E9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126763</xdr:rowOff>
    </xdr:from>
    <xdr:ext cx="534377" cy="259045"/>
    <xdr:sp macro="" textlink="">
      <xdr:nvSpPr>
        <xdr:cNvPr id="747" name="投資及び出資金最大値テキスト">
          <a:extLst>
            <a:ext uri="{FF2B5EF4-FFF2-40B4-BE49-F238E27FC236}">
              <a16:creationId xmlns:a16="http://schemas.microsoft.com/office/drawing/2014/main" id="{00000000-0008-0000-0600-0000EB020000}"/>
            </a:ext>
          </a:extLst>
        </xdr:cNvPr>
        <xdr:cNvSpPr txBox="1"/>
      </xdr:nvSpPr>
      <xdr:spPr>
        <a:xfrm>
          <a:off x="22212300" y="4927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8636</xdr:rowOff>
    </xdr:from>
    <xdr:to>
      <xdr:col>116</xdr:col>
      <xdr:colOff>152400</xdr:colOff>
      <xdr:row>30</xdr:row>
      <xdr:rowOff>8636</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22072600" y="5152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2430</xdr:rowOff>
    </xdr:from>
    <xdr:ext cx="469744" cy="259045"/>
    <xdr:sp macro="" textlink="">
      <xdr:nvSpPr>
        <xdr:cNvPr id="750" name="投資及び出資金平均値テキスト">
          <a:extLst>
            <a:ext uri="{FF2B5EF4-FFF2-40B4-BE49-F238E27FC236}">
              <a16:creationId xmlns:a16="http://schemas.microsoft.com/office/drawing/2014/main" id="{00000000-0008-0000-0600-0000EE020000}"/>
            </a:ext>
          </a:extLst>
        </xdr:cNvPr>
        <xdr:cNvSpPr txBox="1"/>
      </xdr:nvSpPr>
      <xdr:spPr>
        <a:xfrm>
          <a:off x="22212300" y="63460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151003</xdr:rowOff>
    </xdr:from>
    <xdr:to>
      <xdr:col>116</xdr:col>
      <xdr:colOff>114300</xdr:colOff>
      <xdr:row>38</xdr:row>
      <xdr:rowOff>81153</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22110700" y="6494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24511</xdr:rowOff>
    </xdr:from>
    <xdr:to>
      <xdr:col>112</xdr:col>
      <xdr:colOff>38100</xdr:colOff>
      <xdr:row>38</xdr:row>
      <xdr:rowOff>126111</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21272500" y="6539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142638</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088428" y="6314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5" name="直線コネクタ 754">
          <a:extLst>
            <a:ext uri="{FF2B5EF4-FFF2-40B4-BE49-F238E27FC236}">
              <a16:creationId xmlns:a16="http://schemas.microsoft.com/office/drawing/2014/main" id="{00000000-0008-0000-0600-0000F3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16383</xdr:rowOff>
    </xdr:from>
    <xdr:to>
      <xdr:col>107</xdr:col>
      <xdr:colOff>101600</xdr:colOff>
      <xdr:row>38</xdr:row>
      <xdr:rowOff>117983</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20383500" y="6531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134510</xdr:rowOff>
    </xdr:from>
    <xdr:ext cx="469744"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0199428" y="6306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8" name="直線コネクタ 757">
          <a:extLst>
            <a:ext uri="{FF2B5EF4-FFF2-40B4-BE49-F238E27FC236}">
              <a16:creationId xmlns:a16="http://schemas.microsoft.com/office/drawing/2014/main" id="{00000000-0008-0000-0600-0000F6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168656</xdr:rowOff>
    </xdr:from>
    <xdr:to>
      <xdr:col>102</xdr:col>
      <xdr:colOff>165100</xdr:colOff>
      <xdr:row>38</xdr:row>
      <xdr:rowOff>98806</xdr:rowOff>
    </xdr:to>
    <xdr:sp macro="" textlink="">
      <xdr:nvSpPr>
        <xdr:cNvPr id="759" name="フローチャート: 判断 758">
          <a:extLst>
            <a:ext uri="{FF2B5EF4-FFF2-40B4-BE49-F238E27FC236}">
              <a16:creationId xmlns:a16="http://schemas.microsoft.com/office/drawing/2014/main" id="{00000000-0008-0000-0600-0000F7020000}"/>
            </a:ext>
          </a:extLst>
        </xdr:cNvPr>
        <xdr:cNvSpPr/>
      </xdr:nvSpPr>
      <xdr:spPr>
        <a:xfrm>
          <a:off x="19494500" y="651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115333</xdr:rowOff>
    </xdr:from>
    <xdr:ext cx="469744"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9310428" y="6287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162179</xdr:rowOff>
    </xdr:from>
    <xdr:to>
      <xdr:col>98</xdr:col>
      <xdr:colOff>38100</xdr:colOff>
      <xdr:row>38</xdr:row>
      <xdr:rowOff>92329</xdr:rowOff>
    </xdr:to>
    <xdr:sp macro="" textlink="">
      <xdr:nvSpPr>
        <xdr:cNvPr id="761" name="フローチャート: 判断 760">
          <a:extLst>
            <a:ext uri="{FF2B5EF4-FFF2-40B4-BE49-F238E27FC236}">
              <a16:creationId xmlns:a16="http://schemas.microsoft.com/office/drawing/2014/main" id="{00000000-0008-0000-0600-0000F9020000}"/>
            </a:ext>
          </a:extLst>
        </xdr:cNvPr>
        <xdr:cNvSpPr/>
      </xdr:nvSpPr>
      <xdr:spPr>
        <a:xfrm>
          <a:off x="18605500" y="6505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108856</xdr:rowOff>
    </xdr:from>
    <xdr:ext cx="469744"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421428" y="6281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9" name="投資及び出資金該当値テキスト">
          <a:extLst>
            <a:ext uri="{FF2B5EF4-FFF2-40B4-BE49-F238E27FC236}">
              <a16:creationId xmlns:a16="http://schemas.microsoft.com/office/drawing/2014/main" id="{00000000-0008-0000-0600-00000103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0" name="楕円 769">
          <a:extLst>
            <a:ext uri="{FF2B5EF4-FFF2-40B4-BE49-F238E27FC236}">
              <a16:creationId xmlns:a16="http://schemas.microsoft.com/office/drawing/2014/main" id="{00000000-0008-0000-0600-000002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2" name="楕円 771">
          <a:extLst>
            <a:ext uri="{FF2B5EF4-FFF2-40B4-BE49-F238E27FC236}">
              <a16:creationId xmlns:a16="http://schemas.microsoft.com/office/drawing/2014/main" id="{00000000-0008-0000-0600-000004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4" name="楕円 773">
          <a:extLst>
            <a:ext uri="{FF2B5EF4-FFF2-40B4-BE49-F238E27FC236}">
              <a16:creationId xmlns:a16="http://schemas.microsoft.com/office/drawing/2014/main" id="{00000000-0008-0000-0600-000006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6" name="楕円 775">
          <a:extLst>
            <a:ext uri="{FF2B5EF4-FFF2-40B4-BE49-F238E27FC236}">
              <a16:creationId xmlns:a16="http://schemas.microsoft.com/office/drawing/2014/main" id="{00000000-0008-0000-0600-000008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3" name="正方形/長方形 782">
          <a:extLst>
            <a:ext uri="{FF2B5EF4-FFF2-40B4-BE49-F238E27FC236}">
              <a16:creationId xmlns:a16="http://schemas.microsoft.com/office/drawing/2014/main" id="{00000000-0008-0000-0600-00000F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4" name="正方形/長方形 783">
          <a:extLst>
            <a:ext uri="{FF2B5EF4-FFF2-40B4-BE49-F238E27FC236}">
              <a16:creationId xmlns:a16="http://schemas.microsoft.com/office/drawing/2014/main" id="{00000000-0008-0000-0600-000010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5" name="正方形/長方形 784">
          <a:extLst>
            <a:ext uri="{FF2B5EF4-FFF2-40B4-BE49-F238E27FC236}">
              <a16:creationId xmlns:a16="http://schemas.microsoft.com/office/drawing/2014/main" id="{00000000-0008-0000-0600-000011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8" name="貸付金グラフ枠">
          <a:extLst>
            <a:ext uri="{FF2B5EF4-FFF2-40B4-BE49-F238E27FC236}">
              <a16:creationId xmlns:a16="http://schemas.microsoft.com/office/drawing/2014/main" id="{00000000-0008-0000-0600-00001E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123835</xdr:rowOff>
    </xdr:from>
    <xdr:to>
      <xdr:col>116</xdr:col>
      <xdr:colOff>62864</xdr:colOff>
      <xdr:row>58</xdr:row>
      <xdr:rowOff>139700</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flipV="1">
          <a:off x="22159595" y="8696335"/>
          <a:ext cx="1269" cy="1387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800" name="貸付金最小値テキスト">
          <a:extLst>
            <a:ext uri="{FF2B5EF4-FFF2-40B4-BE49-F238E27FC236}">
              <a16:creationId xmlns:a16="http://schemas.microsoft.com/office/drawing/2014/main" id="{00000000-0008-0000-0600-000020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70512</xdr:rowOff>
    </xdr:from>
    <xdr:ext cx="534377" cy="259045"/>
    <xdr:sp macro="" textlink="">
      <xdr:nvSpPr>
        <xdr:cNvPr id="802" name="貸付金最大値テキスト">
          <a:extLst>
            <a:ext uri="{FF2B5EF4-FFF2-40B4-BE49-F238E27FC236}">
              <a16:creationId xmlns:a16="http://schemas.microsoft.com/office/drawing/2014/main" id="{00000000-0008-0000-0600-000022030000}"/>
            </a:ext>
          </a:extLst>
        </xdr:cNvPr>
        <xdr:cNvSpPr txBox="1"/>
      </xdr:nvSpPr>
      <xdr:spPr>
        <a:xfrm>
          <a:off x="22212300" y="8471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123835</xdr:rowOff>
    </xdr:from>
    <xdr:to>
      <xdr:col>116</xdr:col>
      <xdr:colOff>152400</xdr:colOff>
      <xdr:row>50</xdr:row>
      <xdr:rowOff>123835</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22072600" y="8696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164571</xdr:rowOff>
    </xdr:from>
    <xdr:to>
      <xdr:col>116</xdr:col>
      <xdr:colOff>63500</xdr:colOff>
      <xdr:row>58</xdr:row>
      <xdr:rowOff>111216</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21323300" y="9937221"/>
          <a:ext cx="838200" cy="118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68663</xdr:rowOff>
    </xdr:from>
    <xdr:ext cx="469744" cy="259045"/>
    <xdr:sp macro="" textlink="">
      <xdr:nvSpPr>
        <xdr:cNvPr id="805" name="貸付金平均値テキスト">
          <a:extLst>
            <a:ext uri="{FF2B5EF4-FFF2-40B4-BE49-F238E27FC236}">
              <a16:creationId xmlns:a16="http://schemas.microsoft.com/office/drawing/2014/main" id="{00000000-0008-0000-0600-000025030000}"/>
            </a:ext>
          </a:extLst>
        </xdr:cNvPr>
        <xdr:cNvSpPr txBox="1"/>
      </xdr:nvSpPr>
      <xdr:spPr>
        <a:xfrm>
          <a:off x="22212300" y="96698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45786</xdr:rowOff>
    </xdr:from>
    <xdr:to>
      <xdr:col>116</xdr:col>
      <xdr:colOff>114300</xdr:colOff>
      <xdr:row>57</xdr:row>
      <xdr:rowOff>147386</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22110700" y="9818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164571</xdr:rowOff>
    </xdr:from>
    <xdr:to>
      <xdr:col>111</xdr:col>
      <xdr:colOff>177800</xdr:colOff>
      <xdr:row>58</xdr:row>
      <xdr:rowOff>35687</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flipV="1">
          <a:off x="20434300" y="9937221"/>
          <a:ext cx="889000" cy="42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4135</xdr:rowOff>
    </xdr:from>
    <xdr:to>
      <xdr:col>112</xdr:col>
      <xdr:colOff>38100</xdr:colOff>
      <xdr:row>57</xdr:row>
      <xdr:rowOff>105735</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21272500" y="9776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122262</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088428" y="9552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24119</xdr:rowOff>
    </xdr:from>
    <xdr:to>
      <xdr:col>107</xdr:col>
      <xdr:colOff>50800</xdr:colOff>
      <xdr:row>58</xdr:row>
      <xdr:rowOff>35687</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a:off x="19545300" y="9968219"/>
          <a:ext cx="889000" cy="11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134894</xdr:rowOff>
    </xdr:from>
    <xdr:to>
      <xdr:col>107</xdr:col>
      <xdr:colOff>101600</xdr:colOff>
      <xdr:row>57</xdr:row>
      <xdr:rowOff>65044</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20383500" y="9736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81571</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0199428" y="9511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134808</xdr:rowOff>
    </xdr:from>
    <xdr:to>
      <xdr:col>102</xdr:col>
      <xdr:colOff>114300</xdr:colOff>
      <xdr:row>58</xdr:row>
      <xdr:rowOff>24119</xdr:rowOff>
    </xdr:to>
    <xdr:cxnSp macro="">
      <xdr:nvCxnSpPr>
        <xdr:cNvPr id="813" name="直線コネクタ 812">
          <a:extLst>
            <a:ext uri="{FF2B5EF4-FFF2-40B4-BE49-F238E27FC236}">
              <a16:creationId xmlns:a16="http://schemas.microsoft.com/office/drawing/2014/main" id="{00000000-0008-0000-0600-00002D030000}"/>
            </a:ext>
          </a:extLst>
        </xdr:cNvPr>
        <xdr:cNvCxnSpPr/>
      </xdr:nvCxnSpPr>
      <xdr:spPr>
        <a:xfrm>
          <a:off x="18656300" y="9907458"/>
          <a:ext cx="889000" cy="60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103896</xdr:rowOff>
    </xdr:from>
    <xdr:to>
      <xdr:col>102</xdr:col>
      <xdr:colOff>165100</xdr:colOff>
      <xdr:row>57</xdr:row>
      <xdr:rowOff>34046</xdr:rowOff>
    </xdr:to>
    <xdr:sp macro="" textlink="">
      <xdr:nvSpPr>
        <xdr:cNvPr id="814" name="フローチャート: 判断 813">
          <a:extLst>
            <a:ext uri="{FF2B5EF4-FFF2-40B4-BE49-F238E27FC236}">
              <a16:creationId xmlns:a16="http://schemas.microsoft.com/office/drawing/2014/main" id="{00000000-0008-0000-0600-00002E030000}"/>
            </a:ext>
          </a:extLst>
        </xdr:cNvPr>
        <xdr:cNvSpPr/>
      </xdr:nvSpPr>
      <xdr:spPr>
        <a:xfrm>
          <a:off x="19494500" y="9705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50573</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310428" y="9480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44506</xdr:rowOff>
    </xdr:from>
    <xdr:to>
      <xdr:col>98</xdr:col>
      <xdr:colOff>38100</xdr:colOff>
      <xdr:row>56</xdr:row>
      <xdr:rowOff>146106</xdr:rowOff>
    </xdr:to>
    <xdr:sp macro="" textlink="">
      <xdr:nvSpPr>
        <xdr:cNvPr id="816" name="フローチャート: 判断 815">
          <a:extLst>
            <a:ext uri="{FF2B5EF4-FFF2-40B4-BE49-F238E27FC236}">
              <a16:creationId xmlns:a16="http://schemas.microsoft.com/office/drawing/2014/main" id="{00000000-0008-0000-0600-000030030000}"/>
            </a:ext>
          </a:extLst>
        </xdr:cNvPr>
        <xdr:cNvSpPr/>
      </xdr:nvSpPr>
      <xdr:spPr>
        <a:xfrm>
          <a:off x="18605500" y="9645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54</xdr:row>
      <xdr:rowOff>162633</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421428" y="9420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60416</xdr:rowOff>
    </xdr:from>
    <xdr:to>
      <xdr:col>116</xdr:col>
      <xdr:colOff>114300</xdr:colOff>
      <xdr:row>58</xdr:row>
      <xdr:rowOff>162016</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22110700" y="10004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146793</xdr:rowOff>
    </xdr:from>
    <xdr:ext cx="378565" cy="259045"/>
    <xdr:sp macro="" textlink="">
      <xdr:nvSpPr>
        <xdr:cNvPr id="824" name="貸付金該当値テキスト">
          <a:extLst>
            <a:ext uri="{FF2B5EF4-FFF2-40B4-BE49-F238E27FC236}">
              <a16:creationId xmlns:a16="http://schemas.microsoft.com/office/drawing/2014/main" id="{00000000-0008-0000-0600-000038030000}"/>
            </a:ext>
          </a:extLst>
        </xdr:cNvPr>
        <xdr:cNvSpPr txBox="1"/>
      </xdr:nvSpPr>
      <xdr:spPr>
        <a:xfrm>
          <a:off x="22212300" y="99194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113771</xdr:rowOff>
    </xdr:from>
    <xdr:to>
      <xdr:col>112</xdr:col>
      <xdr:colOff>38100</xdr:colOff>
      <xdr:row>58</xdr:row>
      <xdr:rowOff>43921</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21272500" y="9886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35048</xdr:rowOff>
    </xdr:from>
    <xdr:ext cx="469744"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21088428" y="9979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156337</xdr:rowOff>
    </xdr:from>
    <xdr:to>
      <xdr:col>107</xdr:col>
      <xdr:colOff>101600</xdr:colOff>
      <xdr:row>58</xdr:row>
      <xdr:rowOff>86487</xdr:rowOff>
    </xdr:to>
    <xdr:sp macro="" textlink="">
      <xdr:nvSpPr>
        <xdr:cNvPr id="827" name="楕円 826">
          <a:extLst>
            <a:ext uri="{FF2B5EF4-FFF2-40B4-BE49-F238E27FC236}">
              <a16:creationId xmlns:a16="http://schemas.microsoft.com/office/drawing/2014/main" id="{00000000-0008-0000-0600-00003B030000}"/>
            </a:ext>
          </a:extLst>
        </xdr:cNvPr>
        <xdr:cNvSpPr/>
      </xdr:nvSpPr>
      <xdr:spPr>
        <a:xfrm>
          <a:off x="20383500" y="992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77614</xdr:rowOff>
    </xdr:from>
    <xdr:ext cx="469744"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20199428" y="10021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144769</xdr:rowOff>
    </xdr:from>
    <xdr:to>
      <xdr:col>102</xdr:col>
      <xdr:colOff>165100</xdr:colOff>
      <xdr:row>58</xdr:row>
      <xdr:rowOff>74919</xdr:rowOff>
    </xdr:to>
    <xdr:sp macro="" textlink="">
      <xdr:nvSpPr>
        <xdr:cNvPr id="829" name="楕円 828">
          <a:extLst>
            <a:ext uri="{FF2B5EF4-FFF2-40B4-BE49-F238E27FC236}">
              <a16:creationId xmlns:a16="http://schemas.microsoft.com/office/drawing/2014/main" id="{00000000-0008-0000-0600-00003D030000}"/>
            </a:ext>
          </a:extLst>
        </xdr:cNvPr>
        <xdr:cNvSpPr/>
      </xdr:nvSpPr>
      <xdr:spPr>
        <a:xfrm>
          <a:off x="19494500" y="9917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66046</xdr:rowOff>
    </xdr:from>
    <xdr:ext cx="469744"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9310428" y="10010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84008</xdr:rowOff>
    </xdr:from>
    <xdr:to>
      <xdr:col>98</xdr:col>
      <xdr:colOff>38100</xdr:colOff>
      <xdr:row>58</xdr:row>
      <xdr:rowOff>14158</xdr:rowOff>
    </xdr:to>
    <xdr:sp macro="" textlink="">
      <xdr:nvSpPr>
        <xdr:cNvPr id="831" name="楕円 830">
          <a:extLst>
            <a:ext uri="{FF2B5EF4-FFF2-40B4-BE49-F238E27FC236}">
              <a16:creationId xmlns:a16="http://schemas.microsoft.com/office/drawing/2014/main" id="{00000000-0008-0000-0600-00003F030000}"/>
            </a:ext>
          </a:extLst>
        </xdr:cNvPr>
        <xdr:cNvSpPr/>
      </xdr:nvSpPr>
      <xdr:spPr>
        <a:xfrm>
          <a:off x="18605500" y="9856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5285</xdr:rowOff>
    </xdr:from>
    <xdr:ext cx="469744"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421428" y="9949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9" name="正方形/長方形 838">
          <a:extLst>
            <a:ext uri="{FF2B5EF4-FFF2-40B4-BE49-F238E27FC236}">
              <a16:creationId xmlns:a16="http://schemas.microsoft.com/office/drawing/2014/main" id="{00000000-0008-0000-0600-000047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0" name="正方形/長方形 839">
          <a:extLst>
            <a:ext uri="{FF2B5EF4-FFF2-40B4-BE49-F238E27FC236}">
              <a16:creationId xmlns:a16="http://schemas.microsoft.com/office/drawing/2014/main" id="{00000000-0008-0000-0600-000048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6" name="繰出金グラフ枠">
          <a:extLst>
            <a:ext uri="{FF2B5EF4-FFF2-40B4-BE49-F238E27FC236}">
              <a16:creationId xmlns:a16="http://schemas.microsoft.com/office/drawing/2014/main" id="{00000000-0008-0000-0600-000058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71386</xdr:rowOff>
    </xdr:from>
    <xdr:to>
      <xdr:col>116</xdr:col>
      <xdr:colOff>62864</xdr:colOff>
      <xdr:row>77</xdr:row>
      <xdr:rowOff>136689</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22159595" y="12072886"/>
          <a:ext cx="1269" cy="1265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140516</xdr:rowOff>
    </xdr:from>
    <xdr:ext cx="534377" cy="259045"/>
    <xdr:sp macro="" textlink="">
      <xdr:nvSpPr>
        <xdr:cNvPr id="858" name="繰出金最小値テキスト">
          <a:extLst>
            <a:ext uri="{FF2B5EF4-FFF2-40B4-BE49-F238E27FC236}">
              <a16:creationId xmlns:a16="http://schemas.microsoft.com/office/drawing/2014/main" id="{00000000-0008-0000-0600-00005A030000}"/>
            </a:ext>
          </a:extLst>
        </xdr:cNvPr>
        <xdr:cNvSpPr txBox="1"/>
      </xdr:nvSpPr>
      <xdr:spPr>
        <a:xfrm>
          <a:off x="22212300" y="13342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136689</xdr:rowOff>
    </xdr:from>
    <xdr:to>
      <xdr:col>116</xdr:col>
      <xdr:colOff>152400</xdr:colOff>
      <xdr:row>77</xdr:row>
      <xdr:rowOff>136689</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22072600" y="1333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18063</xdr:rowOff>
    </xdr:from>
    <xdr:ext cx="534377" cy="259045"/>
    <xdr:sp macro="" textlink="">
      <xdr:nvSpPr>
        <xdr:cNvPr id="860" name="繰出金最大値テキスト">
          <a:extLst>
            <a:ext uri="{FF2B5EF4-FFF2-40B4-BE49-F238E27FC236}">
              <a16:creationId xmlns:a16="http://schemas.microsoft.com/office/drawing/2014/main" id="{00000000-0008-0000-0600-00005C030000}"/>
            </a:ext>
          </a:extLst>
        </xdr:cNvPr>
        <xdr:cNvSpPr txBox="1"/>
      </xdr:nvSpPr>
      <xdr:spPr>
        <a:xfrm>
          <a:off x="22212300" y="11848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71386</xdr:rowOff>
    </xdr:from>
    <xdr:to>
      <xdr:col>116</xdr:col>
      <xdr:colOff>152400</xdr:colOff>
      <xdr:row>70</xdr:row>
      <xdr:rowOff>71386</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22072600" y="12072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33173</xdr:rowOff>
    </xdr:from>
    <xdr:to>
      <xdr:col>116</xdr:col>
      <xdr:colOff>63500</xdr:colOff>
      <xdr:row>76</xdr:row>
      <xdr:rowOff>87046</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flipV="1">
          <a:off x="21323300" y="13063373"/>
          <a:ext cx="838200" cy="53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5720</xdr:rowOff>
    </xdr:from>
    <xdr:ext cx="534377" cy="259045"/>
    <xdr:sp macro="" textlink="">
      <xdr:nvSpPr>
        <xdr:cNvPr id="863" name="繰出金平均値テキスト">
          <a:extLst>
            <a:ext uri="{FF2B5EF4-FFF2-40B4-BE49-F238E27FC236}">
              <a16:creationId xmlns:a16="http://schemas.microsoft.com/office/drawing/2014/main" id="{00000000-0008-0000-0600-00005F030000}"/>
            </a:ext>
          </a:extLst>
        </xdr:cNvPr>
        <xdr:cNvSpPr txBox="1"/>
      </xdr:nvSpPr>
      <xdr:spPr>
        <a:xfrm>
          <a:off x="22212300" y="130359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27293</xdr:rowOff>
    </xdr:from>
    <xdr:to>
      <xdr:col>116</xdr:col>
      <xdr:colOff>114300</xdr:colOff>
      <xdr:row>76</xdr:row>
      <xdr:rowOff>128893</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22110700" y="13057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3493</xdr:rowOff>
    </xdr:from>
    <xdr:to>
      <xdr:col>111</xdr:col>
      <xdr:colOff>177800</xdr:colOff>
      <xdr:row>76</xdr:row>
      <xdr:rowOff>87046</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a:off x="20434300" y="13033693"/>
          <a:ext cx="889000" cy="83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46495</xdr:rowOff>
    </xdr:from>
    <xdr:to>
      <xdr:col>112</xdr:col>
      <xdr:colOff>38100</xdr:colOff>
      <xdr:row>76</xdr:row>
      <xdr:rowOff>148095</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21272500" y="1307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139222</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056111" y="13169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143739</xdr:rowOff>
    </xdr:from>
    <xdr:to>
      <xdr:col>107</xdr:col>
      <xdr:colOff>50800</xdr:colOff>
      <xdr:row>76</xdr:row>
      <xdr:rowOff>3493</xdr:rowOff>
    </xdr:to>
    <xdr:cxnSp macro="">
      <xdr:nvCxnSpPr>
        <xdr:cNvPr id="868" name="直線コネクタ 867">
          <a:extLst>
            <a:ext uri="{FF2B5EF4-FFF2-40B4-BE49-F238E27FC236}">
              <a16:creationId xmlns:a16="http://schemas.microsoft.com/office/drawing/2014/main" id="{00000000-0008-0000-0600-000064030000}"/>
            </a:ext>
          </a:extLst>
        </xdr:cNvPr>
        <xdr:cNvCxnSpPr/>
      </xdr:nvCxnSpPr>
      <xdr:spPr>
        <a:xfrm>
          <a:off x="19545300" y="13002489"/>
          <a:ext cx="889000" cy="31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27330</xdr:rowOff>
    </xdr:from>
    <xdr:to>
      <xdr:col>107</xdr:col>
      <xdr:colOff>101600</xdr:colOff>
      <xdr:row>76</xdr:row>
      <xdr:rowOff>128930</xdr:rowOff>
    </xdr:to>
    <xdr:sp macro="" textlink="">
      <xdr:nvSpPr>
        <xdr:cNvPr id="869" name="フローチャート: 判断 868">
          <a:extLst>
            <a:ext uri="{FF2B5EF4-FFF2-40B4-BE49-F238E27FC236}">
              <a16:creationId xmlns:a16="http://schemas.microsoft.com/office/drawing/2014/main" id="{00000000-0008-0000-0600-000065030000}"/>
            </a:ext>
          </a:extLst>
        </xdr:cNvPr>
        <xdr:cNvSpPr/>
      </xdr:nvSpPr>
      <xdr:spPr>
        <a:xfrm>
          <a:off x="20383500" y="13057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120057</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0167111" y="13150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143739</xdr:rowOff>
    </xdr:from>
    <xdr:to>
      <xdr:col>102</xdr:col>
      <xdr:colOff>114300</xdr:colOff>
      <xdr:row>76</xdr:row>
      <xdr:rowOff>36221</xdr:rowOff>
    </xdr:to>
    <xdr:cxnSp macro="">
      <xdr:nvCxnSpPr>
        <xdr:cNvPr id="871" name="直線コネクタ 870">
          <a:extLst>
            <a:ext uri="{FF2B5EF4-FFF2-40B4-BE49-F238E27FC236}">
              <a16:creationId xmlns:a16="http://schemas.microsoft.com/office/drawing/2014/main" id="{00000000-0008-0000-0600-000067030000}"/>
            </a:ext>
          </a:extLst>
        </xdr:cNvPr>
        <xdr:cNvCxnSpPr/>
      </xdr:nvCxnSpPr>
      <xdr:spPr>
        <a:xfrm flipV="1">
          <a:off x="18656300" y="13002489"/>
          <a:ext cx="889000" cy="63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156414</xdr:rowOff>
    </xdr:from>
    <xdr:to>
      <xdr:col>102</xdr:col>
      <xdr:colOff>165100</xdr:colOff>
      <xdr:row>76</xdr:row>
      <xdr:rowOff>86564</xdr:rowOff>
    </xdr:to>
    <xdr:sp macro="" textlink="">
      <xdr:nvSpPr>
        <xdr:cNvPr id="872" name="フローチャート: 判断 871">
          <a:extLst>
            <a:ext uri="{FF2B5EF4-FFF2-40B4-BE49-F238E27FC236}">
              <a16:creationId xmlns:a16="http://schemas.microsoft.com/office/drawing/2014/main" id="{00000000-0008-0000-0600-000068030000}"/>
            </a:ext>
          </a:extLst>
        </xdr:cNvPr>
        <xdr:cNvSpPr/>
      </xdr:nvSpPr>
      <xdr:spPr>
        <a:xfrm>
          <a:off x="19494500" y="13015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77691</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9278111" y="13107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97472</xdr:rowOff>
    </xdr:from>
    <xdr:to>
      <xdr:col>98</xdr:col>
      <xdr:colOff>38100</xdr:colOff>
      <xdr:row>76</xdr:row>
      <xdr:rowOff>27623</xdr:rowOff>
    </xdr:to>
    <xdr:sp macro="" textlink="">
      <xdr:nvSpPr>
        <xdr:cNvPr id="874" name="フローチャート: 判断 873">
          <a:extLst>
            <a:ext uri="{FF2B5EF4-FFF2-40B4-BE49-F238E27FC236}">
              <a16:creationId xmlns:a16="http://schemas.microsoft.com/office/drawing/2014/main" id="{00000000-0008-0000-0600-00006A030000}"/>
            </a:ext>
          </a:extLst>
        </xdr:cNvPr>
        <xdr:cNvSpPr/>
      </xdr:nvSpPr>
      <xdr:spPr>
        <a:xfrm>
          <a:off x="18605500" y="1295622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44149</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8389111" y="12731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153823</xdr:rowOff>
    </xdr:from>
    <xdr:to>
      <xdr:col>116</xdr:col>
      <xdr:colOff>114300</xdr:colOff>
      <xdr:row>76</xdr:row>
      <xdr:rowOff>83973</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22110700" y="13012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5249</xdr:rowOff>
    </xdr:from>
    <xdr:ext cx="534377" cy="259045"/>
    <xdr:sp macro="" textlink="">
      <xdr:nvSpPr>
        <xdr:cNvPr id="882" name="繰出金該当値テキスト">
          <a:extLst>
            <a:ext uri="{FF2B5EF4-FFF2-40B4-BE49-F238E27FC236}">
              <a16:creationId xmlns:a16="http://schemas.microsoft.com/office/drawing/2014/main" id="{00000000-0008-0000-0600-000072030000}"/>
            </a:ext>
          </a:extLst>
        </xdr:cNvPr>
        <xdr:cNvSpPr txBox="1"/>
      </xdr:nvSpPr>
      <xdr:spPr>
        <a:xfrm>
          <a:off x="22212300" y="12863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36246</xdr:rowOff>
    </xdr:from>
    <xdr:to>
      <xdr:col>112</xdr:col>
      <xdr:colOff>38100</xdr:colOff>
      <xdr:row>76</xdr:row>
      <xdr:rowOff>137846</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21272500" y="13066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154373</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21056111" y="12841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124143</xdr:rowOff>
    </xdr:from>
    <xdr:to>
      <xdr:col>107</xdr:col>
      <xdr:colOff>101600</xdr:colOff>
      <xdr:row>76</xdr:row>
      <xdr:rowOff>54293</xdr:rowOff>
    </xdr:to>
    <xdr:sp macro="" textlink="">
      <xdr:nvSpPr>
        <xdr:cNvPr id="885" name="楕円 884">
          <a:extLst>
            <a:ext uri="{FF2B5EF4-FFF2-40B4-BE49-F238E27FC236}">
              <a16:creationId xmlns:a16="http://schemas.microsoft.com/office/drawing/2014/main" id="{00000000-0008-0000-0600-000075030000}"/>
            </a:ext>
          </a:extLst>
        </xdr:cNvPr>
        <xdr:cNvSpPr/>
      </xdr:nvSpPr>
      <xdr:spPr>
        <a:xfrm>
          <a:off x="20383500" y="12982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70820</xdr:rowOff>
    </xdr:from>
    <xdr:ext cx="534377"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20167111" y="12758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92939</xdr:rowOff>
    </xdr:from>
    <xdr:to>
      <xdr:col>102</xdr:col>
      <xdr:colOff>165100</xdr:colOff>
      <xdr:row>76</xdr:row>
      <xdr:rowOff>23089</xdr:rowOff>
    </xdr:to>
    <xdr:sp macro="" textlink="">
      <xdr:nvSpPr>
        <xdr:cNvPr id="887" name="楕円 886">
          <a:extLst>
            <a:ext uri="{FF2B5EF4-FFF2-40B4-BE49-F238E27FC236}">
              <a16:creationId xmlns:a16="http://schemas.microsoft.com/office/drawing/2014/main" id="{00000000-0008-0000-0600-000077030000}"/>
            </a:ext>
          </a:extLst>
        </xdr:cNvPr>
        <xdr:cNvSpPr/>
      </xdr:nvSpPr>
      <xdr:spPr>
        <a:xfrm>
          <a:off x="19494500" y="12951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39616</xdr:rowOff>
    </xdr:from>
    <xdr:ext cx="534377"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9278111" y="12726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156871</xdr:rowOff>
    </xdr:from>
    <xdr:to>
      <xdr:col>98</xdr:col>
      <xdr:colOff>38100</xdr:colOff>
      <xdr:row>76</xdr:row>
      <xdr:rowOff>87021</xdr:rowOff>
    </xdr:to>
    <xdr:sp macro="" textlink="">
      <xdr:nvSpPr>
        <xdr:cNvPr id="889" name="楕円 888">
          <a:extLst>
            <a:ext uri="{FF2B5EF4-FFF2-40B4-BE49-F238E27FC236}">
              <a16:creationId xmlns:a16="http://schemas.microsoft.com/office/drawing/2014/main" id="{00000000-0008-0000-0600-000079030000}"/>
            </a:ext>
          </a:extLst>
        </xdr:cNvPr>
        <xdr:cNvSpPr/>
      </xdr:nvSpPr>
      <xdr:spPr>
        <a:xfrm>
          <a:off x="18605500" y="13015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78148</xdr:rowOff>
    </xdr:from>
    <xdr:ext cx="534377"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389111" y="13108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7" name="正方形/長方形 896">
          <a:extLst>
            <a:ext uri="{FF2B5EF4-FFF2-40B4-BE49-F238E27FC236}">
              <a16:creationId xmlns:a16="http://schemas.microsoft.com/office/drawing/2014/main" id="{00000000-0008-0000-0600-000081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8" name="正方形/長方形 897">
          <a:extLst>
            <a:ext uri="{FF2B5EF4-FFF2-40B4-BE49-F238E27FC236}">
              <a16:creationId xmlns:a16="http://schemas.microsoft.com/office/drawing/2014/main" id="{00000000-0008-0000-0600-000082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5" name="前年度繰上充用金グラフ枠">
          <a:extLst>
            <a:ext uri="{FF2B5EF4-FFF2-40B4-BE49-F238E27FC236}">
              <a16:creationId xmlns:a16="http://schemas.microsoft.com/office/drawing/2014/main" id="{00000000-0008-0000-0600-000089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7" name="前年度繰上充用金最小値テキスト">
          <a:extLst>
            <a:ext uri="{FF2B5EF4-FFF2-40B4-BE49-F238E27FC236}">
              <a16:creationId xmlns:a16="http://schemas.microsoft.com/office/drawing/2014/main" id="{00000000-0008-0000-0600-00008B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9" name="前年度繰上充用金最大値テキスト">
          <a:extLst>
            <a:ext uri="{FF2B5EF4-FFF2-40B4-BE49-F238E27FC236}">
              <a16:creationId xmlns:a16="http://schemas.microsoft.com/office/drawing/2014/main" id="{00000000-0008-0000-0600-00008D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2" name="前年度繰上充用金平均値テキスト">
          <a:extLst>
            <a:ext uri="{FF2B5EF4-FFF2-40B4-BE49-F238E27FC236}">
              <a16:creationId xmlns:a16="http://schemas.microsoft.com/office/drawing/2014/main" id="{00000000-0008-0000-0600-000090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7" name="直線コネクタ 916">
          <a:extLst>
            <a:ext uri="{FF2B5EF4-FFF2-40B4-BE49-F238E27FC236}">
              <a16:creationId xmlns:a16="http://schemas.microsoft.com/office/drawing/2014/main" id="{00000000-0008-0000-0600-000095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8" name="フローチャート: 判断 917">
          <a:extLst>
            <a:ext uri="{FF2B5EF4-FFF2-40B4-BE49-F238E27FC236}">
              <a16:creationId xmlns:a16="http://schemas.microsoft.com/office/drawing/2014/main" id="{00000000-0008-0000-0600-000096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0" name="直線コネクタ 919">
          <a:extLst>
            <a:ext uri="{FF2B5EF4-FFF2-40B4-BE49-F238E27FC236}">
              <a16:creationId xmlns:a16="http://schemas.microsoft.com/office/drawing/2014/main" id="{00000000-0008-0000-0600-000098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1" name="フローチャート: 判断 920">
          <a:extLst>
            <a:ext uri="{FF2B5EF4-FFF2-40B4-BE49-F238E27FC236}">
              <a16:creationId xmlns:a16="http://schemas.microsoft.com/office/drawing/2014/main" id="{00000000-0008-0000-0600-000099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3" name="フローチャート: 判断 922">
          <a:extLst>
            <a:ext uri="{FF2B5EF4-FFF2-40B4-BE49-F238E27FC236}">
              <a16:creationId xmlns:a16="http://schemas.microsoft.com/office/drawing/2014/main" id="{00000000-0008-0000-0600-00009B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1" name="前年度繰上充用金該当値テキスト">
          <a:extLst>
            <a:ext uri="{FF2B5EF4-FFF2-40B4-BE49-F238E27FC236}">
              <a16:creationId xmlns:a16="http://schemas.microsoft.com/office/drawing/2014/main" id="{00000000-0008-0000-0600-0000A3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8" name="楕円 937">
          <a:extLst>
            <a:ext uri="{FF2B5EF4-FFF2-40B4-BE49-F238E27FC236}">
              <a16:creationId xmlns:a16="http://schemas.microsoft.com/office/drawing/2014/main" id="{00000000-0008-0000-0600-0000AA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0" name="正方形/長方形 939">
          <a:extLst>
            <a:ext uri="{FF2B5EF4-FFF2-40B4-BE49-F238E27FC236}">
              <a16:creationId xmlns:a16="http://schemas.microsoft.com/office/drawing/2014/main" id="{00000000-0008-0000-0600-0000A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1" name="正方形/長方形 940">
          <a:extLst>
            <a:ext uri="{FF2B5EF4-FFF2-40B4-BE49-F238E27FC236}">
              <a16:creationId xmlns:a16="http://schemas.microsoft.com/office/drawing/2014/main" id="{00000000-0008-0000-0600-0000A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2" name="テキスト ボックス 941">
          <a:extLst>
            <a:ext uri="{FF2B5EF4-FFF2-40B4-BE49-F238E27FC236}">
              <a16:creationId xmlns:a16="http://schemas.microsoft.com/office/drawing/2014/main" id="{00000000-0008-0000-0600-0000A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人件費については、</a:t>
          </a:r>
          <a:r>
            <a:rPr kumimoji="1" lang="ja-JP" altLang="ja-JP" sz="1100">
              <a:solidFill>
                <a:schemeClr val="dk1"/>
              </a:solidFill>
              <a:effectLst/>
              <a:latin typeface="+mn-lt"/>
              <a:ea typeface="+mn-ea"/>
              <a:cs typeface="+mn-cs"/>
            </a:rPr>
            <a:t>給与の独自減額の終了影響や人事院勧告のプラス改定などの影響により、住民</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人あたりの決算額は前年度と比べて</a:t>
          </a:r>
          <a:r>
            <a:rPr kumimoji="1" lang="en-US" altLang="ja-JP" sz="1100">
              <a:solidFill>
                <a:schemeClr val="dk1"/>
              </a:solidFill>
              <a:effectLst/>
              <a:latin typeface="+mn-lt"/>
              <a:ea typeface="+mn-ea"/>
              <a:cs typeface="+mn-cs"/>
            </a:rPr>
            <a:t>2,553</a:t>
          </a:r>
          <a:r>
            <a:rPr kumimoji="1" lang="ja-JP" altLang="ja-JP" sz="1100">
              <a:solidFill>
                <a:schemeClr val="dk1"/>
              </a:solidFill>
              <a:effectLst/>
              <a:latin typeface="+mn-lt"/>
              <a:ea typeface="+mn-ea"/>
              <a:cs typeface="+mn-cs"/>
            </a:rPr>
            <a:t>円の増となった。今後も</a:t>
          </a:r>
          <a:r>
            <a:rPr lang="ja-JP" altLang="ja-JP" sz="1100" b="0" i="0" baseline="0">
              <a:solidFill>
                <a:schemeClr val="dk1"/>
              </a:solidFill>
              <a:effectLst/>
              <a:latin typeface="+mn-lt"/>
              <a:ea typeface="+mn-ea"/>
              <a:cs typeface="+mn-cs"/>
            </a:rPr>
            <a:t>社会情勢や財政状況を鑑みながら</a:t>
          </a:r>
          <a:r>
            <a:rPr kumimoji="1" lang="ja-JP" altLang="ja-JP" sz="1100">
              <a:solidFill>
                <a:schemeClr val="dk1"/>
              </a:solidFill>
              <a:effectLst/>
              <a:latin typeface="+mn-lt"/>
              <a:ea typeface="+mn-ea"/>
              <a:cs typeface="+mn-cs"/>
            </a:rPr>
            <a:t>職員数と給与の適正化に取り組み、人件費の抑制に努める。</a:t>
          </a:r>
          <a:endParaRPr kumimoji="1" lang="en-US" altLang="ja-JP" sz="1100">
            <a:solidFill>
              <a:schemeClr val="dk1"/>
            </a:solidFill>
            <a:effectLst/>
            <a:latin typeface="+mn-lt"/>
            <a:ea typeface="+mn-ea"/>
            <a:cs typeface="+mn-cs"/>
          </a:endParaRPr>
        </a:p>
        <a:p>
          <a:pPr eaLnBrk="1" fontAlgn="auto" latinLnBrk="0" hangingPunct="1"/>
          <a:r>
            <a:rPr kumimoji="1" lang="ja-JP" altLang="en-US" sz="1100">
              <a:solidFill>
                <a:schemeClr val="dk1"/>
              </a:solidFill>
              <a:effectLst/>
              <a:latin typeface="+mn-lt"/>
              <a:ea typeface="+mn-ea"/>
              <a:cs typeface="+mn-cs"/>
            </a:rPr>
            <a:t>補助費等については、病院事業会計補助金などにおいて約</a:t>
          </a:r>
          <a:r>
            <a:rPr kumimoji="1" lang="en-US" altLang="ja-JP" sz="1100">
              <a:solidFill>
                <a:schemeClr val="dk1"/>
              </a:solidFill>
              <a:effectLst/>
              <a:latin typeface="+mn-lt"/>
              <a:ea typeface="+mn-ea"/>
              <a:cs typeface="+mn-cs"/>
            </a:rPr>
            <a:t>7.1</a:t>
          </a:r>
          <a:r>
            <a:rPr kumimoji="1" lang="ja-JP" altLang="en-US" sz="1100">
              <a:solidFill>
                <a:schemeClr val="dk1"/>
              </a:solidFill>
              <a:effectLst/>
              <a:latin typeface="+mn-lt"/>
              <a:ea typeface="+mn-ea"/>
              <a:cs typeface="+mn-cs"/>
            </a:rPr>
            <a:t>億円増加したため、</a:t>
          </a:r>
          <a:r>
            <a:rPr kumimoji="1" lang="ja-JP" altLang="ja-JP" sz="1100">
              <a:solidFill>
                <a:schemeClr val="dk1"/>
              </a:solidFill>
              <a:effectLst/>
              <a:latin typeface="+mn-lt"/>
              <a:ea typeface="+mn-ea"/>
              <a:cs typeface="+mn-cs"/>
            </a:rPr>
            <a:t>住民</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人あたりの決算額は前年度と比べて</a:t>
          </a:r>
          <a:r>
            <a:rPr kumimoji="1" lang="en-US" altLang="ja-JP" sz="1100">
              <a:solidFill>
                <a:schemeClr val="dk1"/>
              </a:solidFill>
              <a:effectLst/>
              <a:latin typeface="+mn-lt"/>
              <a:ea typeface="+mn-ea"/>
              <a:cs typeface="+mn-cs"/>
            </a:rPr>
            <a:t>3,069</a:t>
          </a:r>
          <a:r>
            <a:rPr kumimoji="1" lang="ja-JP" altLang="ja-JP" sz="1100">
              <a:solidFill>
                <a:schemeClr val="dk1"/>
              </a:solidFill>
              <a:effectLst/>
              <a:latin typeface="+mn-lt"/>
              <a:ea typeface="+mn-ea"/>
              <a:cs typeface="+mn-cs"/>
            </a:rPr>
            <a:t>円の増となった</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普通建設事業費については、</a:t>
          </a:r>
          <a:r>
            <a:rPr kumimoji="1" lang="ja-JP" altLang="en-US" sz="1100">
              <a:solidFill>
                <a:schemeClr val="dk1"/>
              </a:solidFill>
              <a:effectLst/>
              <a:latin typeface="+mn-lt"/>
              <a:ea typeface="+mn-ea"/>
              <a:cs typeface="+mn-cs"/>
            </a:rPr>
            <a:t>文化芸術センター・庭園整備事業などにおいて約</a:t>
          </a:r>
          <a:r>
            <a:rPr kumimoji="1" lang="en-US" altLang="ja-JP" sz="1100">
              <a:solidFill>
                <a:schemeClr val="dk1"/>
              </a:solidFill>
              <a:effectLst/>
              <a:latin typeface="+mn-lt"/>
              <a:ea typeface="+mn-ea"/>
              <a:cs typeface="+mn-cs"/>
            </a:rPr>
            <a:t>11.3</a:t>
          </a:r>
          <a:r>
            <a:rPr kumimoji="1" lang="ja-JP" altLang="en-US" sz="1100">
              <a:solidFill>
                <a:schemeClr val="dk1"/>
              </a:solidFill>
              <a:effectLst/>
              <a:latin typeface="+mn-lt"/>
              <a:ea typeface="+mn-ea"/>
              <a:cs typeface="+mn-cs"/>
            </a:rPr>
            <a:t>億円増加したため、</a:t>
          </a:r>
          <a:r>
            <a:rPr kumimoji="1" lang="ja-JP" altLang="ja-JP" sz="1100">
              <a:solidFill>
                <a:schemeClr val="dk1"/>
              </a:solidFill>
              <a:effectLst/>
              <a:latin typeface="+mn-lt"/>
              <a:ea typeface="+mn-ea"/>
              <a:cs typeface="+mn-cs"/>
            </a:rPr>
            <a:t>住民</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人あたりの決算額は前年度と比べて</a:t>
          </a:r>
          <a:r>
            <a:rPr kumimoji="1" lang="en-US" altLang="ja-JP" sz="1100">
              <a:solidFill>
                <a:schemeClr val="dk1"/>
              </a:solidFill>
              <a:effectLst/>
              <a:latin typeface="+mn-lt"/>
              <a:ea typeface="+mn-ea"/>
              <a:cs typeface="+mn-cs"/>
            </a:rPr>
            <a:t>4,705</a:t>
          </a:r>
          <a:r>
            <a:rPr kumimoji="1" lang="ja-JP" altLang="ja-JP" sz="1100">
              <a:solidFill>
                <a:schemeClr val="dk1"/>
              </a:solidFill>
              <a:effectLst/>
              <a:latin typeface="+mn-lt"/>
              <a:ea typeface="+mn-ea"/>
              <a:cs typeface="+mn-cs"/>
            </a:rPr>
            <a:t>円の増となった</a:t>
          </a:r>
          <a:r>
            <a:rPr kumimoji="1" lang="ja-JP" altLang="en-US"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a:p>
          <a:pPr eaLnBrk="1" fontAlgn="auto" latinLnBrk="0" hangingPunct="1"/>
          <a:r>
            <a:rPr kumimoji="1" lang="ja-JP" altLang="ja-JP" sz="1100">
              <a:solidFill>
                <a:schemeClr val="dk1"/>
              </a:solidFill>
              <a:effectLst/>
              <a:latin typeface="+mn-lt"/>
              <a:ea typeface="+mn-ea"/>
              <a:cs typeface="+mn-cs"/>
            </a:rPr>
            <a:t>繰出金については、特別会計</a:t>
          </a:r>
          <a:r>
            <a:rPr kumimoji="1" lang="ja-JP" altLang="en-US" sz="1100">
              <a:solidFill>
                <a:schemeClr val="dk1"/>
              </a:solidFill>
              <a:effectLst/>
              <a:latin typeface="+mn-lt"/>
              <a:ea typeface="+mn-ea"/>
              <a:cs typeface="+mn-cs"/>
            </a:rPr>
            <a:t>介護</a:t>
          </a:r>
          <a:r>
            <a:rPr kumimoji="1" lang="ja-JP" altLang="ja-JP" sz="1100">
              <a:solidFill>
                <a:schemeClr val="dk1"/>
              </a:solidFill>
              <a:effectLst/>
              <a:latin typeface="+mn-lt"/>
              <a:ea typeface="+mn-ea"/>
              <a:cs typeface="+mn-cs"/>
            </a:rPr>
            <a:t>保険事業などにおいて約</a:t>
          </a:r>
          <a:r>
            <a:rPr kumimoji="1" lang="en-US" altLang="ja-JP" sz="1100">
              <a:solidFill>
                <a:schemeClr val="dk1"/>
              </a:solidFill>
              <a:effectLst/>
              <a:latin typeface="+mn-lt"/>
              <a:ea typeface="+mn-ea"/>
              <a:cs typeface="+mn-cs"/>
            </a:rPr>
            <a:t>3.3</a:t>
          </a:r>
          <a:r>
            <a:rPr kumimoji="1" lang="ja-JP" altLang="ja-JP" sz="1100">
              <a:solidFill>
                <a:schemeClr val="dk1"/>
              </a:solidFill>
              <a:effectLst/>
              <a:latin typeface="+mn-lt"/>
              <a:ea typeface="+mn-ea"/>
              <a:cs typeface="+mn-cs"/>
            </a:rPr>
            <a:t>億円</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したため、前年度と比べて</a:t>
          </a:r>
          <a:r>
            <a:rPr kumimoji="1" lang="ja-JP" altLang="en-US" sz="1100">
              <a:solidFill>
                <a:schemeClr val="dk1"/>
              </a:solidFill>
              <a:effectLst/>
              <a:latin typeface="+mn-lt"/>
              <a:ea typeface="+mn-ea"/>
              <a:cs typeface="+mn-cs"/>
            </a:rPr>
            <a:t>増となっており、</a:t>
          </a:r>
          <a:r>
            <a:rPr kumimoji="1" lang="ja-JP" altLang="ja-JP" sz="1100">
              <a:solidFill>
                <a:schemeClr val="dk1"/>
              </a:solidFill>
              <a:effectLst/>
              <a:latin typeface="+mn-lt"/>
              <a:ea typeface="+mn-ea"/>
              <a:cs typeface="+mn-cs"/>
            </a:rPr>
            <a:t>類似団体平均と比べ</a:t>
          </a:r>
          <a:r>
            <a:rPr kumimoji="1" lang="ja-JP" altLang="en-US" sz="1100">
              <a:solidFill>
                <a:schemeClr val="dk1"/>
              </a:solidFill>
              <a:effectLst/>
              <a:latin typeface="+mn-lt"/>
              <a:ea typeface="+mn-ea"/>
              <a:cs typeface="+mn-cs"/>
            </a:rPr>
            <a:t>ても</a:t>
          </a:r>
          <a:r>
            <a:rPr kumimoji="1" lang="ja-JP" altLang="ja-JP" sz="1100">
              <a:solidFill>
                <a:schemeClr val="dk1"/>
              </a:solidFill>
              <a:effectLst/>
              <a:latin typeface="+mn-lt"/>
              <a:ea typeface="+mn-ea"/>
              <a:cs typeface="+mn-cs"/>
            </a:rPr>
            <a:t>高</a:t>
          </a:r>
          <a:r>
            <a:rPr kumimoji="1" lang="ja-JP" altLang="en-US" sz="1100">
              <a:solidFill>
                <a:schemeClr val="dk1"/>
              </a:solidFill>
              <a:effectLst/>
              <a:latin typeface="+mn-lt"/>
              <a:ea typeface="+mn-ea"/>
              <a:cs typeface="+mn-cs"/>
            </a:rPr>
            <a:t>い値とな</a:t>
          </a:r>
          <a:r>
            <a:rPr kumimoji="1" lang="ja-JP" altLang="ja-JP" sz="1100">
              <a:solidFill>
                <a:schemeClr val="dk1"/>
              </a:solidFill>
              <a:effectLst/>
              <a:latin typeface="+mn-lt"/>
              <a:ea typeface="+mn-ea"/>
              <a:cs typeface="+mn-cs"/>
            </a:rPr>
            <a:t>っている。今後も各特別会計への繰出金の抑制に努める。</a:t>
          </a:r>
          <a:endParaRPr kumimoji="1" lang="en-US" altLang="ja-JP" sz="1100">
            <a:solidFill>
              <a:schemeClr val="dk1"/>
            </a:solidFill>
            <a:effectLst/>
            <a:latin typeface="+mn-lt"/>
            <a:ea typeface="+mn-ea"/>
            <a:cs typeface="+mn-cs"/>
          </a:endParaRPr>
        </a:p>
        <a:p>
          <a:pPr eaLnBrk="1" fontAlgn="auto" latinLnBrk="0" hangingPunct="1"/>
          <a:r>
            <a:rPr kumimoji="1" lang="ja-JP" altLang="ja-JP" sz="1100">
              <a:solidFill>
                <a:schemeClr val="dk1"/>
              </a:solidFill>
              <a:effectLst/>
              <a:latin typeface="+mn-lt"/>
              <a:ea typeface="+mn-ea"/>
              <a:cs typeface="+mn-cs"/>
            </a:rPr>
            <a:t>扶助費については</a:t>
          </a:r>
          <a:r>
            <a:rPr kumimoji="1" lang="ja-JP" altLang="en-US" sz="1100">
              <a:solidFill>
                <a:schemeClr val="dk1"/>
              </a:solidFill>
              <a:effectLst/>
              <a:latin typeface="+mn-lt"/>
              <a:ea typeface="+mn-ea"/>
              <a:cs typeface="+mn-cs"/>
            </a:rPr>
            <a:t>、昨年度は近年の右肩上がりの傾向に対し減少したものの、自立支援事業や施設型等給付事業等の増により増加した。今</a:t>
          </a:r>
          <a:r>
            <a:rPr kumimoji="1" lang="ja-JP" altLang="ja-JP" sz="1100">
              <a:solidFill>
                <a:schemeClr val="dk1"/>
              </a:solidFill>
              <a:effectLst/>
              <a:latin typeface="+mn-lt"/>
              <a:ea typeface="+mn-ea"/>
              <a:cs typeface="+mn-cs"/>
            </a:rPr>
            <a:t>後も社会保障関連経費の増大が見込まれるが、引き続き抑制に努める。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兵庫県宝塚市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234,044
230,881
101.80
79,404,306
78,313,220
499,102
44,106,083
72,956,043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3.6
22.6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142966</xdr:rowOff>
    </xdr:from>
    <xdr:to>
      <xdr:col>24</xdr:col>
      <xdr:colOff>62865</xdr:colOff>
      <xdr:row>38</xdr:row>
      <xdr:rowOff>84183</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115016"/>
          <a:ext cx="1270" cy="1484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88010</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603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84183</xdr:rowOff>
    </xdr:from>
    <xdr:to>
      <xdr:col>24</xdr:col>
      <xdr:colOff>152400</xdr:colOff>
      <xdr:row>38</xdr:row>
      <xdr:rowOff>84183</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599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89643</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4890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2,423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142966</xdr:rowOff>
    </xdr:from>
    <xdr:to>
      <xdr:col>24</xdr:col>
      <xdr:colOff>152400</xdr:colOff>
      <xdr:row>29</xdr:row>
      <xdr:rowOff>142966</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115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5806</xdr:rowOff>
    </xdr:from>
    <xdr:to>
      <xdr:col>24</xdr:col>
      <xdr:colOff>63500</xdr:colOff>
      <xdr:row>35</xdr:row>
      <xdr:rowOff>10704</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3797300" y="5835106"/>
          <a:ext cx="838200" cy="176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108149</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59374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129722</xdr:rowOff>
    </xdr:from>
    <xdr:to>
      <xdr:col>24</xdr:col>
      <xdr:colOff>114300</xdr:colOff>
      <xdr:row>35</xdr:row>
      <xdr:rowOff>59872</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5959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82550</xdr:rowOff>
    </xdr:from>
    <xdr:to>
      <xdr:col>19</xdr:col>
      <xdr:colOff>177800</xdr:colOff>
      <xdr:row>35</xdr:row>
      <xdr:rowOff>10704</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908300" y="5911850"/>
          <a:ext cx="889000" cy="99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33</xdr:row>
      <xdr:rowOff>162378</xdr:rowOff>
    </xdr:from>
    <xdr:to>
      <xdr:col>20</xdr:col>
      <xdr:colOff>38100</xdr:colOff>
      <xdr:row>34</xdr:row>
      <xdr:rowOff>92528</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582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109055</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5595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77651</xdr:rowOff>
    </xdr:from>
    <xdr:to>
      <xdr:col>15</xdr:col>
      <xdr:colOff>50800</xdr:colOff>
      <xdr:row>34</xdr:row>
      <xdr:rowOff>82550</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2019300" y="5735501"/>
          <a:ext cx="889000" cy="176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160746</xdr:rowOff>
    </xdr:from>
    <xdr:to>
      <xdr:col>15</xdr:col>
      <xdr:colOff>101600</xdr:colOff>
      <xdr:row>34</xdr:row>
      <xdr:rowOff>90896</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5818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107423</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5593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25400</xdr:rowOff>
    </xdr:from>
    <xdr:to>
      <xdr:col>10</xdr:col>
      <xdr:colOff>114300</xdr:colOff>
      <xdr:row>33</xdr:row>
      <xdr:rowOff>77651</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a:off x="1130300" y="5511800"/>
          <a:ext cx="889000" cy="223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146050</xdr:rowOff>
    </xdr:from>
    <xdr:to>
      <xdr:col>10</xdr:col>
      <xdr:colOff>165100</xdr:colOff>
      <xdr:row>34</xdr:row>
      <xdr:rowOff>76200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580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67327</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58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21953</xdr:rowOff>
    </xdr:from>
    <xdr:to>
      <xdr:col>6</xdr:col>
      <xdr:colOff>38100</xdr:colOff>
      <xdr:row>32</xdr:row>
      <xdr:rowOff>123553</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5508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114680</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5601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126456</xdr:rowOff>
    </xdr:from>
    <xdr:to>
      <xdr:col>24</xdr:col>
      <xdr:colOff>114300</xdr:colOff>
      <xdr:row>34</xdr:row>
      <xdr:rowOff>56606</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5784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149333</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5635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131354</xdr:rowOff>
    </xdr:from>
    <xdr:to>
      <xdr:col>20</xdr:col>
      <xdr:colOff>38100</xdr:colOff>
      <xdr:row>35</xdr:row>
      <xdr:rowOff>61504</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5960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52631</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6053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31750</xdr:rowOff>
    </xdr:from>
    <xdr:to>
      <xdr:col>15</xdr:col>
      <xdr:colOff>101600</xdr:colOff>
      <xdr:row>34</xdr:row>
      <xdr:rowOff>133350</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586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124477</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595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26851</xdr:rowOff>
    </xdr:from>
    <xdr:to>
      <xdr:col>10</xdr:col>
      <xdr:colOff>165100</xdr:colOff>
      <xdr:row>33</xdr:row>
      <xdr:rowOff>128451</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5684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144978</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5459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146050</xdr:rowOff>
    </xdr:from>
    <xdr:to>
      <xdr:col>6</xdr:col>
      <xdr:colOff>38100</xdr:colOff>
      <xdr:row>32</xdr:row>
      <xdr:rowOff>76200</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546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30</xdr:row>
      <xdr:rowOff>92727</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523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a:extLst>
            <a:ext uri="{FF2B5EF4-FFF2-40B4-BE49-F238E27FC236}">
              <a16:creationId xmlns:a16="http://schemas.microsoft.com/office/drawing/2014/main" id="{00000000-0008-0000-07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95763</xdr:rowOff>
    </xdr:from>
    <xdr:to>
      <xdr:col>24</xdr:col>
      <xdr:colOff>62865</xdr:colOff>
      <xdr:row>59</xdr:row>
      <xdr:rowOff>67051</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flipV="1">
          <a:off x="4633595" y="8668263"/>
          <a:ext cx="1270" cy="15143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70878</xdr:rowOff>
    </xdr:from>
    <xdr:ext cx="534377" cy="259045"/>
    <xdr:sp macro="" textlink="">
      <xdr:nvSpPr>
        <xdr:cNvPr id="115" name="総務費最小値テキスト">
          <a:extLst>
            <a:ext uri="{FF2B5EF4-FFF2-40B4-BE49-F238E27FC236}">
              <a16:creationId xmlns:a16="http://schemas.microsoft.com/office/drawing/2014/main" id="{00000000-0008-0000-0700-000073000000}"/>
            </a:ext>
          </a:extLst>
        </xdr:cNvPr>
        <xdr:cNvSpPr txBox="1"/>
      </xdr:nvSpPr>
      <xdr:spPr>
        <a:xfrm>
          <a:off x="4686300" y="10186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67051</xdr:rowOff>
    </xdr:from>
    <xdr:to>
      <xdr:col>24</xdr:col>
      <xdr:colOff>152400</xdr:colOff>
      <xdr:row>59</xdr:row>
      <xdr:rowOff>67051</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10182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42440</xdr:rowOff>
    </xdr:from>
    <xdr:ext cx="534377" cy="259045"/>
    <xdr:sp macro="" textlink="">
      <xdr:nvSpPr>
        <xdr:cNvPr id="117" name="総務費最大値テキスト">
          <a:extLst>
            <a:ext uri="{FF2B5EF4-FFF2-40B4-BE49-F238E27FC236}">
              <a16:creationId xmlns:a16="http://schemas.microsoft.com/office/drawing/2014/main" id="{00000000-0008-0000-0700-000075000000}"/>
            </a:ext>
          </a:extLst>
        </xdr:cNvPr>
        <xdr:cNvSpPr txBox="1"/>
      </xdr:nvSpPr>
      <xdr:spPr>
        <a:xfrm>
          <a:off x="4686300" y="8443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60,961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95763</xdr:rowOff>
    </xdr:from>
    <xdr:to>
      <xdr:col>24</xdr:col>
      <xdr:colOff>152400</xdr:colOff>
      <xdr:row>50</xdr:row>
      <xdr:rowOff>95763</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8668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156753</xdr:rowOff>
    </xdr:from>
    <xdr:to>
      <xdr:col>24</xdr:col>
      <xdr:colOff>63500</xdr:colOff>
      <xdr:row>57</xdr:row>
      <xdr:rowOff>78663</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3797300" y="9586503"/>
          <a:ext cx="838200" cy="264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158767</xdr:rowOff>
    </xdr:from>
    <xdr:ext cx="534377" cy="259045"/>
    <xdr:sp macro="" textlink="">
      <xdr:nvSpPr>
        <xdr:cNvPr id="120" name="総務費平均値テキスト">
          <a:extLst>
            <a:ext uri="{FF2B5EF4-FFF2-40B4-BE49-F238E27FC236}">
              <a16:creationId xmlns:a16="http://schemas.microsoft.com/office/drawing/2014/main" id="{00000000-0008-0000-0700-000078000000}"/>
            </a:ext>
          </a:extLst>
        </xdr:cNvPr>
        <xdr:cNvSpPr txBox="1"/>
      </xdr:nvSpPr>
      <xdr:spPr>
        <a:xfrm>
          <a:off x="4686300" y="95885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8890</xdr:rowOff>
    </xdr:from>
    <xdr:to>
      <xdr:col>24</xdr:col>
      <xdr:colOff>114300</xdr:colOff>
      <xdr:row>56</xdr:row>
      <xdr:rowOff>110490</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4584700" y="9610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141712</xdr:rowOff>
    </xdr:from>
    <xdr:to>
      <xdr:col>19</xdr:col>
      <xdr:colOff>177800</xdr:colOff>
      <xdr:row>57</xdr:row>
      <xdr:rowOff>78663</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2908300" y="9742912"/>
          <a:ext cx="889000" cy="108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40300</xdr:rowOff>
    </xdr:from>
    <xdr:to>
      <xdr:col>20</xdr:col>
      <xdr:colOff>38100</xdr:colOff>
      <xdr:row>56</xdr:row>
      <xdr:rowOff>141900</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3746500" y="964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158427</xdr:rowOff>
    </xdr:from>
    <xdr:ext cx="534377"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3530111" y="9416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141712</xdr:rowOff>
    </xdr:from>
    <xdr:to>
      <xdr:col>15</xdr:col>
      <xdr:colOff>50800</xdr:colOff>
      <xdr:row>56</xdr:row>
      <xdr:rowOff>150764</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2019300" y="9742912"/>
          <a:ext cx="889000" cy="9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146004</xdr:rowOff>
    </xdr:from>
    <xdr:to>
      <xdr:col>15</xdr:col>
      <xdr:colOff>101600</xdr:colOff>
      <xdr:row>57</xdr:row>
      <xdr:rowOff>76154</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2857500" y="9747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67281</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2641111" y="9839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150764</xdr:rowOff>
    </xdr:from>
    <xdr:to>
      <xdr:col>10</xdr:col>
      <xdr:colOff>114300</xdr:colOff>
      <xdr:row>57</xdr:row>
      <xdr:rowOff>209</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flipV="1">
          <a:off x="1130300" y="9751964"/>
          <a:ext cx="889000" cy="20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151994</xdr:rowOff>
    </xdr:from>
    <xdr:to>
      <xdr:col>10</xdr:col>
      <xdr:colOff>165100</xdr:colOff>
      <xdr:row>57</xdr:row>
      <xdr:rowOff>82144</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968500" y="9753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73271</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1752111" y="9845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122093</xdr:rowOff>
    </xdr:from>
    <xdr:to>
      <xdr:col>6</xdr:col>
      <xdr:colOff>38100</xdr:colOff>
      <xdr:row>56</xdr:row>
      <xdr:rowOff>52243</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079500" y="955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68770</xdr:rowOff>
    </xdr:from>
    <xdr:ext cx="534377"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863111" y="9327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105953</xdr:rowOff>
    </xdr:from>
    <xdr:to>
      <xdr:col>24</xdr:col>
      <xdr:colOff>114300</xdr:colOff>
      <xdr:row>56</xdr:row>
      <xdr:rowOff>36103</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4584700" y="9535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128830</xdr:rowOff>
    </xdr:from>
    <xdr:ext cx="534377" cy="259045"/>
    <xdr:sp macro="" textlink="">
      <xdr:nvSpPr>
        <xdr:cNvPr id="139" name="総務費該当値テキスト">
          <a:extLst>
            <a:ext uri="{FF2B5EF4-FFF2-40B4-BE49-F238E27FC236}">
              <a16:creationId xmlns:a16="http://schemas.microsoft.com/office/drawing/2014/main" id="{00000000-0008-0000-0700-00008B000000}"/>
            </a:ext>
          </a:extLst>
        </xdr:cNvPr>
        <xdr:cNvSpPr txBox="1"/>
      </xdr:nvSpPr>
      <xdr:spPr>
        <a:xfrm>
          <a:off x="4686300" y="9387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27863</xdr:rowOff>
    </xdr:from>
    <xdr:to>
      <xdr:col>20</xdr:col>
      <xdr:colOff>38100</xdr:colOff>
      <xdr:row>57</xdr:row>
      <xdr:rowOff>129463</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3746500" y="9800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120590</xdr:rowOff>
    </xdr:from>
    <xdr:ext cx="534377"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3530111" y="9893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90912</xdr:rowOff>
    </xdr:from>
    <xdr:to>
      <xdr:col>15</xdr:col>
      <xdr:colOff>101600</xdr:colOff>
      <xdr:row>57</xdr:row>
      <xdr:rowOff>21062</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2857500" y="969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37589</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2641111" y="9467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99964</xdr:rowOff>
    </xdr:from>
    <xdr:to>
      <xdr:col>10</xdr:col>
      <xdr:colOff>165100</xdr:colOff>
      <xdr:row>57</xdr:row>
      <xdr:rowOff>30114</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968500" y="9701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46641</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1752111" y="9476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120859</xdr:rowOff>
    </xdr:from>
    <xdr:to>
      <xdr:col>6</xdr:col>
      <xdr:colOff>38100</xdr:colOff>
      <xdr:row>57</xdr:row>
      <xdr:rowOff>51009</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079500" y="9722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42136</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863111" y="9814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8617</xdr:rowOff>
    </xdr:from>
    <xdr:to>
      <xdr:col>24</xdr:col>
      <xdr:colOff>62865</xdr:colOff>
      <xdr:row>78</xdr:row>
      <xdr:rowOff>158750</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181567"/>
          <a:ext cx="1270" cy="13502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162577</xdr:rowOff>
    </xdr:from>
    <xdr:ext cx="599010"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535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158750</xdr:rowOff>
    </xdr:from>
    <xdr:to>
      <xdr:col>24</xdr:col>
      <xdr:colOff>152400</xdr:colOff>
      <xdr:row>78</xdr:row>
      <xdr:rowOff>158750</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53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126744</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1956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193,881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8617</xdr:rowOff>
    </xdr:from>
    <xdr:to>
      <xdr:col>24</xdr:col>
      <xdr:colOff>152400</xdr:colOff>
      <xdr:row>71</xdr:row>
      <xdr:rowOff>8617</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181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58718</xdr:rowOff>
    </xdr:from>
    <xdr:to>
      <xdr:col>24</xdr:col>
      <xdr:colOff>63500</xdr:colOff>
      <xdr:row>76</xdr:row>
      <xdr:rowOff>2254</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3797300" y="12917468"/>
          <a:ext cx="838200" cy="114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19341</xdr:rowOff>
    </xdr:from>
    <xdr:ext cx="599010"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30495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40914</xdr:rowOff>
    </xdr:from>
    <xdr:to>
      <xdr:col>24</xdr:col>
      <xdr:colOff>114300</xdr:colOff>
      <xdr:row>76</xdr:row>
      <xdr:rowOff>142514</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307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125794</xdr:rowOff>
    </xdr:from>
    <xdr:to>
      <xdr:col>19</xdr:col>
      <xdr:colOff>177800</xdr:colOff>
      <xdr:row>76</xdr:row>
      <xdr:rowOff>2254</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2908300" y="12984544"/>
          <a:ext cx="889000" cy="47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88900</xdr:rowOff>
    </xdr:from>
    <xdr:to>
      <xdr:col>20</xdr:col>
      <xdr:colOff>38100</xdr:colOff>
      <xdr:row>77</xdr:row>
      <xdr:rowOff>19050</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311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10177</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97795" y="13211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125794</xdr:rowOff>
    </xdr:from>
    <xdr:to>
      <xdr:col>15</xdr:col>
      <xdr:colOff>50800</xdr:colOff>
      <xdr:row>75</xdr:row>
      <xdr:rowOff>142557</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019300" y="12984544"/>
          <a:ext cx="889000" cy="16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5442</xdr:rowOff>
    </xdr:from>
    <xdr:to>
      <xdr:col>15</xdr:col>
      <xdr:colOff>101600</xdr:colOff>
      <xdr:row>76</xdr:row>
      <xdr:rowOff>107042</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3035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98169</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08795" y="13128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142557</xdr:rowOff>
    </xdr:from>
    <xdr:to>
      <xdr:col>10</xdr:col>
      <xdr:colOff>114300</xdr:colOff>
      <xdr:row>76</xdr:row>
      <xdr:rowOff>75082</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1130300" y="13001307"/>
          <a:ext cx="889000" cy="103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66839</xdr:rowOff>
    </xdr:from>
    <xdr:to>
      <xdr:col>10</xdr:col>
      <xdr:colOff>165100</xdr:colOff>
      <xdr:row>76</xdr:row>
      <xdr:rowOff>168439</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3097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159566</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19795" y="13189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138601</xdr:rowOff>
    </xdr:from>
    <xdr:to>
      <xdr:col>6</xdr:col>
      <xdr:colOff>38100</xdr:colOff>
      <xdr:row>77</xdr:row>
      <xdr:rowOff>68751</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3168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59878</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0795" y="13261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7918</xdr:rowOff>
    </xdr:from>
    <xdr:to>
      <xdr:col>24</xdr:col>
      <xdr:colOff>114300</xdr:colOff>
      <xdr:row>75</xdr:row>
      <xdr:rowOff>109518</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286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30795</xdr:rowOff>
    </xdr:from>
    <xdr:ext cx="599010"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2718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122904</xdr:rowOff>
    </xdr:from>
    <xdr:to>
      <xdr:col>20</xdr:col>
      <xdr:colOff>38100</xdr:colOff>
      <xdr:row>76</xdr:row>
      <xdr:rowOff>53054</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2981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69581</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97795" y="12756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74994</xdr:rowOff>
    </xdr:from>
    <xdr:to>
      <xdr:col>15</xdr:col>
      <xdr:colOff>101600</xdr:colOff>
      <xdr:row>76</xdr:row>
      <xdr:rowOff>5144</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2933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21671</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08795" y="12708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91757</xdr:rowOff>
    </xdr:from>
    <xdr:to>
      <xdr:col>10</xdr:col>
      <xdr:colOff>165100</xdr:colOff>
      <xdr:row>76</xdr:row>
      <xdr:rowOff>21907</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2950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38434</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19795" y="127257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24282</xdr:rowOff>
    </xdr:from>
    <xdr:to>
      <xdr:col>6</xdr:col>
      <xdr:colOff>38100</xdr:colOff>
      <xdr:row>76</xdr:row>
      <xdr:rowOff>125882</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3054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142409</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30795" y="12829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a:extLst>
            <a:ext uri="{FF2B5EF4-FFF2-40B4-BE49-F238E27FC236}">
              <a16:creationId xmlns:a16="http://schemas.microsoft.com/office/drawing/2014/main" id="{00000000-0008-0000-07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24806</xdr:rowOff>
    </xdr:from>
    <xdr:to>
      <xdr:col>24</xdr:col>
      <xdr:colOff>62865</xdr:colOff>
      <xdr:row>98</xdr:row>
      <xdr:rowOff>86779</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flipV="1">
          <a:off x="4633595" y="15455306"/>
          <a:ext cx="1270" cy="1433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90606</xdr:rowOff>
    </xdr:from>
    <xdr:ext cx="534377" cy="259045"/>
    <xdr:sp macro="" textlink="">
      <xdr:nvSpPr>
        <xdr:cNvPr id="229" name="衛生費最小値テキスト">
          <a:extLst>
            <a:ext uri="{FF2B5EF4-FFF2-40B4-BE49-F238E27FC236}">
              <a16:creationId xmlns:a16="http://schemas.microsoft.com/office/drawing/2014/main" id="{00000000-0008-0000-0700-0000E5000000}"/>
            </a:ext>
          </a:extLst>
        </xdr:cNvPr>
        <xdr:cNvSpPr txBox="1"/>
      </xdr:nvSpPr>
      <xdr:spPr>
        <a:xfrm>
          <a:off x="4686300" y="16892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86779</xdr:rowOff>
    </xdr:from>
    <xdr:to>
      <xdr:col>24</xdr:col>
      <xdr:colOff>152400</xdr:colOff>
      <xdr:row>98</xdr:row>
      <xdr:rowOff>86779</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6888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142933</xdr:rowOff>
    </xdr:from>
    <xdr:ext cx="534377" cy="259045"/>
    <xdr:sp macro="" textlink="">
      <xdr:nvSpPr>
        <xdr:cNvPr id="231" name="衛生費最大値テキスト">
          <a:extLst>
            <a:ext uri="{FF2B5EF4-FFF2-40B4-BE49-F238E27FC236}">
              <a16:creationId xmlns:a16="http://schemas.microsoft.com/office/drawing/2014/main" id="{00000000-0008-0000-0700-0000E7000000}"/>
            </a:ext>
          </a:extLst>
        </xdr:cNvPr>
        <xdr:cNvSpPr txBox="1"/>
      </xdr:nvSpPr>
      <xdr:spPr>
        <a:xfrm>
          <a:off x="4686300" y="15230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85,026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24806</xdr:rowOff>
    </xdr:from>
    <xdr:to>
      <xdr:col>24</xdr:col>
      <xdr:colOff>152400</xdr:colOff>
      <xdr:row>90</xdr:row>
      <xdr:rowOff>24806</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5455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102713</xdr:rowOff>
    </xdr:from>
    <xdr:to>
      <xdr:col>24</xdr:col>
      <xdr:colOff>63500</xdr:colOff>
      <xdr:row>97</xdr:row>
      <xdr:rowOff>113503</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3797300" y="16733363"/>
          <a:ext cx="838200" cy="10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95273</xdr:rowOff>
    </xdr:from>
    <xdr:ext cx="534377" cy="259045"/>
    <xdr:sp macro="" textlink="">
      <xdr:nvSpPr>
        <xdr:cNvPr id="234" name="衛生費平均値テキスト">
          <a:extLst>
            <a:ext uri="{FF2B5EF4-FFF2-40B4-BE49-F238E27FC236}">
              <a16:creationId xmlns:a16="http://schemas.microsoft.com/office/drawing/2014/main" id="{00000000-0008-0000-0700-0000EA000000}"/>
            </a:ext>
          </a:extLst>
        </xdr:cNvPr>
        <xdr:cNvSpPr txBox="1"/>
      </xdr:nvSpPr>
      <xdr:spPr>
        <a:xfrm>
          <a:off x="4686300" y="163830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72396</xdr:rowOff>
    </xdr:from>
    <xdr:to>
      <xdr:col>24</xdr:col>
      <xdr:colOff>114300</xdr:colOff>
      <xdr:row>97</xdr:row>
      <xdr:rowOff>2546</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4584700" y="16531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89064</xdr:rowOff>
    </xdr:from>
    <xdr:to>
      <xdr:col>19</xdr:col>
      <xdr:colOff>177800</xdr:colOff>
      <xdr:row>97</xdr:row>
      <xdr:rowOff>102713</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2908300" y="16719714"/>
          <a:ext cx="889000" cy="13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149433</xdr:rowOff>
    </xdr:from>
    <xdr:to>
      <xdr:col>20</xdr:col>
      <xdr:colOff>38100</xdr:colOff>
      <xdr:row>97</xdr:row>
      <xdr:rowOff>79583</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3746500" y="16608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96110</xdr:rowOff>
    </xdr:from>
    <xdr:ext cx="534377"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3530111" y="16383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89064</xdr:rowOff>
    </xdr:from>
    <xdr:to>
      <xdr:col>15</xdr:col>
      <xdr:colOff>50800</xdr:colOff>
      <xdr:row>97</xdr:row>
      <xdr:rowOff>134488</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019300" y="16719714"/>
          <a:ext cx="889000" cy="45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165756</xdr:rowOff>
    </xdr:from>
    <xdr:to>
      <xdr:col>15</xdr:col>
      <xdr:colOff>101600</xdr:colOff>
      <xdr:row>97</xdr:row>
      <xdr:rowOff>95906</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2857500" y="1662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112433</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2641111" y="16400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134488</xdr:rowOff>
    </xdr:from>
    <xdr:to>
      <xdr:col>10</xdr:col>
      <xdr:colOff>114300</xdr:colOff>
      <xdr:row>97</xdr:row>
      <xdr:rowOff>138398</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1130300" y="16765138"/>
          <a:ext cx="889000" cy="3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152085</xdr:rowOff>
    </xdr:from>
    <xdr:to>
      <xdr:col>10</xdr:col>
      <xdr:colOff>165100</xdr:colOff>
      <xdr:row>97</xdr:row>
      <xdr:rowOff>82235</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968500" y="1661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98762</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1752111" y="16386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12182</xdr:rowOff>
    </xdr:from>
    <xdr:to>
      <xdr:col>6</xdr:col>
      <xdr:colOff>38100</xdr:colOff>
      <xdr:row>97</xdr:row>
      <xdr:rowOff>113782</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079500" y="16642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130309</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863111" y="16418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62703</xdr:rowOff>
    </xdr:from>
    <xdr:to>
      <xdr:col>24</xdr:col>
      <xdr:colOff>114300</xdr:colOff>
      <xdr:row>97</xdr:row>
      <xdr:rowOff>164303</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4584700" y="16693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41130</xdr:rowOff>
    </xdr:from>
    <xdr:ext cx="534377" cy="259045"/>
    <xdr:sp macro="" textlink="">
      <xdr:nvSpPr>
        <xdr:cNvPr id="253" name="衛生費該当値テキスト">
          <a:extLst>
            <a:ext uri="{FF2B5EF4-FFF2-40B4-BE49-F238E27FC236}">
              <a16:creationId xmlns:a16="http://schemas.microsoft.com/office/drawing/2014/main" id="{00000000-0008-0000-0700-0000FD000000}"/>
            </a:ext>
          </a:extLst>
        </xdr:cNvPr>
        <xdr:cNvSpPr txBox="1"/>
      </xdr:nvSpPr>
      <xdr:spPr>
        <a:xfrm>
          <a:off x="4686300" y="16671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51913</xdr:rowOff>
    </xdr:from>
    <xdr:to>
      <xdr:col>20</xdr:col>
      <xdr:colOff>38100</xdr:colOff>
      <xdr:row>97</xdr:row>
      <xdr:rowOff>153513</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3746500" y="16682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144640</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3530111" y="16775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38264</xdr:rowOff>
    </xdr:from>
    <xdr:to>
      <xdr:col>15</xdr:col>
      <xdr:colOff>101600</xdr:colOff>
      <xdr:row>97</xdr:row>
      <xdr:rowOff>139864</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2857500" y="1666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130991</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2641111" y="16761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83688</xdr:rowOff>
    </xdr:from>
    <xdr:to>
      <xdr:col>10</xdr:col>
      <xdr:colOff>165100</xdr:colOff>
      <xdr:row>98</xdr:row>
      <xdr:rowOff>13838</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968500" y="16714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4965</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1752111" y="16807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87598</xdr:rowOff>
    </xdr:from>
    <xdr:to>
      <xdr:col>6</xdr:col>
      <xdr:colOff>38100</xdr:colOff>
      <xdr:row>98</xdr:row>
      <xdr:rowOff>17748</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079500" y="16718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8875</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863111" y="16810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7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64262</xdr:rowOff>
    </xdr:from>
    <xdr:to>
      <xdr:col>54</xdr:col>
      <xdr:colOff>189865</xdr:colOff>
      <xdr:row>38</xdr:row>
      <xdr:rowOff>162941</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10475595" y="5379212"/>
          <a:ext cx="1270" cy="12988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166768</xdr:rowOff>
    </xdr:from>
    <xdr:ext cx="378565" cy="259045"/>
    <xdr:sp macro="" textlink="">
      <xdr:nvSpPr>
        <xdr:cNvPr id="286" name="労働費最小値テキスト">
          <a:extLst>
            <a:ext uri="{FF2B5EF4-FFF2-40B4-BE49-F238E27FC236}">
              <a16:creationId xmlns:a16="http://schemas.microsoft.com/office/drawing/2014/main" id="{00000000-0008-0000-0700-00001E010000}"/>
            </a:ext>
          </a:extLst>
        </xdr:cNvPr>
        <xdr:cNvSpPr txBox="1"/>
      </xdr:nvSpPr>
      <xdr:spPr>
        <a:xfrm>
          <a:off x="10528300" y="66818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162941</xdr:rowOff>
    </xdr:from>
    <xdr:to>
      <xdr:col>55</xdr:col>
      <xdr:colOff>88900</xdr:colOff>
      <xdr:row>38</xdr:row>
      <xdr:rowOff>162941</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6678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10939</xdr:rowOff>
    </xdr:from>
    <xdr:ext cx="469744" cy="259045"/>
    <xdr:sp macro="" textlink="">
      <xdr:nvSpPr>
        <xdr:cNvPr id="288" name="労働費最大値テキスト">
          <a:extLst>
            <a:ext uri="{FF2B5EF4-FFF2-40B4-BE49-F238E27FC236}">
              <a16:creationId xmlns:a16="http://schemas.microsoft.com/office/drawing/2014/main" id="{00000000-0008-0000-0700-000020010000}"/>
            </a:ext>
          </a:extLst>
        </xdr:cNvPr>
        <xdr:cNvSpPr txBox="1"/>
      </xdr:nvSpPr>
      <xdr:spPr>
        <a:xfrm>
          <a:off x="10528300" y="5154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64262</xdr:rowOff>
    </xdr:from>
    <xdr:to>
      <xdr:col>55</xdr:col>
      <xdr:colOff>88900</xdr:colOff>
      <xdr:row>31</xdr:row>
      <xdr:rowOff>64262</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5379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100838</xdr:rowOff>
    </xdr:from>
    <xdr:to>
      <xdr:col>55</xdr:col>
      <xdr:colOff>0</xdr:colOff>
      <xdr:row>38</xdr:row>
      <xdr:rowOff>103505</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9639300" y="6615938"/>
          <a:ext cx="8382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52341</xdr:rowOff>
    </xdr:from>
    <xdr:ext cx="378565" cy="259045"/>
    <xdr:sp macro="" textlink="">
      <xdr:nvSpPr>
        <xdr:cNvPr id="291" name="労働費平均値テキスト">
          <a:extLst>
            <a:ext uri="{FF2B5EF4-FFF2-40B4-BE49-F238E27FC236}">
              <a16:creationId xmlns:a16="http://schemas.microsoft.com/office/drawing/2014/main" id="{00000000-0008-0000-0700-000023010000}"/>
            </a:ext>
          </a:extLst>
        </xdr:cNvPr>
        <xdr:cNvSpPr txBox="1"/>
      </xdr:nvSpPr>
      <xdr:spPr>
        <a:xfrm>
          <a:off x="10528300" y="622454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29464</xdr:rowOff>
    </xdr:from>
    <xdr:to>
      <xdr:col>55</xdr:col>
      <xdr:colOff>50800</xdr:colOff>
      <xdr:row>37</xdr:row>
      <xdr:rowOff>131064</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10426700" y="6373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103505</xdr:rowOff>
    </xdr:from>
    <xdr:to>
      <xdr:col>50</xdr:col>
      <xdr:colOff>114300</xdr:colOff>
      <xdr:row>38</xdr:row>
      <xdr:rowOff>112649</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flipV="1">
          <a:off x="8750300" y="6618605"/>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162814</xdr:rowOff>
    </xdr:from>
    <xdr:to>
      <xdr:col>50</xdr:col>
      <xdr:colOff>165100</xdr:colOff>
      <xdr:row>37</xdr:row>
      <xdr:rowOff>92964</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9588500" y="6335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109491</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9450017" y="61102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111506</xdr:rowOff>
    </xdr:from>
    <xdr:to>
      <xdr:col>45</xdr:col>
      <xdr:colOff>177800</xdr:colOff>
      <xdr:row>38</xdr:row>
      <xdr:rowOff>112649</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7861300" y="6626606"/>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136525</xdr:rowOff>
    </xdr:from>
    <xdr:to>
      <xdr:col>46</xdr:col>
      <xdr:colOff>38100</xdr:colOff>
      <xdr:row>37</xdr:row>
      <xdr:rowOff>66675</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8699500" y="6308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83202</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61017" y="60839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90170</xdr:rowOff>
    </xdr:from>
    <xdr:to>
      <xdr:col>41</xdr:col>
      <xdr:colOff>50800</xdr:colOff>
      <xdr:row>38</xdr:row>
      <xdr:rowOff>111506</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6972300" y="6605270"/>
          <a:ext cx="889000" cy="21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90805</xdr:rowOff>
    </xdr:from>
    <xdr:to>
      <xdr:col>41</xdr:col>
      <xdr:colOff>101600</xdr:colOff>
      <xdr:row>37</xdr:row>
      <xdr:rowOff>20955</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7810500" y="6263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37482</xdr:rowOff>
    </xdr:from>
    <xdr:ext cx="469744"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26428" y="6038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158242</xdr:rowOff>
    </xdr:from>
    <xdr:to>
      <xdr:col>36</xdr:col>
      <xdr:colOff>165100</xdr:colOff>
      <xdr:row>36</xdr:row>
      <xdr:rowOff>88392</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6921500" y="6158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104919</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37428" y="5934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50038</xdr:rowOff>
    </xdr:from>
    <xdr:to>
      <xdr:col>55</xdr:col>
      <xdr:colOff>50800</xdr:colOff>
      <xdr:row>38</xdr:row>
      <xdr:rowOff>151638</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10426700" y="6565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136415</xdr:rowOff>
    </xdr:from>
    <xdr:ext cx="378565" cy="259045"/>
    <xdr:sp macro="" textlink="">
      <xdr:nvSpPr>
        <xdr:cNvPr id="310" name="労働費該当値テキスト">
          <a:extLst>
            <a:ext uri="{FF2B5EF4-FFF2-40B4-BE49-F238E27FC236}">
              <a16:creationId xmlns:a16="http://schemas.microsoft.com/office/drawing/2014/main" id="{00000000-0008-0000-0700-000036010000}"/>
            </a:ext>
          </a:extLst>
        </xdr:cNvPr>
        <xdr:cNvSpPr txBox="1"/>
      </xdr:nvSpPr>
      <xdr:spPr>
        <a:xfrm>
          <a:off x="10528300" y="64800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52705</xdr:rowOff>
    </xdr:from>
    <xdr:to>
      <xdr:col>50</xdr:col>
      <xdr:colOff>165100</xdr:colOff>
      <xdr:row>38</xdr:row>
      <xdr:rowOff>154305</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9588500" y="656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145432</xdr:rowOff>
    </xdr:from>
    <xdr:ext cx="378565"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450017" y="66605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61849</xdr:rowOff>
    </xdr:from>
    <xdr:to>
      <xdr:col>46</xdr:col>
      <xdr:colOff>38100</xdr:colOff>
      <xdr:row>38</xdr:row>
      <xdr:rowOff>163449</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8699500" y="6576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154576</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561017" y="66696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60706</xdr:rowOff>
    </xdr:from>
    <xdr:to>
      <xdr:col>41</xdr:col>
      <xdr:colOff>101600</xdr:colOff>
      <xdr:row>38</xdr:row>
      <xdr:rowOff>162306</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7810500" y="6575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153433</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672017" y="66685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39370</xdr:rowOff>
    </xdr:from>
    <xdr:to>
      <xdr:col>36</xdr:col>
      <xdr:colOff>165100</xdr:colOff>
      <xdr:row>38</xdr:row>
      <xdr:rowOff>140970</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6921500" y="6554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132097</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783017" y="66471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a:extLst>
            <a:ext uri="{FF2B5EF4-FFF2-40B4-BE49-F238E27FC236}">
              <a16:creationId xmlns:a16="http://schemas.microsoft.com/office/drawing/2014/main" id="{00000000-0008-0000-07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155519</xdr:rowOff>
    </xdr:from>
    <xdr:to>
      <xdr:col>54</xdr:col>
      <xdr:colOff>189865</xdr:colOff>
      <xdr:row>58</xdr:row>
      <xdr:rowOff>130876</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flipV="1">
          <a:off x="10475595" y="8899469"/>
          <a:ext cx="1270" cy="11755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134703</xdr:rowOff>
    </xdr:from>
    <xdr:ext cx="378565" cy="259045"/>
    <xdr:sp macro="" textlink="">
      <xdr:nvSpPr>
        <xdr:cNvPr id="341" name="農林水産業費最小値テキスト">
          <a:extLst>
            <a:ext uri="{FF2B5EF4-FFF2-40B4-BE49-F238E27FC236}">
              <a16:creationId xmlns:a16="http://schemas.microsoft.com/office/drawing/2014/main" id="{00000000-0008-0000-0700-000055010000}"/>
            </a:ext>
          </a:extLst>
        </xdr:cNvPr>
        <xdr:cNvSpPr txBox="1"/>
      </xdr:nvSpPr>
      <xdr:spPr>
        <a:xfrm>
          <a:off x="10528300" y="100788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130876</xdr:rowOff>
    </xdr:from>
    <xdr:to>
      <xdr:col>55</xdr:col>
      <xdr:colOff>88900</xdr:colOff>
      <xdr:row>58</xdr:row>
      <xdr:rowOff>130876</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10074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102196</xdr:rowOff>
    </xdr:from>
    <xdr:ext cx="534377" cy="259045"/>
    <xdr:sp macro="" textlink="">
      <xdr:nvSpPr>
        <xdr:cNvPr id="343" name="農林水産業費最大値テキスト">
          <a:extLst>
            <a:ext uri="{FF2B5EF4-FFF2-40B4-BE49-F238E27FC236}">
              <a16:creationId xmlns:a16="http://schemas.microsoft.com/office/drawing/2014/main" id="{00000000-0008-0000-0700-000057010000}"/>
            </a:ext>
          </a:extLst>
        </xdr:cNvPr>
        <xdr:cNvSpPr txBox="1"/>
      </xdr:nvSpPr>
      <xdr:spPr>
        <a:xfrm>
          <a:off x="10528300" y="8674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25,904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155519</xdr:rowOff>
    </xdr:from>
    <xdr:to>
      <xdr:col>55</xdr:col>
      <xdr:colOff>88900</xdr:colOff>
      <xdr:row>51</xdr:row>
      <xdr:rowOff>155519</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8899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87030</xdr:rowOff>
    </xdr:from>
    <xdr:to>
      <xdr:col>55</xdr:col>
      <xdr:colOff>0</xdr:colOff>
      <xdr:row>58</xdr:row>
      <xdr:rowOff>88402</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9639300" y="10031130"/>
          <a:ext cx="8382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55313</xdr:rowOff>
    </xdr:from>
    <xdr:ext cx="469744" cy="259045"/>
    <xdr:sp macro="" textlink="">
      <xdr:nvSpPr>
        <xdr:cNvPr id="346" name="農林水産業費平均値テキスト">
          <a:extLst>
            <a:ext uri="{FF2B5EF4-FFF2-40B4-BE49-F238E27FC236}">
              <a16:creationId xmlns:a16="http://schemas.microsoft.com/office/drawing/2014/main" id="{00000000-0008-0000-0700-00005A010000}"/>
            </a:ext>
          </a:extLst>
        </xdr:cNvPr>
        <xdr:cNvSpPr txBox="1"/>
      </xdr:nvSpPr>
      <xdr:spPr>
        <a:xfrm>
          <a:off x="10528300" y="96565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32436</xdr:rowOff>
    </xdr:from>
    <xdr:to>
      <xdr:col>55</xdr:col>
      <xdr:colOff>50800</xdr:colOff>
      <xdr:row>57</xdr:row>
      <xdr:rowOff>134036</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10426700" y="9805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84470</xdr:rowOff>
    </xdr:from>
    <xdr:to>
      <xdr:col>50</xdr:col>
      <xdr:colOff>114300</xdr:colOff>
      <xdr:row>58</xdr:row>
      <xdr:rowOff>87030</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8750300" y="10028570"/>
          <a:ext cx="889000" cy="2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23475</xdr:rowOff>
    </xdr:from>
    <xdr:to>
      <xdr:col>50</xdr:col>
      <xdr:colOff>165100</xdr:colOff>
      <xdr:row>57</xdr:row>
      <xdr:rowOff>125075</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9588500" y="9796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55</xdr:row>
      <xdr:rowOff>141602</xdr:rowOff>
    </xdr:from>
    <xdr:ext cx="469744"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9404428" y="9571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83282</xdr:rowOff>
    </xdr:from>
    <xdr:to>
      <xdr:col>45</xdr:col>
      <xdr:colOff>177800</xdr:colOff>
      <xdr:row>58</xdr:row>
      <xdr:rowOff>84470</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7861300" y="10027382"/>
          <a:ext cx="889000" cy="1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30835</xdr:rowOff>
    </xdr:from>
    <xdr:to>
      <xdr:col>46</xdr:col>
      <xdr:colOff>38100</xdr:colOff>
      <xdr:row>57</xdr:row>
      <xdr:rowOff>132435</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8699500" y="980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55</xdr:row>
      <xdr:rowOff>148962</xdr:rowOff>
    </xdr:from>
    <xdr:ext cx="469744"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8515428" y="9578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83282</xdr:rowOff>
    </xdr:from>
    <xdr:to>
      <xdr:col>41</xdr:col>
      <xdr:colOff>50800</xdr:colOff>
      <xdr:row>58</xdr:row>
      <xdr:rowOff>84196</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6972300" y="10027382"/>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18948</xdr:rowOff>
    </xdr:from>
    <xdr:to>
      <xdr:col>41</xdr:col>
      <xdr:colOff>101600</xdr:colOff>
      <xdr:row>57</xdr:row>
      <xdr:rowOff>120548</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7810500" y="979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55</xdr:row>
      <xdr:rowOff>137075</xdr:rowOff>
    </xdr:from>
    <xdr:ext cx="469744"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626428" y="9566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159812</xdr:rowOff>
    </xdr:from>
    <xdr:to>
      <xdr:col>36</xdr:col>
      <xdr:colOff>165100</xdr:colOff>
      <xdr:row>57</xdr:row>
      <xdr:rowOff>89962</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6921500" y="9761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55</xdr:row>
      <xdr:rowOff>106489</xdr:rowOff>
    </xdr:from>
    <xdr:ext cx="469744"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6737428" y="9536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37602</xdr:rowOff>
    </xdr:from>
    <xdr:to>
      <xdr:col>55</xdr:col>
      <xdr:colOff>50800</xdr:colOff>
      <xdr:row>58</xdr:row>
      <xdr:rowOff>139202</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10426700" y="9981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123979</xdr:rowOff>
    </xdr:from>
    <xdr:ext cx="469744" cy="259045"/>
    <xdr:sp macro="" textlink="">
      <xdr:nvSpPr>
        <xdr:cNvPr id="365" name="農林水産業費該当値テキスト">
          <a:extLst>
            <a:ext uri="{FF2B5EF4-FFF2-40B4-BE49-F238E27FC236}">
              <a16:creationId xmlns:a16="http://schemas.microsoft.com/office/drawing/2014/main" id="{00000000-0008-0000-0700-00006D010000}"/>
            </a:ext>
          </a:extLst>
        </xdr:cNvPr>
        <xdr:cNvSpPr txBox="1"/>
      </xdr:nvSpPr>
      <xdr:spPr>
        <a:xfrm>
          <a:off x="10528300" y="9896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36230</xdr:rowOff>
    </xdr:from>
    <xdr:to>
      <xdr:col>50</xdr:col>
      <xdr:colOff>165100</xdr:colOff>
      <xdr:row>58</xdr:row>
      <xdr:rowOff>137830</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9588500" y="9980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128957</xdr:rowOff>
    </xdr:from>
    <xdr:ext cx="469744"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9404428" y="10073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33670</xdr:rowOff>
    </xdr:from>
    <xdr:to>
      <xdr:col>46</xdr:col>
      <xdr:colOff>38100</xdr:colOff>
      <xdr:row>58</xdr:row>
      <xdr:rowOff>135270</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8699500" y="9977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126397</xdr:rowOff>
    </xdr:from>
    <xdr:ext cx="469744"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8515428" y="10070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32482</xdr:rowOff>
    </xdr:from>
    <xdr:to>
      <xdr:col>41</xdr:col>
      <xdr:colOff>101600</xdr:colOff>
      <xdr:row>58</xdr:row>
      <xdr:rowOff>134082</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7810500" y="9976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125209</xdr:rowOff>
    </xdr:from>
    <xdr:ext cx="469744"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626428" y="10069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33396</xdr:rowOff>
    </xdr:from>
    <xdr:to>
      <xdr:col>36</xdr:col>
      <xdr:colOff>165100</xdr:colOff>
      <xdr:row>58</xdr:row>
      <xdr:rowOff>134996</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6921500" y="9977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126123</xdr:rowOff>
    </xdr:from>
    <xdr:ext cx="469744"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6737428" y="10070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商工費グラフ枠">
          <a:extLst>
            <a:ext uri="{FF2B5EF4-FFF2-40B4-BE49-F238E27FC236}">
              <a16:creationId xmlns:a16="http://schemas.microsoft.com/office/drawing/2014/main" id="{00000000-0008-0000-07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71943</xdr:rowOff>
    </xdr:from>
    <xdr:to>
      <xdr:col>54</xdr:col>
      <xdr:colOff>189865</xdr:colOff>
      <xdr:row>78</xdr:row>
      <xdr:rowOff>39115</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flipV="1">
          <a:off x="10475595" y="12244893"/>
          <a:ext cx="1270" cy="11673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42942</xdr:rowOff>
    </xdr:from>
    <xdr:ext cx="469744" cy="259045"/>
    <xdr:sp macro="" textlink="">
      <xdr:nvSpPr>
        <xdr:cNvPr id="396" name="商工費最小値テキスト">
          <a:extLst>
            <a:ext uri="{FF2B5EF4-FFF2-40B4-BE49-F238E27FC236}">
              <a16:creationId xmlns:a16="http://schemas.microsoft.com/office/drawing/2014/main" id="{00000000-0008-0000-0700-00008C010000}"/>
            </a:ext>
          </a:extLst>
        </xdr:cNvPr>
        <xdr:cNvSpPr txBox="1"/>
      </xdr:nvSpPr>
      <xdr:spPr>
        <a:xfrm>
          <a:off x="10528300" y="13416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39115</xdr:rowOff>
    </xdr:from>
    <xdr:to>
      <xdr:col>55</xdr:col>
      <xdr:colOff>88900</xdr:colOff>
      <xdr:row>78</xdr:row>
      <xdr:rowOff>39115</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10388600" y="13412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18620</xdr:rowOff>
    </xdr:from>
    <xdr:ext cx="534377" cy="259045"/>
    <xdr:sp macro="" textlink="">
      <xdr:nvSpPr>
        <xdr:cNvPr id="398" name="商工費最大値テキスト">
          <a:extLst>
            <a:ext uri="{FF2B5EF4-FFF2-40B4-BE49-F238E27FC236}">
              <a16:creationId xmlns:a16="http://schemas.microsoft.com/office/drawing/2014/main" id="{00000000-0008-0000-0700-00008E010000}"/>
            </a:ext>
          </a:extLst>
        </xdr:cNvPr>
        <xdr:cNvSpPr txBox="1"/>
      </xdr:nvSpPr>
      <xdr:spPr>
        <a:xfrm>
          <a:off x="10528300" y="12020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27,732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71943</xdr:rowOff>
    </xdr:from>
    <xdr:to>
      <xdr:col>55</xdr:col>
      <xdr:colOff>88900</xdr:colOff>
      <xdr:row>71</xdr:row>
      <xdr:rowOff>71943</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2244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9672</xdr:rowOff>
    </xdr:from>
    <xdr:to>
      <xdr:col>55</xdr:col>
      <xdr:colOff>0</xdr:colOff>
      <xdr:row>78</xdr:row>
      <xdr:rowOff>44510</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9639300" y="13382772"/>
          <a:ext cx="838200" cy="34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84985</xdr:rowOff>
    </xdr:from>
    <xdr:ext cx="469744" cy="259045"/>
    <xdr:sp macro="" textlink="">
      <xdr:nvSpPr>
        <xdr:cNvPr id="401" name="商工費平均値テキスト">
          <a:extLst>
            <a:ext uri="{FF2B5EF4-FFF2-40B4-BE49-F238E27FC236}">
              <a16:creationId xmlns:a16="http://schemas.microsoft.com/office/drawing/2014/main" id="{00000000-0008-0000-0700-000091010000}"/>
            </a:ext>
          </a:extLst>
        </xdr:cNvPr>
        <xdr:cNvSpPr txBox="1"/>
      </xdr:nvSpPr>
      <xdr:spPr>
        <a:xfrm>
          <a:off x="10528300" y="129437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62108</xdr:rowOff>
    </xdr:from>
    <xdr:to>
      <xdr:col>55</xdr:col>
      <xdr:colOff>50800</xdr:colOff>
      <xdr:row>76</xdr:row>
      <xdr:rowOff>163708</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10426700" y="13092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34224</xdr:rowOff>
    </xdr:from>
    <xdr:to>
      <xdr:col>50</xdr:col>
      <xdr:colOff>114300</xdr:colOff>
      <xdr:row>78</xdr:row>
      <xdr:rowOff>44510</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8750300" y="13407324"/>
          <a:ext cx="889000" cy="10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85013</xdr:rowOff>
    </xdr:from>
    <xdr:to>
      <xdr:col>50</xdr:col>
      <xdr:colOff>165100</xdr:colOff>
      <xdr:row>77</xdr:row>
      <xdr:rowOff>15163</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9588500" y="13115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31690</xdr:rowOff>
    </xdr:from>
    <xdr:ext cx="469744" cy="259045"/>
    <xdr:sp macro="" textlink="">
      <xdr:nvSpPr>
        <xdr:cNvPr id="405" name="テキスト ボックス 404">
          <a:extLst>
            <a:ext uri="{FF2B5EF4-FFF2-40B4-BE49-F238E27FC236}">
              <a16:creationId xmlns:a16="http://schemas.microsoft.com/office/drawing/2014/main" id="{00000000-0008-0000-0700-000095010000}"/>
            </a:ext>
          </a:extLst>
        </xdr:cNvPr>
        <xdr:cNvSpPr txBox="1"/>
      </xdr:nvSpPr>
      <xdr:spPr>
        <a:xfrm>
          <a:off x="9404428" y="12890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24668</xdr:rowOff>
    </xdr:from>
    <xdr:to>
      <xdr:col>45</xdr:col>
      <xdr:colOff>177800</xdr:colOff>
      <xdr:row>78</xdr:row>
      <xdr:rowOff>34224</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7861300" y="13397768"/>
          <a:ext cx="889000" cy="9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50495</xdr:rowOff>
    </xdr:from>
    <xdr:to>
      <xdr:col>46</xdr:col>
      <xdr:colOff>38100</xdr:colOff>
      <xdr:row>76</xdr:row>
      <xdr:rowOff>152095</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8699500" y="13080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74</xdr:row>
      <xdr:rowOff>168622</xdr:rowOff>
    </xdr:from>
    <xdr:ext cx="469744"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8515428" y="12855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144363</xdr:rowOff>
    </xdr:from>
    <xdr:to>
      <xdr:col>41</xdr:col>
      <xdr:colOff>50800</xdr:colOff>
      <xdr:row>78</xdr:row>
      <xdr:rowOff>24668</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6972300" y="13346013"/>
          <a:ext cx="889000" cy="51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13554</xdr:rowOff>
    </xdr:from>
    <xdr:to>
      <xdr:col>41</xdr:col>
      <xdr:colOff>101600</xdr:colOff>
      <xdr:row>76</xdr:row>
      <xdr:rowOff>115154</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7810500" y="1304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74</xdr:row>
      <xdr:rowOff>131680</xdr:rowOff>
    </xdr:from>
    <xdr:ext cx="469744"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7626428" y="12818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95941</xdr:rowOff>
    </xdr:from>
    <xdr:to>
      <xdr:col>36</xdr:col>
      <xdr:colOff>165100</xdr:colOff>
      <xdr:row>76</xdr:row>
      <xdr:rowOff>26091</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6921500" y="12954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42618</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6705111" y="12729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130322</xdr:rowOff>
    </xdr:from>
    <xdr:to>
      <xdr:col>55</xdr:col>
      <xdr:colOff>50800</xdr:colOff>
      <xdr:row>78</xdr:row>
      <xdr:rowOff>60472</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10426700" y="13331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45249</xdr:rowOff>
    </xdr:from>
    <xdr:ext cx="469744" cy="259045"/>
    <xdr:sp macro="" textlink="">
      <xdr:nvSpPr>
        <xdr:cNvPr id="420" name="商工費該当値テキスト">
          <a:extLst>
            <a:ext uri="{FF2B5EF4-FFF2-40B4-BE49-F238E27FC236}">
              <a16:creationId xmlns:a16="http://schemas.microsoft.com/office/drawing/2014/main" id="{00000000-0008-0000-0700-0000A4010000}"/>
            </a:ext>
          </a:extLst>
        </xdr:cNvPr>
        <xdr:cNvSpPr txBox="1"/>
      </xdr:nvSpPr>
      <xdr:spPr>
        <a:xfrm>
          <a:off x="10528300" y="13246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165160</xdr:rowOff>
    </xdr:from>
    <xdr:to>
      <xdr:col>50</xdr:col>
      <xdr:colOff>165100</xdr:colOff>
      <xdr:row>78</xdr:row>
      <xdr:rowOff>95310</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9588500" y="13366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86437</xdr:rowOff>
    </xdr:from>
    <xdr:ext cx="469744"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9404428" y="13459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154874</xdr:rowOff>
    </xdr:from>
    <xdr:to>
      <xdr:col>46</xdr:col>
      <xdr:colOff>38100</xdr:colOff>
      <xdr:row>78</xdr:row>
      <xdr:rowOff>85024</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8699500" y="13356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76151</xdr:rowOff>
    </xdr:from>
    <xdr:ext cx="469744"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8515428" y="13449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145318</xdr:rowOff>
    </xdr:from>
    <xdr:to>
      <xdr:col>41</xdr:col>
      <xdr:colOff>101600</xdr:colOff>
      <xdr:row>78</xdr:row>
      <xdr:rowOff>75468</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7810500" y="13346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66595</xdr:rowOff>
    </xdr:from>
    <xdr:ext cx="469744"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7626428" y="13439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93563</xdr:rowOff>
    </xdr:from>
    <xdr:to>
      <xdr:col>36</xdr:col>
      <xdr:colOff>165100</xdr:colOff>
      <xdr:row>78</xdr:row>
      <xdr:rowOff>23713</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6921500" y="13295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14840</xdr:rowOff>
    </xdr:from>
    <xdr:ext cx="469744"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6737428" y="13387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a:extLst>
            <a:ext uri="{FF2B5EF4-FFF2-40B4-BE49-F238E27FC236}">
              <a16:creationId xmlns:a16="http://schemas.microsoft.com/office/drawing/2014/main" id="{00000000-0008-0000-0700-0000B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a:extLst>
            <a:ext uri="{FF2B5EF4-FFF2-40B4-BE49-F238E27FC236}">
              <a16:creationId xmlns:a16="http://schemas.microsoft.com/office/drawing/2014/main" id="{00000000-0008-0000-0700-0000C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144577</xdr:rowOff>
    </xdr:from>
    <xdr:to>
      <xdr:col>54</xdr:col>
      <xdr:colOff>189865</xdr:colOff>
      <xdr:row>99</xdr:row>
      <xdr:rowOff>12827</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flipV="1">
          <a:off x="10475595" y="15746527"/>
          <a:ext cx="1270" cy="1239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16654</xdr:rowOff>
    </xdr:from>
    <xdr:ext cx="534377" cy="259045"/>
    <xdr:sp macro="" textlink="">
      <xdr:nvSpPr>
        <xdr:cNvPr id="454" name="土木費最小値テキスト">
          <a:extLst>
            <a:ext uri="{FF2B5EF4-FFF2-40B4-BE49-F238E27FC236}">
              <a16:creationId xmlns:a16="http://schemas.microsoft.com/office/drawing/2014/main" id="{00000000-0008-0000-0700-0000C6010000}"/>
            </a:ext>
          </a:extLst>
        </xdr:cNvPr>
        <xdr:cNvSpPr txBox="1"/>
      </xdr:nvSpPr>
      <xdr:spPr>
        <a:xfrm>
          <a:off x="10528300" y="16990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12827</xdr:rowOff>
    </xdr:from>
    <xdr:to>
      <xdr:col>55</xdr:col>
      <xdr:colOff>88900</xdr:colOff>
      <xdr:row>99</xdr:row>
      <xdr:rowOff>12827</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10388600" y="16986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91254</xdr:rowOff>
    </xdr:from>
    <xdr:ext cx="534377" cy="259045"/>
    <xdr:sp macro="" textlink="">
      <xdr:nvSpPr>
        <xdr:cNvPr id="456" name="土木費最大値テキスト">
          <a:extLst>
            <a:ext uri="{FF2B5EF4-FFF2-40B4-BE49-F238E27FC236}">
              <a16:creationId xmlns:a16="http://schemas.microsoft.com/office/drawing/2014/main" id="{00000000-0008-0000-0700-0000C8010000}"/>
            </a:ext>
          </a:extLst>
        </xdr:cNvPr>
        <xdr:cNvSpPr txBox="1"/>
      </xdr:nvSpPr>
      <xdr:spPr>
        <a:xfrm>
          <a:off x="10528300" y="15521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86,744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144577</xdr:rowOff>
    </xdr:from>
    <xdr:to>
      <xdr:col>55</xdr:col>
      <xdr:colOff>88900</xdr:colOff>
      <xdr:row>91</xdr:row>
      <xdr:rowOff>144577</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10388600" y="15746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48183</xdr:rowOff>
    </xdr:from>
    <xdr:to>
      <xdr:col>55</xdr:col>
      <xdr:colOff>0</xdr:colOff>
      <xdr:row>98</xdr:row>
      <xdr:rowOff>81426</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9639300" y="16850283"/>
          <a:ext cx="838200" cy="33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159497</xdr:rowOff>
    </xdr:from>
    <xdr:ext cx="534377" cy="259045"/>
    <xdr:sp macro="" textlink="">
      <xdr:nvSpPr>
        <xdr:cNvPr id="459" name="土木費平均値テキスト">
          <a:extLst>
            <a:ext uri="{FF2B5EF4-FFF2-40B4-BE49-F238E27FC236}">
              <a16:creationId xmlns:a16="http://schemas.microsoft.com/office/drawing/2014/main" id="{00000000-0008-0000-0700-0000CB010000}"/>
            </a:ext>
          </a:extLst>
        </xdr:cNvPr>
        <xdr:cNvSpPr txBox="1"/>
      </xdr:nvSpPr>
      <xdr:spPr>
        <a:xfrm>
          <a:off x="10528300" y="164472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136620</xdr:rowOff>
    </xdr:from>
    <xdr:to>
      <xdr:col>55</xdr:col>
      <xdr:colOff>50800</xdr:colOff>
      <xdr:row>97</xdr:row>
      <xdr:rowOff>66770</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10426700" y="16595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81426</xdr:rowOff>
    </xdr:from>
    <xdr:to>
      <xdr:col>50</xdr:col>
      <xdr:colOff>114300</xdr:colOff>
      <xdr:row>98</xdr:row>
      <xdr:rowOff>98724</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8750300" y="16883526"/>
          <a:ext cx="889000" cy="17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88500</xdr:rowOff>
    </xdr:from>
    <xdr:to>
      <xdr:col>50</xdr:col>
      <xdr:colOff>165100</xdr:colOff>
      <xdr:row>97</xdr:row>
      <xdr:rowOff>18650</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9588500" y="1654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35177</xdr:rowOff>
    </xdr:from>
    <xdr:ext cx="534377"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9372111" y="16322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66777</xdr:rowOff>
    </xdr:from>
    <xdr:to>
      <xdr:col>45</xdr:col>
      <xdr:colOff>177800</xdr:colOff>
      <xdr:row>98</xdr:row>
      <xdr:rowOff>98724</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7861300" y="16868877"/>
          <a:ext cx="889000" cy="31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99168</xdr:rowOff>
    </xdr:from>
    <xdr:to>
      <xdr:col>46</xdr:col>
      <xdr:colOff>38100</xdr:colOff>
      <xdr:row>97</xdr:row>
      <xdr:rowOff>29318</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8699500" y="16558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45845</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8483111" y="16333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66777</xdr:rowOff>
    </xdr:from>
    <xdr:to>
      <xdr:col>41</xdr:col>
      <xdr:colOff>50800</xdr:colOff>
      <xdr:row>98</xdr:row>
      <xdr:rowOff>111106</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6972300" y="16868877"/>
          <a:ext cx="889000" cy="44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115494</xdr:rowOff>
    </xdr:from>
    <xdr:to>
      <xdr:col>41</xdr:col>
      <xdr:colOff>101600</xdr:colOff>
      <xdr:row>97</xdr:row>
      <xdr:rowOff>45644</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7810500" y="1657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62171</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7594111" y="16349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116866</xdr:rowOff>
    </xdr:from>
    <xdr:to>
      <xdr:col>36</xdr:col>
      <xdr:colOff>165100</xdr:colOff>
      <xdr:row>97</xdr:row>
      <xdr:rowOff>47016</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6921500" y="16576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63543</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705111" y="16351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168833</xdr:rowOff>
    </xdr:from>
    <xdr:to>
      <xdr:col>55</xdr:col>
      <xdr:colOff>50800</xdr:colOff>
      <xdr:row>98</xdr:row>
      <xdr:rowOff>98983</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10426700" y="16799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147260</xdr:rowOff>
    </xdr:from>
    <xdr:ext cx="534377" cy="259045"/>
    <xdr:sp macro="" textlink="">
      <xdr:nvSpPr>
        <xdr:cNvPr id="478" name="土木費該当値テキスト">
          <a:extLst>
            <a:ext uri="{FF2B5EF4-FFF2-40B4-BE49-F238E27FC236}">
              <a16:creationId xmlns:a16="http://schemas.microsoft.com/office/drawing/2014/main" id="{00000000-0008-0000-0700-0000DE010000}"/>
            </a:ext>
          </a:extLst>
        </xdr:cNvPr>
        <xdr:cNvSpPr txBox="1"/>
      </xdr:nvSpPr>
      <xdr:spPr>
        <a:xfrm>
          <a:off x="10528300" y="16777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30626</xdr:rowOff>
    </xdr:from>
    <xdr:to>
      <xdr:col>50</xdr:col>
      <xdr:colOff>165100</xdr:colOff>
      <xdr:row>98</xdr:row>
      <xdr:rowOff>132226</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9588500" y="16832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123353</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372111" y="16925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47924</xdr:rowOff>
    </xdr:from>
    <xdr:to>
      <xdr:col>46</xdr:col>
      <xdr:colOff>38100</xdr:colOff>
      <xdr:row>98</xdr:row>
      <xdr:rowOff>149524</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8699500" y="1685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140651</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8483111" y="16942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15977</xdr:rowOff>
    </xdr:from>
    <xdr:to>
      <xdr:col>41</xdr:col>
      <xdr:colOff>101600</xdr:colOff>
      <xdr:row>98</xdr:row>
      <xdr:rowOff>117577</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7810500" y="16818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108704</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7594111" y="16910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60306</xdr:rowOff>
    </xdr:from>
    <xdr:to>
      <xdr:col>36</xdr:col>
      <xdr:colOff>165100</xdr:colOff>
      <xdr:row>98</xdr:row>
      <xdr:rowOff>161906</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6921500" y="16862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153033</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6705111" y="16955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25400</xdr:rowOff>
    </xdr:from>
    <xdr:to>
      <xdr:col>89</xdr:col>
      <xdr:colOff>177800</xdr:colOff>
      <xdr:row>38</xdr:row>
      <xdr:rowOff>25400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54627</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消防費グラフ枠">
          <a:extLst>
            <a:ext uri="{FF2B5EF4-FFF2-40B4-BE49-F238E27FC236}">
              <a16:creationId xmlns:a16="http://schemas.microsoft.com/office/drawing/2014/main" id="{00000000-0008-0000-0700-0000FA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53232</xdr:rowOff>
    </xdr:from>
    <xdr:to>
      <xdr:col>85</xdr:col>
      <xdr:colOff>126364</xdr:colOff>
      <xdr:row>38</xdr:row>
      <xdr:rowOff>58318</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flipV="1">
          <a:off x="16317595" y="5368182"/>
          <a:ext cx="1269" cy="12052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62145</xdr:rowOff>
    </xdr:from>
    <xdr:ext cx="469744" cy="259045"/>
    <xdr:sp macro="" textlink="">
      <xdr:nvSpPr>
        <xdr:cNvPr id="508" name="消防費最小値テキスト">
          <a:extLst>
            <a:ext uri="{FF2B5EF4-FFF2-40B4-BE49-F238E27FC236}">
              <a16:creationId xmlns:a16="http://schemas.microsoft.com/office/drawing/2014/main" id="{00000000-0008-0000-0700-0000FC010000}"/>
            </a:ext>
          </a:extLst>
        </xdr:cNvPr>
        <xdr:cNvSpPr txBox="1"/>
      </xdr:nvSpPr>
      <xdr:spPr>
        <a:xfrm>
          <a:off x="16370300" y="6577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58318</xdr:rowOff>
    </xdr:from>
    <xdr:to>
      <xdr:col>86</xdr:col>
      <xdr:colOff>25400</xdr:colOff>
      <xdr:row>38</xdr:row>
      <xdr:rowOff>58318</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6230600" y="6573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171359</xdr:rowOff>
    </xdr:from>
    <xdr:ext cx="534377" cy="259045"/>
    <xdr:sp macro="" textlink="">
      <xdr:nvSpPr>
        <xdr:cNvPr id="510" name="消防費最大値テキスト">
          <a:extLst>
            <a:ext uri="{FF2B5EF4-FFF2-40B4-BE49-F238E27FC236}">
              <a16:creationId xmlns:a16="http://schemas.microsoft.com/office/drawing/2014/main" id="{00000000-0008-0000-0700-0000FE010000}"/>
            </a:ext>
          </a:extLst>
        </xdr:cNvPr>
        <xdr:cNvSpPr txBox="1"/>
      </xdr:nvSpPr>
      <xdr:spPr>
        <a:xfrm>
          <a:off x="16370300" y="5143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30,513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53232</xdr:rowOff>
    </xdr:from>
    <xdr:to>
      <xdr:col>86</xdr:col>
      <xdr:colOff>25400</xdr:colOff>
      <xdr:row>31</xdr:row>
      <xdr:rowOff>53232</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6230600" y="5368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154959</xdr:rowOff>
    </xdr:from>
    <xdr:to>
      <xdr:col>85</xdr:col>
      <xdr:colOff>127000</xdr:colOff>
      <xdr:row>38</xdr:row>
      <xdr:rowOff>10713</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flipV="1">
          <a:off x="15481300" y="6498609"/>
          <a:ext cx="838200" cy="27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131265</xdr:rowOff>
    </xdr:from>
    <xdr:ext cx="534377" cy="259045"/>
    <xdr:sp macro="" textlink="">
      <xdr:nvSpPr>
        <xdr:cNvPr id="513" name="消防費平均値テキスト">
          <a:extLst>
            <a:ext uri="{FF2B5EF4-FFF2-40B4-BE49-F238E27FC236}">
              <a16:creationId xmlns:a16="http://schemas.microsoft.com/office/drawing/2014/main" id="{00000000-0008-0000-0700-000001020000}"/>
            </a:ext>
          </a:extLst>
        </xdr:cNvPr>
        <xdr:cNvSpPr txBox="1"/>
      </xdr:nvSpPr>
      <xdr:spPr>
        <a:xfrm>
          <a:off x="16370300" y="61320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108388</xdr:rowOff>
    </xdr:from>
    <xdr:to>
      <xdr:col>85</xdr:col>
      <xdr:colOff>177800</xdr:colOff>
      <xdr:row>37</xdr:row>
      <xdr:rowOff>38538</xdr:rowOff>
    </xdr:to>
    <xdr:sp macro="" textlink="">
      <xdr:nvSpPr>
        <xdr:cNvPr id="514" name="フローチャート: 判断 513">
          <a:extLst>
            <a:ext uri="{FF2B5EF4-FFF2-40B4-BE49-F238E27FC236}">
              <a16:creationId xmlns:a16="http://schemas.microsoft.com/office/drawing/2014/main" id="{00000000-0008-0000-0700-000002020000}"/>
            </a:ext>
          </a:extLst>
        </xdr:cNvPr>
        <xdr:cNvSpPr/>
      </xdr:nvSpPr>
      <xdr:spPr>
        <a:xfrm>
          <a:off x="16268700" y="6280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10713</xdr:rowOff>
    </xdr:from>
    <xdr:to>
      <xdr:col>81</xdr:col>
      <xdr:colOff>50800</xdr:colOff>
      <xdr:row>38</xdr:row>
      <xdr:rowOff>43574</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4592300" y="6525813"/>
          <a:ext cx="889000" cy="3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157709</xdr:rowOff>
    </xdr:from>
    <xdr:to>
      <xdr:col>81</xdr:col>
      <xdr:colOff>101600</xdr:colOff>
      <xdr:row>37</xdr:row>
      <xdr:rowOff>87859</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5430500" y="6329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104386</xdr:rowOff>
    </xdr:from>
    <xdr:ext cx="534377"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5214111" y="6105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43574</xdr:rowOff>
    </xdr:from>
    <xdr:to>
      <xdr:col>76</xdr:col>
      <xdr:colOff>114300</xdr:colOff>
      <xdr:row>38</xdr:row>
      <xdr:rowOff>71292</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3703300" y="6558674"/>
          <a:ext cx="889000" cy="27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24492</xdr:rowOff>
    </xdr:from>
    <xdr:to>
      <xdr:col>76</xdr:col>
      <xdr:colOff>165100</xdr:colOff>
      <xdr:row>37</xdr:row>
      <xdr:rowOff>126092</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4541500" y="6368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142619</xdr:rowOff>
    </xdr:from>
    <xdr:ext cx="534377"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4325111" y="6143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71292</xdr:rowOff>
    </xdr:from>
    <xdr:to>
      <xdr:col>71</xdr:col>
      <xdr:colOff>177800</xdr:colOff>
      <xdr:row>38</xdr:row>
      <xdr:rowOff>82950</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2814300" y="6586392"/>
          <a:ext cx="889000" cy="11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20320</xdr:rowOff>
    </xdr:from>
    <xdr:to>
      <xdr:col>72</xdr:col>
      <xdr:colOff>38100</xdr:colOff>
      <xdr:row>37</xdr:row>
      <xdr:rowOff>121920</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3652500" y="636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138447</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3436111" y="6139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141078</xdr:rowOff>
    </xdr:from>
    <xdr:to>
      <xdr:col>67</xdr:col>
      <xdr:colOff>101600</xdr:colOff>
      <xdr:row>37</xdr:row>
      <xdr:rowOff>71228</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2763500" y="6313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87755</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2547111" y="6088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104159</xdr:rowOff>
    </xdr:from>
    <xdr:to>
      <xdr:col>85</xdr:col>
      <xdr:colOff>177800</xdr:colOff>
      <xdr:row>38</xdr:row>
      <xdr:rowOff>34310</xdr:rowOff>
    </xdr:to>
    <xdr:sp macro="" textlink="">
      <xdr:nvSpPr>
        <xdr:cNvPr id="531" name="楕円 530">
          <a:extLst>
            <a:ext uri="{FF2B5EF4-FFF2-40B4-BE49-F238E27FC236}">
              <a16:creationId xmlns:a16="http://schemas.microsoft.com/office/drawing/2014/main" id="{00000000-0008-0000-0700-000013020000}"/>
            </a:ext>
          </a:extLst>
        </xdr:cNvPr>
        <xdr:cNvSpPr/>
      </xdr:nvSpPr>
      <xdr:spPr>
        <a:xfrm>
          <a:off x="16268700" y="644780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19086</xdr:rowOff>
    </xdr:from>
    <xdr:ext cx="534377" cy="259045"/>
    <xdr:sp macro="" textlink="">
      <xdr:nvSpPr>
        <xdr:cNvPr id="532" name="消防費該当値テキスト">
          <a:extLst>
            <a:ext uri="{FF2B5EF4-FFF2-40B4-BE49-F238E27FC236}">
              <a16:creationId xmlns:a16="http://schemas.microsoft.com/office/drawing/2014/main" id="{00000000-0008-0000-0700-000014020000}"/>
            </a:ext>
          </a:extLst>
        </xdr:cNvPr>
        <xdr:cNvSpPr txBox="1"/>
      </xdr:nvSpPr>
      <xdr:spPr>
        <a:xfrm>
          <a:off x="16370300" y="6362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131363</xdr:rowOff>
    </xdr:from>
    <xdr:to>
      <xdr:col>81</xdr:col>
      <xdr:colOff>101600</xdr:colOff>
      <xdr:row>38</xdr:row>
      <xdr:rowOff>61513</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5430500" y="647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52640</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14111" y="6567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164224</xdr:rowOff>
    </xdr:from>
    <xdr:to>
      <xdr:col>76</xdr:col>
      <xdr:colOff>165100</xdr:colOff>
      <xdr:row>38</xdr:row>
      <xdr:rowOff>94374</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4541500" y="6507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85501</xdr:rowOff>
    </xdr:from>
    <xdr:ext cx="469744"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357428" y="6600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20492</xdr:rowOff>
    </xdr:from>
    <xdr:to>
      <xdr:col>72</xdr:col>
      <xdr:colOff>38100</xdr:colOff>
      <xdr:row>38</xdr:row>
      <xdr:rowOff>122092</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3652500" y="653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113219</xdr:rowOff>
    </xdr:from>
    <xdr:ext cx="469744"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468428" y="6628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32150</xdr:rowOff>
    </xdr:from>
    <xdr:to>
      <xdr:col>67</xdr:col>
      <xdr:colOff>101600</xdr:colOff>
      <xdr:row>38</xdr:row>
      <xdr:rowOff>133750</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2763500" y="6547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124877</xdr:rowOff>
    </xdr:from>
    <xdr:ext cx="469744"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579428" y="6639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a:extLst>
            <a:ext uri="{FF2B5EF4-FFF2-40B4-BE49-F238E27FC236}">
              <a16:creationId xmlns:a16="http://schemas.microsoft.com/office/drawing/2014/main" id="{00000000-0008-0000-0700-000026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139700</xdr:rowOff>
    </xdr:from>
    <xdr:to>
      <xdr:col>89</xdr:col>
      <xdr:colOff>177800</xdr:colOff>
      <xdr:row>59</xdr:row>
      <xdr:rowOff>139700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168927</xdr:rowOff>
    </xdr:from>
    <xdr:ext cx="531299"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1914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25400</xdr:rowOff>
    </xdr:from>
    <xdr:to>
      <xdr:col>89</xdr:col>
      <xdr:colOff>177800</xdr:colOff>
      <xdr:row>58</xdr:row>
      <xdr:rowOff>25400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54627</xdr:rowOff>
    </xdr:from>
    <xdr:ext cx="53129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914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82550</xdr:rowOff>
    </xdr:from>
    <xdr:to>
      <xdr:col>89</xdr:col>
      <xdr:colOff>177800</xdr:colOff>
      <xdr:row>56</xdr:row>
      <xdr:rowOff>82550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111777</xdr:rowOff>
    </xdr:from>
    <xdr:ext cx="53129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914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25400</xdr:rowOff>
    </xdr:from>
    <xdr:to>
      <xdr:col>89</xdr:col>
      <xdr:colOff>177800</xdr:colOff>
      <xdr:row>53</xdr:row>
      <xdr:rowOff>25400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54627</xdr:rowOff>
    </xdr:from>
    <xdr:ext cx="53129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914701" y="8970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50</xdr:row>
      <xdr:rowOff>111777</xdr:rowOff>
    </xdr:from>
    <xdr:ext cx="53129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914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49</xdr:row>
      <xdr:rowOff>139700</xdr:rowOff>
    </xdr:from>
    <xdr:to>
      <xdr:col>89</xdr:col>
      <xdr:colOff>177800</xdr:colOff>
      <xdr:row>49</xdr:row>
      <xdr:rowOff>139700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48</xdr:row>
      <xdr:rowOff>168927</xdr:rowOff>
    </xdr:from>
    <xdr:ext cx="53129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914701" y="8398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a:extLst>
            <a:ext uri="{FF2B5EF4-FFF2-40B4-BE49-F238E27FC236}">
              <a16:creationId xmlns:a16="http://schemas.microsoft.com/office/drawing/2014/main" id="{00000000-0008-0000-07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90694</xdr:rowOff>
    </xdr:from>
    <xdr:to>
      <xdr:col>85</xdr:col>
      <xdr:colOff>126364</xdr:colOff>
      <xdr:row>58</xdr:row>
      <xdr:rowOff>105667</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flipV="1">
          <a:off x="16317595" y="8663194"/>
          <a:ext cx="1269" cy="1386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109494</xdr:rowOff>
    </xdr:from>
    <xdr:ext cx="534377" cy="259045"/>
    <xdr:sp macro="" textlink="">
      <xdr:nvSpPr>
        <xdr:cNvPr id="570" name="教育費最小値テキスト">
          <a:extLst>
            <a:ext uri="{FF2B5EF4-FFF2-40B4-BE49-F238E27FC236}">
              <a16:creationId xmlns:a16="http://schemas.microsoft.com/office/drawing/2014/main" id="{00000000-0008-0000-0700-00003A020000}"/>
            </a:ext>
          </a:extLst>
        </xdr:cNvPr>
        <xdr:cNvSpPr txBox="1"/>
      </xdr:nvSpPr>
      <xdr:spPr>
        <a:xfrm>
          <a:off x="16370300" y="10053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105667</xdr:rowOff>
    </xdr:from>
    <xdr:to>
      <xdr:col>86</xdr:col>
      <xdr:colOff>25400</xdr:colOff>
      <xdr:row>58</xdr:row>
      <xdr:rowOff>105667</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6230600" y="1004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37371</xdr:rowOff>
    </xdr:from>
    <xdr:ext cx="534377" cy="259045"/>
    <xdr:sp macro="" textlink="">
      <xdr:nvSpPr>
        <xdr:cNvPr id="572" name="教育費最大値テキスト">
          <a:extLst>
            <a:ext uri="{FF2B5EF4-FFF2-40B4-BE49-F238E27FC236}">
              <a16:creationId xmlns:a16="http://schemas.microsoft.com/office/drawing/2014/main" id="{00000000-0008-0000-0700-00003C020000}"/>
            </a:ext>
          </a:extLst>
        </xdr:cNvPr>
        <xdr:cNvSpPr txBox="1"/>
      </xdr:nvSpPr>
      <xdr:spPr>
        <a:xfrm>
          <a:off x="16370300" y="8438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75,715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90694</xdr:rowOff>
    </xdr:from>
    <xdr:to>
      <xdr:col>86</xdr:col>
      <xdr:colOff>25400</xdr:colOff>
      <xdr:row>50</xdr:row>
      <xdr:rowOff>90694</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8663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138729</xdr:rowOff>
    </xdr:from>
    <xdr:to>
      <xdr:col>85</xdr:col>
      <xdr:colOff>127000</xdr:colOff>
      <xdr:row>57</xdr:row>
      <xdr:rowOff>28829</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5481300" y="9739929"/>
          <a:ext cx="838200" cy="61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142152</xdr:rowOff>
    </xdr:from>
    <xdr:ext cx="534377" cy="259045"/>
    <xdr:sp macro="" textlink="">
      <xdr:nvSpPr>
        <xdr:cNvPr id="575" name="教育費平均値テキスト">
          <a:extLst>
            <a:ext uri="{FF2B5EF4-FFF2-40B4-BE49-F238E27FC236}">
              <a16:creationId xmlns:a16="http://schemas.microsoft.com/office/drawing/2014/main" id="{00000000-0008-0000-0700-00003F020000}"/>
            </a:ext>
          </a:extLst>
        </xdr:cNvPr>
        <xdr:cNvSpPr txBox="1"/>
      </xdr:nvSpPr>
      <xdr:spPr>
        <a:xfrm>
          <a:off x="16370300" y="94004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119275</xdr:rowOff>
    </xdr:from>
    <xdr:to>
      <xdr:col>85</xdr:col>
      <xdr:colOff>177800</xdr:colOff>
      <xdr:row>56</xdr:row>
      <xdr:rowOff>49425</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6268700" y="9549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138729</xdr:rowOff>
    </xdr:from>
    <xdr:to>
      <xdr:col>81</xdr:col>
      <xdr:colOff>50800</xdr:colOff>
      <xdr:row>57</xdr:row>
      <xdr:rowOff>11284</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4592300" y="9739929"/>
          <a:ext cx="889000" cy="44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20606</xdr:rowOff>
    </xdr:from>
    <xdr:to>
      <xdr:col>81</xdr:col>
      <xdr:colOff>101600</xdr:colOff>
      <xdr:row>56</xdr:row>
      <xdr:rowOff>122206</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5430500" y="9621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138733</xdr:rowOff>
    </xdr:from>
    <xdr:ext cx="534377"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5214111" y="9397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11284</xdr:rowOff>
    </xdr:from>
    <xdr:to>
      <xdr:col>76</xdr:col>
      <xdr:colOff>114300</xdr:colOff>
      <xdr:row>57</xdr:row>
      <xdr:rowOff>152702</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3703300" y="9783934"/>
          <a:ext cx="889000" cy="141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18177</xdr:rowOff>
    </xdr:from>
    <xdr:to>
      <xdr:col>76</xdr:col>
      <xdr:colOff>165100</xdr:colOff>
      <xdr:row>56</xdr:row>
      <xdr:rowOff>119777</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4541500" y="9619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136304</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4325111" y="9394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152702</xdr:rowOff>
    </xdr:from>
    <xdr:to>
      <xdr:col>71</xdr:col>
      <xdr:colOff>177800</xdr:colOff>
      <xdr:row>58</xdr:row>
      <xdr:rowOff>15084</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2814300" y="9925352"/>
          <a:ext cx="889000" cy="33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70383</xdr:rowOff>
    </xdr:from>
    <xdr:to>
      <xdr:col>72</xdr:col>
      <xdr:colOff>38100</xdr:colOff>
      <xdr:row>57</xdr:row>
      <xdr:rowOff>533</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3652500" y="9671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17060</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3436111" y="9446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87557</xdr:rowOff>
    </xdr:from>
    <xdr:to>
      <xdr:col>67</xdr:col>
      <xdr:colOff>101600</xdr:colOff>
      <xdr:row>57</xdr:row>
      <xdr:rowOff>17707</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2763500" y="9688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34234</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2547111" y="9463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149479</xdr:rowOff>
    </xdr:from>
    <xdr:to>
      <xdr:col>85</xdr:col>
      <xdr:colOff>177800</xdr:colOff>
      <xdr:row>57</xdr:row>
      <xdr:rowOff>79629</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6268700" y="9750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127906</xdr:rowOff>
    </xdr:from>
    <xdr:ext cx="534377" cy="259045"/>
    <xdr:sp macro="" textlink="">
      <xdr:nvSpPr>
        <xdr:cNvPr id="594" name="教育費該当値テキスト">
          <a:extLst>
            <a:ext uri="{FF2B5EF4-FFF2-40B4-BE49-F238E27FC236}">
              <a16:creationId xmlns:a16="http://schemas.microsoft.com/office/drawing/2014/main" id="{00000000-0008-0000-0700-000052020000}"/>
            </a:ext>
          </a:extLst>
        </xdr:cNvPr>
        <xdr:cNvSpPr txBox="1"/>
      </xdr:nvSpPr>
      <xdr:spPr>
        <a:xfrm>
          <a:off x="16370300" y="9729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87929</xdr:rowOff>
    </xdr:from>
    <xdr:to>
      <xdr:col>81</xdr:col>
      <xdr:colOff>101600</xdr:colOff>
      <xdr:row>57</xdr:row>
      <xdr:rowOff>18079</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5430500" y="9689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9206</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14111" y="9781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131934</xdr:rowOff>
    </xdr:from>
    <xdr:to>
      <xdr:col>76</xdr:col>
      <xdr:colOff>165100</xdr:colOff>
      <xdr:row>57</xdr:row>
      <xdr:rowOff>62084</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4541500" y="9733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53211</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4325111" y="9825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101902</xdr:rowOff>
    </xdr:from>
    <xdr:to>
      <xdr:col>72</xdr:col>
      <xdr:colOff>38100</xdr:colOff>
      <xdr:row>58</xdr:row>
      <xdr:rowOff>32052</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3652500" y="9874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23179</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3436111" y="9967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135734</xdr:rowOff>
    </xdr:from>
    <xdr:to>
      <xdr:col>67</xdr:col>
      <xdr:colOff>101600</xdr:colOff>
      <xdr:row>58</xdr:row>
      <xdr:rowOff>65884</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2763500" y="9908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57011</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547111" y="10001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75</xdr:row>
      <xdr:rowOff>54627</xdr:rowOff>
    </xdr:from>
    <xdr:ext cx="46717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978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72</xdr:row>
      <xdr:rowOff>111777</xdr:rowOff>
    </xdr:from>
    <xdr:ext cx="46717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978821" y="1245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69</xdr:row>
      <xdr:rowOff>168927</xdr:rowOff>
    </xdr:from>
    <xdr:ext cx="46717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978821" y="1199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67</xdr:row>
      <xdr:rowOff>54627</xdr:rowOff>
    </xdr:from>
    <xdr:ext cx="46717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978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災害復旧費グラフ枠">
          <a:extLst>
            <a:ext uri="{FF2B5EF4-FFF2-40B4-BE49-F238E27FC236}">
              <a16:creationId xmlns:a16="http://schemas.microsoft.com/office/drawing/2014/main" id="{00000000-0008-0000-0700-00006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156845</xdr:rowOff>
    </xdr:from>
    <xdr:to>
      <xdr:col>85</xdr:col>
      <xdr:colOff>126364</xdr:colOff>
      <xdr:row>78</xdr:row>
      <xdr:rowOff>139700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flipV="1">
          <a:off x="16317595" y="12158345"/>
          <a:ext cx="1269" cy="1354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5" name="災害復旧費最小値テキスト">
          <a:extLst>
            <a:ext uri="{FF2B5EF4-FFF2-40B4-BE49-F238E27FC236}">
              <a16:creationId xmlns:a16="http://schemas.microsoft.com/office/drawing/2014/main" id="{00000000-0008-0000-0700-000071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103522</xdr:rowOff>
    </xdr:from>
    <xdr:ext cx="469744" cy="259045"/>
    <xdr:sp macro="" textlink="">
      <xdr:nvSpPr>
        <xdr:cNvPr id="627" name="災害復旧費最大値テキスト">
          <a:extLst>
            <a:ext uri="{FF2B5EF4-FFF2-40B4-BE49-F238E27FC236}">
              <a16:creationId xmlns:a16="http://schemas.microsoft.com/office/drawing/2014/main" id="{00000000-0008-0000-0700-000073020000}"/>
            </a:ext>
          </a:extLst>
        </xdr:cNvPr>
        <xdr:cNvSpPr txBox="1"/>
      </xdr:nvSpPr>
      <xdr:spPr>
        <a:xfrm>
          <a:off x="16370300" y="11933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5,925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156845</xdr:rowOff>
    </xdr:from>
    <xdr:to>
      <xdr:col>86</xdr:col>
      <xdr:colOff>25400</xdr:colOff>
      <xdr:row>70</xdr:row>
      <xdr:rowOff>156845</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6230600" y="1215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59004</xdr:rowOff>
    </xdr:from>
    <xdr:to>
      <xdr:col>85</xdr:col>
      <xdr:colOff>127000</xdr:colOff>
      <xdr:row>78</xdr:row>
      <xdr:rowOff>96495</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flipV="1">
          <a:off x="15481300" y="13432104"/>
          <a:ext cx="838200" cy="37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136465</xdr:rowOff>
    </xdr:from>
    <xdr:ext cx="378565" cy="259045"/>
    <xdr:sp macro="" textlink="">
      <xdr:nvSpPr>
        <xdr:cNvPr id="630" name="災害復旧費平均値テキスト">
          <a:extLst>
            <a:ext uri="{FF2B5EF4-FFF2-40B4-BE49-F238E27FC236}">
              <a16:creationId xmlns:a16="http://schemas.microsoft.com/office/drawing/2014/main" id="{00000000-0008-0000-0700-000076020000}"/>
            </a:ext>
          </a:extLst>
        </xdr:cNvPr>
        <xdr:cNvSpPr txBox="1"/>
      </xdr:nvSpPr>
      <xdr:spPr>
        <a:xfrm>
          <a:off x="16370300" y="1316666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113588</xdr:rowOff>
    </xdr:from>
    <xdr:to>
      <xdr:col>85</xdr:col>
      <xdr:colOff>177800</xdr:colOff>
      <xdr:row>78</xdr:row>
      <xdr:rowOff>43738</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6268700" y="1331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96495</xdr:rowOff>
    </xdr:from>
    <xdr:to>
      <xdr:col>81</xdr:col>
      <xdr:colOff>50800</xdr:colOff>
      <xdr:row>78</xdr:row>
      <xdr:rowOff>138557</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flipV="1">
          <a:off x="14592300" y="13469595"/>
          <a:ext cx="889000" cy="42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101016</xdr:rowOff>
    </xdr:from>
    <xdr:to>
      <xdr:col>81</xdr:col>
      <xdr:colOff>101600</xdr:colOff>
      <xdr:row>78</xdr:row>
      <xdr:rowOff>31166</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5430500" y="13302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76</xdr:row>
      <xdr:rowOff>47693</xdr:rowOff>
    </xdr:from>
    <xdr:ext cx="378565"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5292017" y="130778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121183</xdr:rowOff>
    </xdr:from>
    <xdr:to>
      <xdr:col>76</xdr:col>
      <xdr:colOff>114300</xdr:colOff>
      <xdr:row>78</xdr:row>
      <xdr:rowOff>138557</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3703300" y="13494283"/>
          <a:ext cx="889000" cy="17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28550</xdr:rowOff>
    </xdr:from>
    <xdr:to>
      <xdr:col>76</xdr:col>
      <xdr:colOff>165100</xdr:colOff>
      <xdr:row>78</xdr:row>
      <xdr:rowOff>130150</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4541500" y="1340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76</xdr:row>
      <xdr:rowOff>146677</xdr:rowOff>
    </xdr:from>
    <xdr:ext cx="378565"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4403017" y="131768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10540</xdr:rowOff>
    </xdr:from>
    <xdr:to>
      <xdr:col>71</xdr:col>
      <xdr:colOff>177800</xdr:colOff>
      <xdr:row>78</xdr:row>
      <xdr:rowOff>121183</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2814300" y="13383640"/>
          <a:ext cx="889000" cy="110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64897</xdr:rowOff>
    </xdr:from>
    <xdr:to>
      <xdr:col>72</xdr:col>
      <xdr:colOff>38100</xdr:colOff>
      <xdr:row>78</xdr:row>
      <xdr:rowOff>166497</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3652500" y="13437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11574</xdr:rowOff>
    </xdr:from>
    <xdr:ext cx="378565"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3514017" y="132132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19177</xdr:rowOff>
    </xdr:from>
    <xdr:to>
      <xdr:col>67</xdr:col>
      <xdr:colOff>101600</xdr:colOff>
      <xdr:row>78</xdr:row>
      <xdr:rowOff>120777</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2763500" y="13392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78</xdr:row>
      <xdr:rowOff>111904</xdr:rowOff>
    </xdr:from>
    <xdr:ext cx="378565"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2625017" y="134850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8204</xdr:rowOff>
    </xdr:from>
    <xdr:to>
      <xdr:col>85</xdr:col>
      <xdr:colOff>177800</xdr:colOff>
      <xdr:row>78</xdr:row>
      <xdr:rowOff>109804</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6268700" y="13381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94581</xdr:rowOff>
    </xdr:from>
    <xdr:ext cx="378565" cy="259045"/>
    <xdr:sp macro="" textlink="">
      <xdr:nvSpPr>
        <xdr:cNvPr id="649" name="災害復旧費該当値テキスト">
          <a:extLst>
            <a:ext uri="{FF2B5EF4-FFF2-40B4-BE49-F238E27FC236}">
              <a16:creationId xmlns:a16="http://schemas.microsoft.com/office/drawing/2014/main" id="{00000000-0008-0000-0700-000089020000}"/>
            </a:ext>
          </a:extLst>
        </xdr:cNvPr>
        <xdr:cNvSpPr txBox="1"/>
      </xdr:nvSpPr>
      <xdr:spPr>
        <a:xfrm>
          <a:off x="16370300" y="132962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45695</xdr:rowOff>
    </xdr:from>
    <xdr:to>
      <xdr:col>81</xdr:col>
      <xdr:colOff>101600</xdr:colOff>
      <xdr:row>78</xdr:row>
      <xdr:rowOff>147295</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5430500" y="13418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78</xdr:row>
      <xdr:rowOff>138422</xdr:rowOff>
    </xdr:from>
    <xdr:ext cx="378565"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92017" y="135115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87757</xdr:rowOff>
    </xdr:from>
    <xdr:to>
      <xdr:col>76</xdr:col>
      <xdr:colOff>165100</xdr:colOff>
      <xdr:row>79</xdr:row>
      <xdr:rowOff>17907</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4541500" y="13460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9034</xdr:rowOff>
    </xdr:from>
    <xdr:ext cx="249299"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4467650" y="135535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70383</xdr:rowOff>
    </xdr:from>
    <xdr:to>
      <xdr:col>72</xdr:col>
      <xdr:colOff>38100</xdr:colOff>
      <xdr:row>79</xdr:row>
      <xdr:rowOff>533</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3652500" y="13443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78</xdr:row>
      <xdr:rowOff>163110</xdr:rowOff>
    </xdr:from>
    <xdr:ext cx="313932"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546333" y="135362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131190</xdr:rowOff>
    </xdr:from>
    <xdr:to>
      <xdr:col>67</xdr:col>
      <xdr:colOff>101600</xdr:colOff>
      <xdr:row>78</xdr:row>
      <xdr:rowOff>61340</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2763500" y="13332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76</xdr:row>
      <xdr:rowOff>77867</xdr:rowOff>
    </xdr:from>
    <xdr:ext cx="378565"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2625017" y="131080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公債費グラフ枠">
          <a:extLst>
            <a:ext uri="{FF2B5EF4-FFF2-40B4-BE49-F238E27FC236}">
              <a16:creationId xmlns:a16="http://schemas.microsoft.com/office/drawing/2014/main" id="{00000000-0008-0000-0700-0000A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143945</xdr:rowOff>
    </xdr:from>
    <xdr:to>
      <xdr:col>85</xdr:col>
      <xdr:colOff>126364</xdr:colOff>
      <xdr:row>98</xdr:row>
      <xdr:rowOff>119583</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flipV="1">
          <a:off x="16317595" y="15402995"/>
          <a:ext cx="1269" cy="1518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123410</xdr:rowOff>
    </xdr:from>
    <xdr:ext cx="534377" cy="259045"/>
    <xdr:sp macro="" textlink="">
      <xdr:nvSpPr>
        <xdr:cNvPr id="685" name="公債費最小値テキスト">
          <a:extLst>
            <a:ext uri="{FF2B5EF4-FFF2-40B4-BE49-F238E27FC236}">
              <a16:creationId xmlns:a16="http://schemas.microsoft.com/office/drawing/2014/main" id="{00000000-0008-0000-0700-0000AD020000}"/>
            </a:ext>
          </a:extLst>
        </xdr:cNvPr>
        <xdr:cNvSpPr txBox="1"/>
      </xdr:nvSpPr>
      <xdr:spPr>
        <a:xfrm>
          <a:off x="16370300" y="16925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119583</xdr:rowOff>
    </xdr:from>
    <xdr:to>
      <xdr:col>86</xdr:col>
      <xdr:colOff>25400</xdr:colOff>
      <xdr:row>98</xdr:row>
      <xdr:rowOff>119583</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6230600" y="16921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90622</xdr:rowOff>
    </xdr:from>
    <xdr:ext cx="534377" cy="259045"/>
    <xdr:sp macro="" textlink="">
      <xdr:nvSpPr>
        <xdr:cNvPr id="687" name="公債費最大値テキスト">
          <a:extLst>
            <a:ext uri="{FF2B5EF4-FFF2-40B4-BE49-F238E27FC236}">
              <a16:creationId xmlns:a16="http://schemas.microsoft.com/office/drawing/2014/main" id="{00000000-0008-0000-0700-0000AF020000}"/>
            </a:ext>
          </a:extLst>
        </xdr:cNvPr>
        <xdr:cNvSpPr txBox="1"/>
      </xdr:nvSpPr>
      <xdr:spPr>
        <a:xfrm>
          <a:off x="16370300" y="15178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61,120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143945</xdr:rowOff>
    </xdr:from>
    <xdr:to>
      <xdr:col>86</xdr:col>
      <xdr:colOff>25400</xdr:colOff>
      <xdr:row>89</xdr:row>
      <xdr:rowOff>143945</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6230600" y="15402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37810</xdr:rowOff>
    </xdr:from>
    <xdr:to>
      <xdr:col>85</xdr:col>
      <xdr:colOff>127000</xdr:colOff>
      <xdr:row>96</xdr:row>
      <xdr:rowOff>51788</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5481300" y="16497010"/>
          <a:ext cx="838200" cy="13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155864</xdr:rowOff>
    </xdr:from>
    <xdr:ext cx="534377" cy="259045"/>
    <xdr:sp macro="" textlink="">
      <xdr:nvSpPr>
        <xdr:cNvPr id="690" name="公債費平均値テキスト">
          <a:extLst>
            <a:ext uri="{FF2B5EF4-FFF2-40B4-BE49-F238E27FC236}">
              <a16:creationId xmlns:a16="http://schemas.microsoft.com/office/drawing/2014/main" id="{00000000-0008-0000-0700-0000B2020000}"/>
            </a:ext>
          </a:extLst>
        </xdr:cNvPr>
        <xdr:cNvSpPr txBox="1"/>
      </xdr:nvSpPr>
      <xdr:spPr>
        <a:xfrm>
          <a:off x="16370300" y="162721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132987</xdr:rowOff>
    </xdr:from>
    <xdr:to>
      <xdr:col>85</xdr:col>
      <xdr:colOff>177800</xdr:colOff>
      <xdr:row>96</xdr:row>
      <xdr:rowOff>63137</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6268700" y="16420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37810</xdr:rowOff>
    </xdr:from>
    <xdr:to>
      <xdr:col>81</xdr:col>
      <xdr:colOff>50800</xdr:colOff>
      <xdr:row>96</xdr:row>
      <xdr:rowOff>40782</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4592300" y="16497010"/>
          <a:ext cx="889000" cy="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91709</xdr:rowOff>
    </xdr:from>
    <xdr:to>
      <xdr:col>81</xdr:col>
      <xdr:colOff>101600</xdr:colOff>
      <xdr:row>96</xdr:row>
      <xdr:rowOff>21859</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5430500" y="16379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38386</xdr:rowOff>
    </xdr:from>
    <xdr:ext cx="534377"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5214111" y="16154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129446</xdr:rowOff>
    </xdr:from>
    <xdr:to>
      <xdr:col>76</xdr:col>
      <xdr:colOff>114300</xdr:colOff>
      <xdr:row>96</xdr:row>
      <xdr:rowOff>40782</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3703300" y="16417196"/>
          <a:ext cx="889000" cy="82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35016</xdr:rowOff>
    </xdr:from>
    <xdr:to>
      <xdr:col>76</xdr:col>
      <xdr:colOff>165100</xdr:colOff>
      <xdr:row>95</xdr:row>
      <xdr:rowOff>136616</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4541500" y="16322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153143</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4325111" y="16097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129446</xdr:rowOff>
    </xdr:from>
    <xdr:to>
      <xdr:col>71</xdr:col>
      <xdr:colOff>177800</xdr:colOff>
      <xdr:row>95</xdr:row>
      <xdr:rowOff>152698</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flipV="1">
          <a:off x="12814300" y="16417196"/>
          <a:ext cx="889000" cy="23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19372</xdr:rowOff>
    </xdr:from>
    <xdr:to>
      <xdr:col>72</xdr:col>
      <xdr:colOff>38100</xdr:colOff>
      <xdr:row>95</xdr:row>
      <xdr:rowOff>120972</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3652500" y="16307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137499</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3436111" y="16082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136612</xdr:rowOff>
    </xdr:from>
    <xdr:to>
      <xdr:col>67</xdr:col>
      <xdr:colOff>101600</xdr:colOff>
      <xdr:row>95</xdr:row>
      <xdr:rowOff>66762</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2763500" y="16252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83289</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2547111" y="16028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988</xdr:rowOff>
    </xdr:from>
    <xdr:to>
      <xdr:col>85</xdr:col>
      <xdr:colOff>177800</xdr:colOff>
      <xdr:row>96</xdr:row>
      <xdr:rowOff>102588</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6268700" y="16460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150865</xdr:rowOff>
    </xdr:from>
    <xdr:ext cx="534377" cy="259045"/>
    <xdr:sp macro="" textlink="">
      <xdr:nvSpPr>
        <xdr:cNvPr id="709" name="公債費該当値テキスト">
          <a:extLst>
            <a:ext uri="{FF2B5EF4-FFF2-40B4-BE49-F238E27FC236}">
              <a16:creationId xmlns:a16="http://schemas.microsoft.com/office/drawing/2014/main" id="{00000000-0008-0000-0700-0000C5020000}"/>
            </a:ext>
          </a:extLst>
        </xdr:cNvPr>
        <xdr:cNvSpPr txBox="1"/>
      </xdr:nvSpPr>
      <xdr:spPr>
        <a:xfrm>
          <a:off x="16370300" y="16438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158460</xdr:rowOff>
    </xdr:from>
    <xdr:to>
      <xdr:col>81</xdr:col>
      <xdr:colOff>101600</xdr:colOff>
      <xdr:row>96</xdr:row>
      <xdr:rowOff>88610</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5430500" y="1644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79737</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5214111" y="16538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161432</xdr:rowOff>
    </xdr:from>
    <xdr:to>
      <xdr:col>76</xdr:col>
      <xdr:colOff>165100</xdr:colOff>
      <xdr:row>96</xdr:row>
      <xdr:rowOff>91582</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4541500" y="16449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82709</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4325111" y="16541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78646</xdr:rowOff>
    </xdr:from>
    <xdr:to>
      <xdr:col>72</xdr:col>
      <xdr:colOff>38100</xdr:colOff>
      <xdr:row>96</xdr:row>
      <xdr:rowOff>8796</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3652500" y="1636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171373</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3436111" y="16459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101898</xdr:rowOff>
    </xdr:from>
    <xdr:to>
      <xdr:col>67</xdr:col>
      <xdr:colOff>101600</xdr:colOff>
      <xdr:row>96</xdr:row>
      <xdr:rowOff>32048</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2763500" y="16389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23175</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2547111" y="16482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21970</xdr:rowOff>
    </xdr:from>
    <xdr:ext cx="377026"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910974" y="5336920"/>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a:extLst>
            <a:ext uri="{FF2B5EF4-FFF2-40B4-BE49-F238E27FC236}">
              <a16:creationId xmlns:a16="http://schemas.microsoft.com/office/drawing/2014/main" id="{00000000-0008-0000-0700-0000E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144599</xdr:rowOff>
    </xdr:from>
    <xdr:to>
      <xdr:col>116</xdr:col>
      <xdr:colOff>62864</xdr:colOff>
      <xdr:row>39</xdr:row>
      <xdr:rowOff>98878</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flipV="1">
          <a:off x="22159595" y="5459549"/>
          <a:ext cx="1269" cy="13258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4" name="諸支出金最小値テキスト">
          <a:extLst>
            <a:ext uri="{FF2B5EF4-FFF2-40B4-BE49-F238E27FC236}">
              <a16:creationId xmlns:a16="http://schemas.microsoft.com/office/drawing/2014/main" id="{00000000-0008-0000-0700-0000E8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91276</xdr:rowOff>
    </xdr:from>
    <xdr:ext cx="378565" cy="259045"/>
    <xdr:sp macro="" textlink="">
      <xdr:nvSpPr>
        <xdr:cNvPr id="746" name="諸支出金最大値テキスト">
          <a:extLst>
            <a:ext uri="{FF2B5EF4-FFF2-40B4-BE49-F238E27FC236}">
              <a16:creationId xmlns:a16="http://schemas.microsoft.com/office/drawing/2014/main" id="{00000000-0008-0000-0700-0000EA020000}"/>
            </a:ext>
          </a:extLst>
        </xdr:cNvPr>
        <xdr:cNvSpPr txBox="1"/>
      </xdr:nvSpPr>
      <xdr:spPr>
        <a:xfrm>
          <a:off x="22212300" y="52347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812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144599</xdr:rowOff>
    </xdr:from>
    <xdr:to>
      <xdr:col>116</xdr:col>
      <xdr:colOff>152400</xdr:colOff>
      <xdr:row>31</xdr:row>
      <xdr:rowOff>144599</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5459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30</xdr:row>
      <xdr:rowOff>144599</xdr:rowOff>
    </xdr:from>
    <xdr:to>
      <xdr:col>116</xdr:col>
      <xdr:colOff>63500</xdr:colOff>
      <xdr:row>33</xdr:row>
      <xdr:rowOff>110308</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1323300" y="5288099"/>
          <a:ext cx="838200" cy="480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114680</xdr:rowOff>
    </xdr:from>
    <xdr:ext cx="313932" cy="259045"/>
    <xdr:sp macro="" textlink="">
      <xdr:nvSpPr>
        <xdr:cNvPr id="749" name="諸支出金平均値テキスト">
          <a:extLst>
            <a:ext uri="{FF2B5EF4-FFF2-40B4-BE49-F238E27FC236}">
              <a16:creationId xmlns:a16="http://schemas.microsoft.com/office/drawing/2014/main" id="{00000000-0008-0000-0700-0000ED020000}"/>
            </a:ext>
          </a:extLst>
        </xdr:cNvPr>
        <xdr:cNvSpPr txBox="1"/>
      </xdr:nvSpPr>
      <xdr:spPr>
        <a:xfrm>
          <a:off x="22212300" y="662978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136253</xdr:rowOff>
    </xdr:from>
    <xdr:to>
      <xdr:col>116</xdr:col>
      <xdr:colOff>114300</xdr:colOff>
      <xdr:row>39</xdr:row>
      <xdr:rowOff>66403</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2110700" y="6651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30</xdr:row>
      <xdr:rowOff>144599</xdr:rowOff>
    </xdr:from>
    <xdr:to>
      <xdr:col>111</xdr:col>
      <xdr:colOff>177800</xdr:colOff>
      <xdr:row>30</xdr:row>
      <xdr:rowOff>147864</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flipV="1">
          <a:off x="20434300" y="5288099"/>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128088</xdr:rowOff>
    </xdr:from>
    <xdr:to>
      <xdr:col>112</xdr:col>
      <xdr:colOff>38100</xdr:colOff>
      <xdr:row>39</xdr:row>
      <xdr:rowOff>58238</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1272500" y="6643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49365</xdr:rowOff>
    </xdr:from>
    <xdr:ext cx="313932"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166333" y="67359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30</xdr:row>
      <xdr:rowOff>146231</xdr:rowOff>
    </xdr:from>
    <xdr:to>
      <xdr:col>107</xdr:col>
      <xdr:colOff>50800</xdr:colOff>
      <xdr:row>30</xdr:row>
      <xdr:rowOff>147864</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9545300" y="5289731"/>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62774</xdr:rowOff>
    </xdr:from>
    <xdr:to>
      <xdr:col>107</xdr:col>
      <xdr:colOff>101600</xdr:colOff>
      <xdr:row>38</xdr:row>
      <xdr:rowOff>164374</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0383500" y="6577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38</xdr:row>
      <xdr:rowOff>155501</xdr:rowOff>
    </xdr:from>
    <xdr:ext cx="313932"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0277333" y="667060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30</xdr:row>
      <xdr:rowOff>144599</xdr:rowOff>
    </xdr:from>
    <xdr:to>
      <xdr:col>102</xdr:col>
      <xdr:colOff>114300</xdr:colOff>
      <xdr:row>30</xdr:row>
      <xdr:rowOff>146231</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18656300" y="5288099"/>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82369</xdr:rowOff>
    </xdr:from>
    <xdr:to>
      <xdr:col>102</xdr:col>
      <xdr:colOff>165100</xdr:colOff>
      <xdr:row>38</xdr:row>
      <xdr:rowOff>12519</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9494500" y="6426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3646</xdr:rowOff>
    </xdr:from>
    <xdr:ext cx="378565"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9356017" y="65187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116658</xdr:rowOff>
    </xdr:from>
    <xdr:to>
      <xdr:col>98</xdr:col>
      <xdr:colOff>38100</xdr:colOff>
      <xdr:row>37</xdr:row>
      <xdr:rowOff>46808</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8605500" y="6288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37935</xdr:rowOff>
    </xdr:from>
    <xdr:ext cx="378565"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467017" y="63815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33</xdr:row>
      <xdr:rowOff>59508</xdr:rowOff>
    </xdr:from>
    <xdr:to>
      <xdr:col>116</xdr:col>
      <xdr:colOff>114300</xdr:colOff>
      <xdr:row>33</xdr:row>
      <xdr:rowOff>161108</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2110700" y="5717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32</xdr:row>
      <xdr:rowOff>82385</xdr:rowOff>
    </xdr:from>
    <xdr:ext cx="378565" cy="259045"/>
    <xdr:sp macro="" textlink="">
      <xdr:nvSpPr>
        <xdr:cNvPr id="768" name="諸支出金該当値テキスト">
          <a:extLst>
            <a:ext uri="{FF2B5EF4-FFF2-40B4-BE49-F238E27FC236}">
              <a16:creationId xmlns:a16="http://schemas.microsoft.com/office/drawing/2014/main" id="{00000000-0008-0000-0700-000000030000}"/>
            </a:ext>
          </a:extLst>
        </xdr:cNvPr>
        <xdr:cNvSpPr txBox="1"/>
      </xdr:nvSpPr>
      <xdr:spPr>
        <a:xfrm>
          <a:off x="22212300" y="55687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30</xdr:row>
      <xdr:rowOff>93799</xdr:rowOff>
    </xdr:from>
    <xdr:to>
      <xdr:col>112</xdr:col>
      <xdr:colOff>38100</xdr:colOff>
      <xdr:row>31</xdr:row>
      <xdr:rowOff>23949</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1272500" y="5237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29</xdr:row>
      <xdr:rowOff>40476</xdr:rowOff>
    </xdr:from>
    <xdr:ext cx="378565"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134017" y="50125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30</xdr:row>
      <xdr:rowOff>97064</xdr:rowOff>
    </xdr:from>
    <xdr:to>
      <xdr:col>107</xdr:col>
      <xdr:colOff>101600</xdr:colOff>
      <xdr:row>31</xdr:row>
      <xdr:rowOff>27214</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0383500" y="5240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29</xdr:row>
      <xdr:rowOff>43741</xdr:rowOff>
    </xdr:from>
    <xdr:ext cx="378565"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0245017" y="50157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30</xdr:row>
      <xdr:rowOff>95431</xdr:rowOff>
    </xdr:from>
    <xdr:to>
      <xdr:col>102</xdr:col>
      <xdr:colOff>165100</xdr:colOff>
      <xdr:row>31</xdr:row>
      <xdr:rowOff>25581</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19494500" y="5238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29</xdr:row>
      <xdr:rowOff>42108</xdr:rowOff>
    </xdr:from>
    <xdr:ext cx="378565"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9356017" y="50141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30</xdr:row>
      <xdr:rowOff>93799</xdr:rowOff>
    </xdr:from>
    <xdr:to>
      <xdr:col>98</xdr:col>
      <xdr:colOff>38100</xdr:colOff>
      <xdr:row>31</xdr:row>
      <xdr:rowOff>23949</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8605500" y="5237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29</xdr:row>
      <xdr:rowOff>40476</xdr:rowOff>
    </xdr:from>
    <xdr:ext cx="378565"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467017" y="50125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a:extLst>
            <a:ext uri="{FF2B5EF4-FFF2-40B4-BE49-F238E27FC236}">
              <a16:creationId xmlns:a16="http://schemas.microsoft.com/office/drawing/2014/main" id="{00000000-0008-0000-0700-000017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a:extLst>
            <a:ext uri="{FF2B5EF4-FFF2-40B4-BE49-F238E27FC236}">
              <a16:creationId xmlns:a16="http://schemas.microsoft.com/office/drawing/2014/main" id="{00000000-0008-0000-0700-000019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a:extLst>
            <a:ext uri="{FF2B5EF4-FFF2-40B4-BE49-F238E27FC236}">
              <a16:creationId xmlns:a16="http://schemas.microsoft.com/office/drawing/2014/main" id="{00000000-0008-0000-0700-00001B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a:extLst>
            <a:ext uri="{FF2B5EF4-FFF2-40B4-BE49-F238E27FC236}">
              <a16:creationId xmlns:a16="http://schemas.microsoft.com/office/drawing/2014/main" id="{00000000-0008-0000-0700-00001E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a:extLst>
            <a:ext uri="{FF2B5EF4-FFF2-40B4-BE49-F238E27FC236}">
              <a16:creationId xmlns:a16="http://schemas.microsoft.com/office/drawing/2014/main" id="{00000000-0008-0000-0700-000031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a:extLst>
            <a:ext uri="{FF2B5EF4-FFF2-40B4-BE49-F238E27FC236}">
              <a16:creationId xmlns:a16="http://schemas.microsoft.com/office/drawing/2014/main" id="{00000000-0008-0000-0700-00003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土木費が類似団体平均に比べて低い。総務費は、</a:t>
          </a:r>
          <a:r>
            <a:rPr kumimoji="1" lang="ja-JP" altLang="en-US" sz="1100">
              <a:solidFill>
                <a:schemeClr val="dk1"/>
              </a:solidFill>
              <a:effectLst/>
              <a:latin typeface="+mn-lt"/>
              <a:ea typeface="+mn-ea"/>
              <a:cs typeface="+mn-cs"/>
            </a:rPr>
            <a:t>文化芸術センター・庭園整備事業</a:t>
          </a:r>
          <a:r>
            <a:rPr kumimoji="1" lang="ja-JP" altLang="ja-JP" sz="1100">
              <a:solidFill>
                <a:schemeClr val="dk1"/>
              </a:solidFill>
              <a:effectLst/>
              <a:latin typeface="+mn-lt"/>
              <a:ea typeface="+mn-ea"/>
              <a:cs typeface="+mn-cs"/>
            </a:rPr>
            <a:t>などの</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に伴い、前年度よりも</a:t>
          </a:r>
          <a:r>
            <a:rPr kumimoji="1" lang="ja-JP" altLang="en-US" sz="1100">
              <a:solidFill>
                <a:schemeClr val="dk1"/>
              </a:solidFill>
              <a:effectLst/>
              <a:latin typeface="+mn-lt"/>
              <a:ea typeface="+mn-ea"/>
              <a:cs typeface="+mn-cs"/>
            </a:rPr>
            <a:t>大幅に増加</a:t>
          </a:r>
          <a:r>
            <a:rPr kumimoji="1" lang="ja-JP" altLang="ja-JP" sz="1100">
              <a:solidFill>
                <a:schemeClr val="dk1"/>
              </a:solidFill>
              <a:effectLst/>
              <a:latin typeface="+mn-lt"/>
              <a:ea typeface="+mn-ea"/>
              <a:cs typeface="+mn-cs"/>
            </a:rPr>
            <a:t>した。</a:t>
          </a:r>
          <a:r>
            <a:rPr kumimoji="1" lang="ja-JP" altLang="en-US" sz="1100">
              <a:solidFill>
                <a:schemeClr val="dk1"/>
              </a:solidFill>
              <a:effectLst/>
              <a:latin typeface="+mn-lt"/>
              <a:ea typeface="+mn-ea"/>
              <a:cs typeface="+mn-cs"/>
            </a:rPr>
            <a:t>施設整備にかかるものであるため、整備完了後は一定の減少が見込まれる。</a:t>
          </a:r>
          <a:endParaRPr kumimoji="1" lang="en-US" altLang="ja-JP" sz="1100">
            <a:solidFill>
              <a:schemeClr val="dk1"/>
            </a:solidFill>
            <a:effectLst/>
            <a:latin typeface="+mn-lt"/>
            <a:ea typeface="+mn-ea"/>
            <a:cs typeface="+mn-cs"/>
          </a:endParaRPr>
        </a:p>
        <a:p>
          <a:pPr eaLnBrk="1" fontAlgn="auto" latinLnBrk="0" hangingPunct="1"/>
          <a:r>
            <a:rPr kumimoji="1" lang="ja-JP" altLang="ja-JP" sz="1100">
              <a:solidFill>
                <a:schemeClr val="dk1"/>
              </a:solidFill>
              <a:effectLst/>
              <a:latin typeface="+mn-lt"/>
              <a:ea typeface="+mn-ea"/>
              <a:cs typeface="+mn-cs"/>
            </a:rPr>
            <a:t>民生費は、</a:t>
          </a:r>
          <a:r>
            <a:rPr kumimoji="1" lang="ja-JP" altLang="en-US" sz="1100">
              <a:solidFill>
                <a:schemeClr val="dk1"/>
              </a:solidFill>
              <a:effectLst/>
              <a:latin typeface="+mn-lt"/>
              <a:ea typeface="+mn-ea"/>
              <a:cs typeface="+mn-cs"/>
            </a:rPr>
            <a:t>自立支援事業や施設型等給付事業</a:t>
          </a:r>
          <a:r>
            <a:rPr kumimoji="1" lang="ja-JP" altLang="ja-JP" sz="1100">
              <a:solidFill>
                <a:schemeClr val="dk1"/>
              </a:solidFill>
              <a:effectLst/>
              <a:latin typeface="+mn-lt"/>
              <a:ea typeface="+mn-ea"/>
              <a:cs typeface="+mn-cs"/>
            </a:rPr>
            <a:t>などの</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に伴い、前年度よりも</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した。今後も社会保障関連経費の増大が見込まれるが、引き続き抑制に努める。教育費は、長尾中学校屋内運動場改築事業</a:t>
          </a:r>
          <a:r>
            <a:rPr kumimoji="1" lang="ja-JP" altLang="en-US" sz="1100">
              <a:solidFill>
                <a:schemeClr val="dk1"/>
              </a:solidFill>
              <a:effectLst/>
              <a:latin typeface="+mn-lt"/>
              <a:ea typeface="+mn-ea"/>
              <a:cs typeface="+mn-cs"/>
            </a:rPr>
            <a:t>、中央公民館整備事業</a:t>
          </a:r>
          <a:r>
            <a:rPr kumimoji="1" lang="ja-JP" altLang="ja-JP" sz="1100">
              <a:solidFill>
                <a:schemeClr val="dk1"/>
              </a:solidFill>
              <a:effectLst/>
              <a:latin typeface="+mn-lt"/>
              <a:ea typeface="+mn-ea"/>
              <a:cs typeface="+mn-cs"/>
            </a:rPr>
            <a:t>などの</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に伴い、前年度よりも</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した。</a:t>
          </a:r>
          <a:endParaRPr kumimoji="1" lang="en-US" altLang="ja-JP" sz="1100">
            <a:solidFill>
              <a:schemeClr val="dk1"/>
            </a:solidFill>
            <a:effectLst/>
            <a:latin typeface="+mn-lt"/>
            <a:ea typeface="+mn-ea"/>
            <a:cs typeface="+mn-cs"/>
          </a:endParaRPr>
        </a:p>
        <a:p>
          <a:pPr eaLnBrk="1" fontAlgn="auto" latinLnBrk="0" hangingPunct="1"/>
          <a:r>
            <a:rPr kumimoji="1" lang="ja-JP" altLang="ja-JP" sz="1100">
              <a:solidFill>
                <a:schemeClr val="dk1"/>
              </a:solidFill>
              <a:effectLst/>
              <a:latin typeface="+mn-lt"/>
              <a:ea typeface="+mn-ea"/>
              <a:cs typeface="+mn-cs"/>
            </a:rPr>
            <a:t>災害復旧費については、台風や豪雨への対応に伴う支出により前年度より増加した。諸支出金については、</a:t>
          </a:r>
          <a:r>
            <a:rPr kumimoji="1" lang="ja-JP" altLang="en-US" sz="1100">
              <a:solidFill>
                <a:schemeClr val="dk1"/>
              </a:solidFill>
              <a:effectLst/>
              <a:latin typeface="+mn-lt"/>
              <a:ea typeface="+mn-ea"/>
              <a:cs typeface="+mn-cs"/>
            </a:rPr>
            <a:t>前年度に比べ減少しているものの</a:t>
          </a:r>
          <a:r>
            <a:rPr kumimoji="1" lang="ja-JP" altLang="ja-JP" sz="1100">
              <a:solidFill>
                <a:schemeClr val="dk1"/>
              </a:solidFill>
              <a:effectLst/>
              <a:latin typeface="+mn-lt"/>
              <a:ea typeface="+mn-ea"/>
              <a:cs typeface="+mn-cs"/>
            </a:rPr>
            <a:t>普通財産にかかる償還があるため、類似団体の中で最も高い割合となっている。</a:t>
          </a:r>
          <a:endParaRPr kumimoji="1" lang="en-US" altLang="ja-JP" sz="1100">
            <a:solidFill>
              <a:schemeClr val="dk1"/>
            </a:solidFill>
            <a:effectLst/>
            <a:latin typeface="+mn-lt"/>
            <a:ea typeface="+mn-ea"/>
            <a:cs typeface="+mn-cs"/>
          </a:endParaRPr>
        </a:p>
        <a:p>
          <a:pPr eaLnBrk="1" fontAlgn="auto" latinLnBrk="0" hangingPunct="1"/>
          <a:r>
            <a:rPr kumimoji="1" lang="ja-JP" altLang="ja-JP" sz="1100">
              <a:solidFill>
                <a:schemeClr val="dk1"/>
              </a:solidFill>
              <a:effectLst/>
              <a:latin typeface="+mn-lt"/>
              <a:ea typeface="+mn-ea"/>
              <a:cs typeface="+mn-cs"/>
            </a:rPr>
            <a:t>議会費、衛生費、労働費、農林水産業費、商工費、消防費</a:t>
          </a:r>
          <a:r>
            <a:rPr kumimoji="1" lang="ja-JP" altLang="en-US" sz="1100">
              <a:solidFill>
                <a:schemeClr val="dk1"/>
              </a:solidFill>
              <a:effectLst/>
              <a:latin typeface="+mn-lt"/>
              <a:ea typeface="+mn-ea"/>
              <a:cs typeface="+mn-cs"/>
            </a:rPr>
            <a:t>など</a:t>
          </a:r>
          <a:r>
            <a:rPr kumimoji="1" lang="ja-JP" altLang="ja-JP" sz="1100">
              <a:solidFill>
                <a:schemeClr val="dk1"/>
              </a:solidFill>
              <a:effectLst/>
              <a:latin typeface="+mn-lt"/>
              <a:ea typeface="+mn-ea"/>
              <a:cs typeface="+mn-cs"/>
            </a:rPr>
            <a:t>も類似団体平均よりも低い。</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兵庫県宝塚市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実質収支比率の分子である実質収支額は、前年度に比べ約</a:t>
          </a:r>
          <a:r>
            <a:rPr kumimoji="1" lang="en-US" altLang="ja-JP" sz="1100">
              <a:solidFill>
                <a:schemeClr val="dk1"/>
              </a:solidFill>
              <a:effectLst/>
              <a:latin typeface="+mn-lt"/>
              <a:ea typeface="+mn-ea"/>
              <a:cs typeface="+mn-cs"/>
            </a:rPr>
            <a:t>1.2</a:t>
          </a:r>
          <a:r>
            <a:rPr kumimoji="1" lang="ja-JP" altLang="ja-JP" sz="1100">
              <a:solidFill>
                <a:schemeClr val="dk1"/>
              </a:solidFill>
              <a:effectLst/>
              <a:latin typeface="+mn-lt"/>
              <a:ea typeface="+mn-ea"/>
              <a:cs typeface="+mn-cs"/>
            </a:rPr>
            <a:t>億円</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の約</a:t>
          </a:r>
          <a:r>
            <a:rPr kumimoji="1" lang="en-US" altLang="ja-JP" sz="1100">
              <a:solidFill>
                <a:schemeClr val="dk1"/>
              </a:solidFill>
              <a:effectLst/>
              <a:latin typeface="+mn-lt"/>
              <a:ea typeface="+mn-ea"/>
              <a:cs typeface="+mn-cs"/>
            </a:rPr>
            <a:t>5.0</a:t>
          </a:r>
          <a:r>
            <a:rPr kumimoji="1" lang="ja-JP" altLang="ja-JP" sz="1100">
              <a:solidFill>
                <a:schemeClr val="dk1"/>
              </a:solidFill>
              <a:effectLst/>
              <a:latin typeface="+mn-lt"/>
              <a:ea typeface="+mn-ea"/>
              <a:cs typeface="+mn-cs"/>
            </a:rPr>
            <a:t>億円となり、分母である標準財政規模は前年度に比べ約</a:t>
          </a:r>
          <a:r>
            <a:rPr kumimoji="1" lang="en-US" altLang="ja-JP" sz="1100">
              <a:solidFill>
                <a:schemeClr val="dk1"/>
              </a:solidFill>
              <a:effectLst/>
              <a:latin typeface="+mn-lt"/>
              <a:ea typeface="+mn-ea"/>
              <a:cs typeface="+mn-cs"/>
            </a:rPr>
            <a:t>1.3</a:t>
          </a:r>
          <a:r>
            <a:rPr kumimoji="1" lang="ja-JP" altLang="ja-JP" sz="1100">
              <a:solidFill>
                <a:schemeClr val="dk1"/>
              </a:solidFill>
              <a:effectLst/>
              <a:latin typeface="+mn-lt"/>
              <a:ea typeface="+mn-ea"/>
              <a:cs typeface="+mn-cs"/>
            </a:rPr>
            <a:t>億円増の約</a:t>
          </a:r>
          <a:r>
            <a:rPr kumimoji="1" lang="en-US" altLang="ja-JP" sz="1100">
              <a:solidFill>
                <a:schemeClr val="dk1"/>
              </a:solidFill>
              <a:effectLst/>
              <a:latin typeface="+mn-lt"/>
              <a:ea typeface="+mn-ea"/>
              <a:cs typeface="+mn-cs"/>
            </a:rPr>
            <a:t>441.1</a:t>
          </a:r>
          <a:r>
            <a:rPr kumimoji="1" lang="ja-JP" altLang="ja-JP" sz="1100">
              <a:solidFill>
                <a:schemeClr val="dk1"/>
              </a:solidFill>
              <a:effectLst/>
              <a:latin typeface="+mn-lt"/>
              <a:ea typeface="+mn-ea"/>
              <a:cs typeface="+mn-cs"/>
            </a:rPr>
            <a:t>億円となり、標準財政規模比における比率は</a:t>
          </a:r>
          <a:r>
            <a:rPr kumimoji="1" lang="en-US" altLang="ja-JP" sz="1100">
              <a:solidFill>
                <a:schemeClr val="dk1"/>
              </a:solidFill>
              <a:effectLst/>
              <a:latin typeface="+mn-lt"/>
              <a:ea typeface="+mn-ea"/>
              <a:cs typeface="+mn-cs"/>
            </a:rPr>
            <a:t>0.27</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となった。</a:t>
          </a:r>
          <a:endParaRPr lang="ja-JP" altLang="ja-JP" sz="1400">
            <a:effectLst/>
          </a:endParaRPr>
        </a:p>
        <a:p>
          <a:r>
            <a:rPr kumimoji="1" lang="ja-JP" altLang="ja-JP" sz="1100">
              <a:solidFill>
                <a:schemeClr val="dk1"/>
              </a:solidFill>
              <a:effectLst/>
              <a:latin typeface="+mn-lt"/>
              <a:ea typeface="+mn-ea"/>
              <a:cs typeface="+mn-cs"/>
            </a:rPr>
            <a:t>　財政調整基金残高については</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約</a:t>
          </a:r>
          <a:r>
            <a:rPr kumimoji="1" lang="en-US" altLang="ja-JP" sz="1100">
              <a:solidFill>
                <a:schemeClr val="dk1"/>
              </a:solidFill>
              <a:effectLst/>
              <a:latin typeface="+mn-lt"/>
              <a:ea typeface="+mn-ea"/>
              <a:cs typeface="+mn-cs"/>
            </a:rPr>
            <a:t>2.1</a:t>
          </a:r>
          <a:r>
            <a:rPr kumimoji="1" lang="ja-JP" altLang="ja-JP" sz="1100">
              <a:solidFill>
                <a:schemeClr val="dk1"/>
              </a:solidFill>
              <a:effectLst/>
              <a:latin typeface="+mn-lt"/>
              <a:ea typeface="+mn-ea"/>
              <a:cs typeface="+mn-cs"/>
            </a:rPr>
            <a:t>億円</a:t>
          </a:r>
          <a:r>
            <a:rPr kumimoji="1" lang="ja-JP" altLang="en-US" sz="1100">
              <a:solidFill>
                <a:schemeClr val="dk1"/>
              </a:solidFill>
              <a:effectLst/>
              <a:latin typeface="+mn-lt"/>
              <a:ea typeface="+mn-ea"/>
              <a:cs typeface="+mn-cs"/>
            </a:rPr>
            <a:t>取り崩して決算における現在高が</a:t>
          </a:r>
          <a:r>
            <a:rPr kumimoji="1" lang="ja-JP" altLang="ja-JP" sz="1100">
              <a:solidFill>
                <a:schemeClr val="dk1"/>
              </a:solidFill>
              <a:effectLst/>
              <a:latin typeface="+mn-lt"/>
              <a:ea typeface="+mn-ea"/>
              <a:cs typeface="+mn-cs"/>
            </a:rPr>
            <a:t>約</a:t>
          </a:r>
          <a:r>
            <a:rPr kumimoji="1" lang="en-US" altLang="ja-JP" sz="1100">
              <a:solidFill>
                <a:schemeClr val="dk1"/>
              </a:solidFill>
              <a:effectLst/>
              <a:latin typeface="+mn-lt"/>
              <a:ea typeface="+mn-ea"/>
              <a:cs typeface="+mn-cs"/>
            </a:rPr>
            <a:t>54.1</a:t>
          </a:r>
          <a:r>
            <a:rPr kumimoji="1" lang="ja-JP" altLang="ja-JP" sz="1100">
              <a:solidFill>
                <a:schemeClr val="dk1"/>
              </a:solidFill>
              <a:effectLst/>
              <a:latin typeface="+mn-lt"/>
              <a:ea typeface="+mn-ea"/>
              <a:cs typeface="+mn-cs"/>
            </a:rPr>
            <a:t>億円となったことなどから</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標準財政規模比における比率は前年度に比べ</a:t>
          </a:r>
          <a:r>
            <a:rPr kumimoji="1" lang="en-US" altLang="ja-JP" sz="1100">
              <a:solidFill>
                <a:schemeClr val="dk1"/>
              </a:solidFill>
              <a:effectLst/>
              <a:latin typeface="+mn-lt"/>
              <a:ea typeface="+mn-ea"/>
              <a:cs typeface="+mn-cs"/>
            </a:rPr>
            <a:t>0.51</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となった。</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兵庫県宝塚市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年度から平成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にかけて、消化器内科及び救急科医師の退職により開業医からの紹介患者や救急患者が減ったことが、他科にも影響を及ぼし病院全体の収益が悪化したが、まだ以前の状態には回復していない。その影響により一時借入金が増加し、</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年度に資金不足額が</a:t>
          </a:r>
          <a:r>
            <a:rPr kumimoji="1" lang="en-US" altLang="ja-JP" sz="1100">
              <a:solidFill>
                <a:schemeClr val="dk1"/>
              </a:solidFill>
              <a:effectLst/>
              <a:latin typeface="+mn-lt"/>
              <a:ea typeface="+mn-ea"/>
              <a:cs typeface="+mn-cs"/>
            </a:rPr>
            <a:t>5.8</a:t>
          </a:r>
          <a:r>
            <a:rPr kumimoji="1" lang="ja-JP" altLang="ja-JP" sz="1100">
              <a:solidFill>
                <a:schemeClr val="dk1"/>
              </a:solidFill>
              <a:effectLst/>
              <a:latin typeface="+mn-lt"/>
              <a:ea typeface="+mn-ea"/>
              <a:cs typeface="+mn-cs"/>
            </a:rPr>
            <a:t>億円増加した影響が残っているとともに、令和元年度は</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年内返済長期借入金が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億円増加したことにより、資金不足額が増加した。</a:t>
          </a:r>
          <a:endParaRPr lang="ja-JP" altLang="ja-JP">
            <a:effectLst/>
          </a:endParaRPr>
        </a:p>
        <a:p>
          <a:r>
            <a:rPr kumimoji="1" lang="ja-JP" altLang="ja-JP" sz="1100">
              <a:solidFill>
                <a:schemeClr val="dk1"/>
              </a:solidFill>
              <a:effectLst/>
              <a:latin typeface="+mn-lt"/>
              <a:ea typeface="+mn-ea"/>
              <a:cs typeface="+mn-cs"/>
            </a:rPr>
            <a:t>今後は、一層の地域連携強化による手術件数の増加、適切な在院日数の推進、ハッピーマンデーの開院などによる安定した入院患者数の確保などによって収入増を図</a:t>
          </a:r>
          <a:r>
            <a:rPr kumimoji="1" lang="ja-JP" altLang="en-US" sz="1100">
              <a:solidFill>
                <a:schemeClr val="dk1"/>
              </a:solidFill>
              <a:effectLst/>
              <a:latin typeface="+mn-lt"/>
              <a:ea typeface="+mn-ea"/>
              <a:cs typeface="+mn-cs"/>
            </a:rPr>
            <a:t>る</a:t>
          </a:r>
          <a:r>
            <a:rPr kumimoji="1" lang="ja-JP" altLang="ja-JP" sz="1100">
              <a:solidFill>
                <a:schemeClr val="dk1"/>
              </a:solidFill>
              <a:effectLst/>
              <a:latin typeface="+mn-lt"/>
              <a:ea typeface="+mn-ea"/>
              <a:cs typeface="+mn-cs"/>
            </a:rPr>
            <a:t>。</a:t>
          </a:r>
          <a:endParaRPr lang="ja-JP" altLang="ja-JP">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&#65279;<?xml version="1.0" encoding="utf-8" standalone="yes"?>
<Relationships xmlns="http://schemas.openxmlformats.org/package/2006/relationships">
  <Relationship Id="rId1" Type="http://schemas.openxmlformats.org/officeDocument/2006/relationships/externalLinkPath" Target="&#12304;&#36001;&#25919;&#29366;&#27841;&#36039;&#26009;&#38598;&#12305;_282146_&#23453;&#22618;&#24066;_2019(2&#22238;&#30446;).xlsx" TargetMode="External" />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H27</v>
          </cell>
          <cell r="BX50" t="str">
            <v>H28</v>
          </cell>
          <cell r="CF50" t="str">
            <v>H29</v>
          </cell>
          <cell r="CN50" t="str">
            <v>H30</v>
          </cell>
          <cell r="CV50" t="str">
            <v>R01</v>
          </cell>
        </row>
        <row r="51">
          <cell r="AN51" t="str">
            <v>当該団体値</v>
          </cell>
          <cell r="BX51">
            <v>30.8</v>
          </cell>
          <cell r="CF51">
            <v>30.2</v>
          </cell>
          <cell r="CN51">
            <v>22.1</v>
          </cell>
          <cell r="CV51">
            <v>22.6</v>
          </cell>
        </row>
        <row r="53">
          <cell r="BX53">
            <v>72</v>
          </cell>
          <cell r="CF53">
            <v>72.7</v>
          </cell>
          <cell r="CN53">
            <v>73.400000000000006</v>
          </cell>
          <cell r="CV53">
            <v>74.2</v>
          </cell>
        </row>
        <row r="55">
          <cell r="AN55" t="str">
            <v>類似団体内平均値</v>
          </cell>
          <cell r="BX55">
            <v>31</v>
          </cell>
          <cell r="CF55">
            <v>30</v>
          </cell>
          <cell r="CN55">
            <v>23.1</v>
          </cell>
          <cell r="CV55">
            <v>19</v>
          </cell>
        </row>
        <row r="57">
          <cell r="BX57">
            <v>57.4</v>
          </cell>
          <cell r="CF57">
            <v>58.3</v>
          </cell>
          <cell r="CN57">
            <v>60.4</v>
          </cell>
          <cell r="CV57">
            <v>61.3</v>
          </cell>
        </row>
        <row r="72">
          <cell r="BP72" t="str">
            <v>H27</v>
          </cell>
          <cell r="BX72" t="str">
            <v>H28</v>
          </cell>
          <cell r="CF72" t="str">
            <v>H29</v>
          </cell>
          <cell r="CN72" t="str">
            <v>H30</v>
          </cell>
          <cell r="CV72" t="str">
            <v>R01</v>
          </cell>
        </row>
        <row r="73">
          <cell r="AN73" t="str">
            <v>当該団体値</v>
          </cell>
          <cell r="BP73">
            <v>43</v>
          </cell>
          <cell r="BX73">
            <v>30.8</v>
          </cell>
          <cell r="CF73">
            <v>30.2</v>
          </cell>
          <cell r="CN73">
            <v>22.1</v>
          </cell>
          <cell r="CV73">
            <v>22.6</v>
          </cell>
        </row>
        <row r="75">
          <cell r="BP75">
            <v>5.3</v>
          </cell>
          <cell r="BX75">
            <v>4.4000000000000004</v>
          </cell>
          <cell r="CF75">
            <v>4.0999999999999996</v>
          </cell>
          <cell r="CN75">
            <v>3.7</v>
          </cell>
          <cell r="CV75">
            <v>3.6</v>
          </cell>
        </row>
        <row r="77">
          <cell r="AN77" t="str">
            <v>類似団体内平均値</v>
          </cell>
          <cell r="BP77">
            <v>37.4</v>
          </cell>
          <cell r="BX77">
            <v>31</v>
          </cell>
          <cell r="CF77">
            <v>30</v>
          </cell>
          <cell r="CN77">
            <v>23.1</v>
          </cell>
          <cell r="CV77">
            <v>19</v>
          </cell>
        </row>
        <row r="79">
          <cell r="BP79">
            <v>6.3</v>
          </cell>
          <cell r="BX79">
            <v>5.2</v>
          </cell>
          <cell r="CF79">
            <v>5</v>
          </cell>
          <cell r="CN79">
            <v>4.2</v>
          </cell>
          <cell r="CV79">
            <v>3.6</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_rels/sheet10.xml.rels>&#65279;<?xml version="1.0" encoding="utf-8" standalone="yes"?>
<Relationships xmlns="http://schemas.openxmlformats.org/package/2006/relationships">
  <Relationship Id="rId2" Type="http://schemas.openxmlformats.org/officeDocument/2006/relationships/drawing" Target="../drawings/drawing9.xml" />
  <Relationship Id="rId1" Type="http://schemas.openxmlformats.org/officeDocument/2006/relationships/printerSettings" Target="../printerSettings/printerSettings10.bin" />
</Relationships>
</file>

<file path=xl/worksheets/_rels/sheet11.xml.rels>&#65279;<?xml version="1.0" encoding="utf-8" standalone="yes"?>
<Relationships xmlns="http://schemas.openxmlformats.org/package/2006/relationships">
  <Relationship Id="rId2" Type="http://schemas.openxmlformats.org/officeDocument/2006/relationships/drawing" Target="../drawings/drawing10.xml" />
  <Relationship Id="rId1" Type="http://schemas.openxmlformats.org/officeDocument/2006/relationships/printerSettings" Target="../printerSettings/printerSettings11.bin" />
</Relationships>
</file>

<file path=xl/worksheets/_rels/sheet12.xml.rels>&#65279;<?xml version="1.0" encoding="utf-8" standalone="yes"?>
<Relationships xmlns="http://schemas.openxmlformats.org/package/2006/relationships">
  <Relationship Id="rId2" Type="http://schemas.openxmlformats.org/officeDocument/2006/relationships/drawing" Target="../drawings/drawing11.xml" />
  <Relationship Id="rId1" Type="http://schemas.openxmlformats.org/officeDocument/2006/relationships/printerSettings" Target="../printerSettings/printerSettings12.bin" />
</Relationships>
</file>

<file path=xl/worksheets/_rels/sheet13.xml.rels>&#65279;<?xml version="1.0" encoding="utf-8" standalone="yes"?>
<Relationships xmlns="http://schemas.openxmlformats.org/package/2006/relationships">
  <Relationship Id="rId2" Type="http://schemas.openxmlformats.org/officeDocument/2006/relationships/drawing" Target="../drawings/drawing12.xml" />
  <Relationship Id="rId1" Type="http://schemas.openxmlformats.org/officeDocument/2006/relationships/printerSettings" Target="../printerSettings/printerSettings13.bin" />
</Relationships>
</file>

<file path=xl/worksheets/_rels/sheet14.xml.rels>&#65279;<?xml version="1.0" encoding="utf-8" standalone="yes"?>
<Relationships xmlns="http://schemas.openxmlformats.org/package/2006/relationships">
  <Relationship Id="rId2" Type="http://schemas.openxmlformats.org/officeDocument/2006/relationships/drawing" Target="../drawings/drawing13.xml" />
  <Relationship Id="rId1" Type="http://schemas.openxmlformats.org/officeDocument/2006/relationships/printerSettings" Target="../printerSettings/printerSettings14.bin" />
</Relationships>
</file>

<file path=xl/worksheets/_rels/sheet15.xml.rels>&#65279;<?xml version="1.0" encoding="utf-8" standalone="yes"?>
<Relationships xmlns="http://schemas.openxmlformats.org/package/2006/relationships">
  <Relationship Id="rId2" Type="http://schemas.openxmlformats.org/officeDocument/2006/relationships/drawing" Target="../drawings/drawing14.xml" />
  <Relationship Id="rId1" Type="http://schemas.openxmlformats.org/officeDocument/2006/relationships/printerSettings" Target="../printerSettings/printerSettings15.bin" />
</Relationships>
</file>

<file path=xl/worksheets/_rels/sheet16.xml.rels>&#65279;<?xml version="1.0" encoding="utf-8" standalone="yes"?>
<Relationships xmlns="http://schemas.openxmlformats.org/package/2006/relationships">
  <Relationship Id="rId2" Type="http://schemas.openxmlformats.org/officeDocument/2006/relationships/drawing" Target="../drawings/drawing15.xml" />
  <Relationship Id="rId1" Type="http://schemas.openxmlformats.org/officeDocument/2006/relationships/printerSettings" Target="../printerSettings/printerSettings16.bin" />
</Relationships>
</file>

<file path=xl/worksheets/_rels/sheet17.xml.rels>&#65279;<?xml version="1.0" encoding="utf-8" standalone="yes"?>
<Relationships xmlns="http://schemas.openxmlformats.org/package/2006/relationships">
  <Relationship Id="rId1" Type="http://schemas.openxmlformats.org/officeDocument/2006/relationships/printerSettings" Target="../printerSettings/printerSettings17.bin" />
</Relationships>
</file>

<file path=xl/worksheets/_rels/sheet2.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3.bin" />
</Relationships>
</file>

<file path=xl/worksheets/_rels/sheet4.xml.rels>&#65279;<?xml version="1.0" encoding="utf-8" standalone="yes"?>
<Relationships xmlns="http://schemas.openxmlformats.org/package/2006/relationships">
  <Relationship Id="rId2" Type="http://schemas.openxmlformats.org/officeDocument/2006/relationships/drawing" Target="../drawings/drawing2.xml" />
  <Relationship Id="rId1" Type="http://schemas.openxmlformats.org/officeDocument/2006/relationships/printerSettings" Target="../printerSettings/printerSettings4.bin" />
</Relationships>
</file>

<file path=xl/worksheets/_rels/sheet5.xml.rels>&#65279;<?xml version="1.0" encoding="utf-8" standalone="yes"?>
<Relationships xmlns="http://schemas.openxmlformats.org/package/2006/relationships">
  <Relationship Id="rId2" Type="http://schemas.openxmlformats.org/officeDocument/2006/relationships/drawing" Target="../drawings/drawing3.xml" />
  <Relationship Id="rId1" Type="http://schemas.openxmlformats.org/officeDocument/2006/relationships/printerSettings" Target="../printerSettings/printerSettings5.bin" />
</Relationships>
</file>

<file path=xl/worksheets/_rels/sheet6.xml.rels>&#65279;<?xml version="1.0" encoding="utf-8" standalone="yes"?>
<Relationships xmlns="http://schemas.openxmlformats.org/package/2006/relationships">
  <Relationship Id="rId2" Type="http://schemas.openxmlformats.org/officeDocument/2006/relationships/drawing" Target="../drawings/drawing4.xml" />
  <Relationship Id="rId1" Type="http://schemas.openxmlformats.org/officeDocument/2006/relationships/printerSettings" Target="../printerSettings/printerSettings6.bin" />
</Relationships>
</file>

<file path=xl/worksheets/_rels/sheet7.xml.rels>&#65279;<?xml version="1.0" encoding="utf-8" standalone="yes"?>
<Relationships xmlns="http://schemas.openxmlformats.org/package/2006/relationships">
  <Relationship Id="rId2" Type="http://schemas.openxmlformats.org/officeDocument/2006/relationships/drawing" Target="../drawings/drawing6.xml" />
  <Relationship Id="rId1" Type="http://schemas.openxmlformats.org/officeDocument/2006/relationships/printerSettings" Target="../printerSettings/printerSettings7.bin" />
</Relationships>
</file>

<file path=xl/worksheets/_rels/sheet8.xml.rels>&#65279;<?xml version="1.0" encoding="utf-8" standalone="yes"?>
<Relationships xmlns="http://schemas.openxmlformats.org/package/2006/relationships">
  <Relationship Id="rId2" Type="http://schemas.openxmlformats.org/officeDocument/2006/relationships/drawing" Target="../drawings/drawing7.xml" />
  <Relationship Id="rId1" Type="http://schemas.openxmlformats.org/officeDocument/2006/relationships/printerSettings" Target="../printerSettings/printerSettings8.bin" />
</Relationships>
</file>

<file path=xl/worksheets/_rels/sheet9.xml.rels>&#65279;<?xml version="1.0" encoding="utf-8" standalone="yes"?>
<Relationships xmlns="http://schemas.openxmlformats.org/package/2006/relationships">
  <Relationship Id="rId2" Type="http://schemas.openxmlformats.org/officeDocument/2006/relationships/drawing" Target="../drawings/drawing8.xml" />
  <Relationship Id="rId1" Type="http://schemas.openxmlformats.org/officeDocument/2006/relationships/printerSettings" Target="../printerSettings/printerSettings9.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election activeCell="CE20" sqref="CE20:CS21"/>
    </sheetView>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01" t="s">
        <v>79</v>
      </c>
      <c r="C1" s="401"/>
      <c r="D1" s="401"/>
      <c r="E1" s="401"/>
      <c r="F1" s="401"/>
      <c r="G1" s="401"/>
      <c r="H1" s="401"/>
      <c r="I1" s="401"/>
      <c r="J1" s="401"/>
      <c r="K1" s="401"/>
      <c r="L1" s="401"/>
      <c r="M1" s="401"/>
      <c r="N1" s="401"/>
      <c r="O1" s="401"/>
      <c r="P1" s="401"/>
      <c r="Q1" s="401"/>
      <c r="R1" s="401"/>
      <c r="S1" s="401"/>
      <c r="T1" s="401"/>
      <c r="U1" s="401"/>
      <c r="V1" s="401"/>
      <c r="W1" s="401"/>
      <c r="X1" s="401"/>
      <c r="Y1" s="401"/>
      <c r="Z1" s="401"/>
      <c r="AA1" s="401"/>
      <c r="AB1" s="401"/>
      <c r="AC1" s="401"/>
      <c r="AD1" s="401"/>
      <c r="AE1" s="401"/>
      <c r="AF1" s="401"/>
      <c r="AG1" s="401"/>
      <c r="AH1" s="401"/>
      <c r="AI1" s="401"/>
      <c r="AJ1" s="401"/>
      <c r="AK1" s="401"/>
      <c r="AL1" s="401"/>
      <c r="AM1" s="401"/>
      <c r="AN1" s="401"/>
      <c r="AO1" s="401"/>
      <c r="AP1" s="401"/>
      <c r="AQ1" s="401"/>
      <c r="AR1" s="401"/>
      <c r="AS1" s="401"/>
      <c r="AT1" s="401"/>
      <c r="AU1" s="401"/>
      <c r="AV1" s="401"/>
      <c r="AW1" s="401"/>
      <c r="AX1" s="401"/>
      <c r="AY1" s="401"/>
      <c r="AZ1" s="401"/>
      <c r="BA1" s="401"/>
      <c r="BB1" s="401"/>
      <c r="BC1" s="401"/>
      <c r="BD1" s="401"/>
      <c r="BE1" s="401"/>
      <c r="BF1" s="401"/>
      <c r="BG1" s="401"/>
      <c r="BH1" s="401"/>
      <c r="BI1" s="401"/>
      <c r="BJ1" s="401"/>
      <c r="BK1" s="401"/>
      <c r="BL1" s="401"/>
      <c r="BM1" s="401"/>
      <c r="BN1" s="401"/>
      <c r="BO1" s="401"/>
      <c r="BP1" s="401"/>
      <c r="BQ1" s="401"/>
      <c r="BR1" s="401"/>
      <c r="BS1" s="401"/>
      <c r="BT1" s="401"/>
      <c r="BU1" s="401"/>
      <c r="BV1" s="401"/>
      <c r="BW1" s="401"/>
      <c r="BX1" s="401"/>
      <c r="BY1" s="401"/>
      <c r="BZ1" s="401"/>
      <c r="CA1" s="401"/>
      <c r="CB1" s="401"/>
      <c r="CC1" s="401"/>
      <c r="CD1" s="401"/>
      <c r="CE1" s="401"/>
      <c r="CF1" s="401"/>
      <c r="CG1" s="401"/>
      <c r="CH1" s="401"/>
      <c r="CI1" s="401"/>
      <c r="CJ1" s="401"/>
      <c r="CK1" s="401"/>
      <c r="CL1" s="401"/>
      <c r="CM1" s="401"/>
      <c r="CN1" s="401"/>
      <c r="CO1" s="401"/>
      <c r="CP1" s="401"/>
      <c r="CQ1" s="401"/>
      <c r="CR1" s="401"/>
      <c r="CS1" s="401"/>
      <c r="CT1" s="401"/>
      <c r="CU1" s="401"/>
      <c r="CV1" s="401"/>
      <c r="CW1" s="401"/>
      <c r="CX1" s="401"/>
      <c r="CY1" s="401"/>
      <c r="CZ1" s="401"/>
      <c r="DA1" s="401"/>
      <c r="DB1" s="401"/>
      <c r="DC1" s="401"/>
      <c r="DD1" s="401"/>
      <c r="DE1" s="401"/>
      <c r="DF1" s="401"/>
      <c r="DG1" s="401"/>
      <c r="DH1" s="401"/>
      <c r="DI1" s="401"/>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02" t="s">
        <v>81</v>
      </c>
      <c r="C3" s="403"/>
      <c r="D3" s="403"/>
      <c r="E3" s="404"/>
      <c r="F3" s="404"/>
      <c r="G3" s="404"/>
      <c r="H3" s="404"/>
      <c r="I3" s="404"/>
      <c r="J3" s="404"/>
      <c r="K3" s="404"/>
      <c r="L3" s="404" t="s">
        <v>82</v>
      </c>
      <c r="M3" s="404"/>
      <c r="N3" s="404"/>
      <c r="O3" s="404"/>
      <c r="P3" s="404"/>
      <c r="Q3" s="404"/>
      <c r="R3" s="411"/>
      <c r="S3" s="411"/>
      <c r="T3" s="411"/>
      <c r="U3" s="411"/>
      <c r="V3" s="412"/>
      <c r="W3" s="386" t="s">
        <v>83</v>
      </c>
      <c r="X3" s="387"/>
      <c r="Y3" s="387"/>
      <c r="Z3" s="387"/>
      <c r="AA3" s="387"/>
      <c r="AB3" s="403"/>
      <c r="AC3" s="411" t="s">
        <v>84</v>
      </c>
      <c r="AD3" s="387"/>
      <c r="AE3" s="387"/>
      <c r="AF3" s="387"/>
      <c r="AG3" s="387"/>
      <c r="AH3" s="387"/>
      <c r="AI3" s="387"/>
      <c r="AJ3" s="387"/>
      <c r="AK3" s="387"/>
      <c r="AL3" s="388"/>
      <c r="AM3" s="386" t="s">
        <v>85</v>
      </c>
      <c r="AN3" s="387"/>
      <c r="AO3" s="387"/>
      <c r="AP3" s="387"/>
      <c r="AQ3" s="387"/>
      <c r="AR3" s="387"/>
      <c r="AS3" s="387"/>
      <c r="AT3" s="387"/>
      <c r="AU3" s="387"/>
      <c r="AV3" s="387"/>
      <c r="AW3" s="387"/>
      <c r="AX3" s="388"/>
      <c r="AY3" s="423" t="s">
        <v>1</v>
      </c>
      <c r="AZ3" s="424"/>
      <c r="BA3" s="424"/>
      <c r="BB3" s="424"/>
      <c r="BC3" s="424"/>
      <c r="BD3" s="424"/>
      <c r="BE3" s="424"/>
      <c r="BF3" s="424"/>
      <c r="BG3" s="424"/>
      <c r="BH3" s="424"/>
      <c r="BI3" s="424"/>
      <c r="BJ3" s="424"/>
      <c r="BK3" s="424"/>
      <c r="BL3" s="424"/>
      <c r="BM3" s="425"/>
      <c r="BN3" s="386" t="s">
        <v>86</v>
      </c>
      <c r="BO3" s="387"/>
      <c r="BP3" s="387"/>
      <c r="BQ3" s="387"/>
      <c r="BR3" s="387"/>
      <c r="BS3" s="387"/>
      <c r="BT3" s="387"/>
      <c r="BU3" s="388"/>
      <c r="BV3" s="386" t="s">
        <v>87</v>
      </c>
      <c r="BW3" s="387"/>
      <c r="BX3" s="387"/>
      <c r="BY3" s="387"/>
      <c r="BZ3" s="387"/>
      <c r="CA3" s="387"/>
      <c r="CB3" s="387"/>
      <c r="CC3" s="388"/>
      <c r="CD3" s="423" t="s">
        <v>1</v>
      </c>
      <c r="CE3" s="424"/>
      <c r="CF3" s="424"/>
      <c r="CG3" s="424"/>
      <c r="CH3" s="424"/>
      <c r="CI3" s="424"/>
      <c r="CJ3" s="424"/>
      <c r="CK3" s="424"/>
      <c r="CL3" s="424"/>
      <c r="CM3" s="424"/>
      <c r="CN3" s="424"/>
      <c r="CO3" s="424"/>
      <c r="CP3" s="424"/>
      <c r="CQ3" s="424"/>
      <c r="CR3" s="424"/>
      <c r="CS3" s="425"/>
      <c r="CT3" s="386" t="s">
        <v>88</v>
      </c>
      <c r="CU3" s="387"/>
      <c r="CV3" s="387"/>
      <c r="CW3" s="387"/>
      <c r="CX3" s="387"/>
      <c r="CY3" s="387"/>
      <c r="CZ3" s="387"/>
      <c r="DA3" s="388"/>
      <c r="DB3" s="386" t="s">
        <v>89</v>
      </c>
      <c r="DC3" s="387"/>
      <c r="DD3" s="387"/>
      <c r="DE3" s="387"/>
      <c r="DF3" s="387"/>
      <c r="DG3" s="387"/>
      <c r="DH3" s="387"/>
      <c r="DI3" s="388"/>
      <c r="DJ3" s="186"/>
      <c r="DK3" s="186"/>
      <c r="DL3" s="186"/>
      <c r="DM3" s="186"/>
      <c r="DN3" s="186"/>
      <c r="DO3" s="186"/>
    </row>
    <row r="4" spans="1:119" ht="18.75" customHeight="1" x14ac:dyDescent="0.15">
      <c r="A4" s="187"/>
      <c r="B4" s="405"/>
      <c r="C4" s="406"/>
      <c r="D4" s="406"/>
      <c r="E4" s="407"/>
      <c r="F4" s="407"/>
      <c r="G4" s="407"/>
      <c r="H4" s="407"/>
      <c r="I4" s="407"/>
      <c r="J4" s="407"/>
      <c r="K4" s="407"/>
      <c r="L4" s="407"/>
      <c r="M4" s="407"/>
      <c r="N4" s="407"/>
      <c r="O4" s="407"/>
      <c r="P4" s="407"/>
      <c r="Q4" s="407"/>
      <c r="R4" s="413"/>
      <c r="S4" s="413"/>
      <c r="T4" s="413"/>
      <c r="U4" s="413"/>
      <c r="V4" s="414"/>
      <c r="W4" s="417"/>
      <c r="X4" s="418"/>
      <c r="Y4" s="418"/>
      <c r="Z4" s="418"/>
      <c r="AA4" s="418"/>
      <c r="AB4" s="406"/>
      <c r="AC4" s="413"/>
      <c r="AD4" s="418"/>
      <c r="AE4" s="418"/>
      <c r="AF4" s="418"/>
      <c r="AG4" s="418"/>
      <c r="AH4" s="418"/>
      <c r="AI4" s="418"/>
      <c r="AJ4" s="418"/>
      <c r="AK4" s="418"/>
      <c r="AL4" s="421"/>
      <c r="AM4" s="419"/>
      <c r="AN4" s="420"/>
      <c r="AO4" s="420"/>
      <c r="AP4" s="420"/>
      <c r="AQ4" s="420"/>
      <c r="AR4" s="420"/>
      <c r="AS4" s="420"/>
      <c r="AT4" s="420"/>
      <c r="AU4" s="420"/>
      <c r="AV4" s="420"/>
      <c r="AW4" s="420"/>
      <c r="AX4" s="422"/>
      <c r="AY4" s="389" t="s">
        <v>90</v>
      </c>
      <c r="AZ4" s="390"/>
      <c r="BA4" s="390"/>
      <c r="BB4" s="390"/>
      <c r="BC4" s="390"/>
      <c r="BD4" s="390"/>
      <c r="BE4" s="390"/>
      <c r="BF4" s="390"/>
      <c r="BG4" s="390"/>
      <c r="BH4" s="390"/>
      <c r="BI4" s="390"/>
      <c r="BJ4" s="390"/>
      <c r="BK4" s="390"/>
      <c r="BL4" s="390"/>
      <c r="BM4" s="391"/>
      <c r="BN4" s="392">
        <v>79404306</v>
      </c>
      <c r="BO4" s="393"/>
      <c r="BP4" s="393"/>
      <c r="BQ4" s="393"/>
      <c r="BR4" s="393"/>
      <c r="BS4" s="393"/>
      <c r="BT4" s="393"/>
      <c r="BU4" s="394"/>
      <c r="BV4" s="392">
        <v>76462712</v>
      </c>
      <c r="BW4" s="393"/>
      <c r="BX4" s="393"/>
      <c r="BY4" s="393"/>
      <c r="BZ4" s="393"/>
      <c r="CA4" s="393"/>
      <c r="CB4" s="393"/>
      <c r="CC4" s="394"/>
      <c r="CD4" s="395" t="s">
        <v>91</v>
      </c>
      <c r="CE4" s="396"/>
      <c r="CF4" s="396"/>
      <c r="CG4" s="396"/>
      <c r="CH4" s="396"/>
      <c r="CI4" s="396"/>
      <c r="CJ4" s="396"/>
      <c r="CK4" s="396"/>
      <c r="CL4" s="396"/>
      <c r="CM4" s="396"/>
      <c r="CN4" s="396"/>
      <c r="CO4" s="396"/>
      <c r="CP4" s="396"/>
      <c r="CQ4" s="396"/>
      <c r="CR4" s="396"/>
      <c r="CS4" s="397"/>
      <c r="CT4" s="398">
        <v>1.1000000000000001</v>
      </c>
      <c r="CU4" s="399"/>
      <c r="CV4" s="399"/>
      <c r="CW4" s="399"/>
      <c r="CX4" s="399"/>
      <c r="CY4" s="399"/>
      <c r="CZ4" s="399"/>
      <c r="DA4" s="400"/>
      <c r="DB4" s="398">
        <v>0.9</v>
      </c>
      <c r="DC4" s="399"/>
      <c r="DD4" s="399"/>
      <c r="DE4" s="399"/>
      <c r="DF4" s="399"/>
      <c r="DG4" s="399"/>
      <c r="DH4" s="399"/>
      <c r="DI4" s="400"/>
      <c r="DJ4" s="186"/>
      <c r="DK4" s="186"/>
      <c r="DL4" s="186"/>
      <c r="DM4" s="186"/>
      <c r="DN4" s="186"/>
      <c r="DO4" s="186"/>
    </row>
    <row r="5" spans="1:119" ht="18.75" customHeight="1" x14ac:dyDescent="0.15">
      <c r="A5" s="187"/>
      <c r="B5" s="408"/>
      <c r="C5" s="409"/>
      <c r="D5" s="409"/>
      <c r="E5" s="410"/>
      <c r="F5" s="410"/>
      <c r="G5" s="410"/>
      <c r="H5" s="410"/>
      <c r="I5" s="410"/>
      <c r="J5" s="410"/>
      <c r="K5" s="410"/>
      <c r="L5" s="410"/>
      <c r="M5" s="410"/>
      <c r="N5" s="410"/>
      <c r="O5" s="410"/>
      <c r="P5" s="410"/>
      <c r="Q5" s="410"/>
      <c r="R5" s="415"/>
      <c r="S5" s="415"/>
      <c r="T5" s="415"/>
      <c r="U5" s="415"/>
      <c r="V5" s="416"/>
      <c r="W5" s="419"/>
      <c r="X5" s="420"/>
      <c r="Y5" s="420"/>
      <c r="Z5" s="420"/>
      <c r="AA5" s="420"/>
      <c r="AB5" s="409"/>
      <c r="AC5" s="415"/>
      <c r="AD5" s="420"/>
      <c r="AE5" s="420"/>
      <c r="AF5" s="420"/>
      <c r="AG5" s="420"/>
      <c r="AH5" s="420"/>
      <c r="AI5" s="420"/>
      <c r="AJ5" s="420"/>
      <c r="AK5" s="420"/>
      <c r="AL5" s="422"/>
      <c r="AM5" s="458" t="s">
        <v>92</v>
      </c>
      <c r="AN5" s="459"/>
      <c r="AO5" s="459"/>
      <c r="AP5" s="459"/>
      <c r="AQ5" s="459"/>
      <c r="AR5" s="459"/>
      <c r="AS5" s="459"/>
      <c r="AT5" s="460"/>
      <c r="AU5" s="461" t="s">
        <v>93</v>
      </c>
      <c r="AV5" s="462"/>
      <c r="AW5" s="462"/>
      <c r="AX5" s="462"/>
      <c r="AY5" s="463" t="s">
        <v>94</v>
      </c>
      <c r="AZ5" s="464"/>
      <c r="BA5" s="464"/>
      <c r="BB5" s="464"/>
      <c r="BC5" s="464"/>
      <c r="BD5" s="464"/>
      <c r="BE5" s="464"/>
      <c r="BF5" s="464"/>
      <c r="BG5" s="464"/>
      <c r="BH5" s="464"/>
      <c r="BI5" s="464"/>
      <c r="BJ5" s="464"/>
      <c r="BK5" s="464"/>
      <c r="BL5" s="464"/>
      <c r="BM5" s="465"/>
      <c r="BN5" s="429">
        <v>78313220</v>
      </c>
      <c r="BO5" s="430"/>
      <c r="BP5" s="430"/>
      <c r="BQ5" s="430"/>
      <c r="BR5" s="430"/>
      <c r="BS5" s="430"/>
      <c r="BT5" s="430"/>
      <c r="BU5" s="431"/>
      <c r="BV5" s="429">
        <v>75624948</v>
      </c>
      <c r="BW5" s="430"/>
      <c r="BX5" s="430"/>
      <c r="BY5" s="430"/>
      <c r="BZ5" s="430"/>
      <c r="CA5" s="430"/>
      <c r="CB5" s="430"/>
      <c r="CC5" s="431"/>
      <c r="CD5" s="432" t="s">
        <v>95</v>
      </c>
      <c r="CE5" s="433"/>
      <c r="CF5" s="433"/>
      <c r="CG5" s="433"/>
      <c r="CH5" s="433"/>
      <c r="CI5" s="433"/>
      <c r="CJ5" s="433"/>
      <c r="CK5" s="433"/>
      <c r="CL5" s="433"/>
      <c r="CM5" s="433"/>
      <c r="CN5" s="433"/>
      <c r="CO5" s="433"/>
      <c r="CP5" s="433"/>
      <c r="CQ5" s="433"/>
      <c r="CR5" s="433"/>
      <c r="CS5" s="434"/>
      <c r="CT5" s="426">
        <v>96.9</v>
      </c>
      <c r="CU5" s="427"/>
      <c r="CV5" s="427"/>
      <c r="CW5" s="427"/>
      <c r="CX5" s="427"/>
      <c r="CY5" s="427"/>
      <c r="CZ5" s="427"/>
      <c r="DA5" s="428"/>
      <c r="DB5" s="426">
        <v>95.8</v>
      </c>
      <c r="DC5" s="427"/>
      <c r="DD5" s="427"/>
      <c r="DE5" s="427"/>
      <c r="DF5" s="427"/>
      <c r="DG5" s="427"/>
      <c r="DH5" s="427"/>
      <c r="DI5" s="428"/>
      <c r="DJ5" s="186"/>
      <c r="DK5" s="186"/>
      <c r="DL5" s="186"/>
      <c r="DM5" s="186"/>
      <c r="DN5" s="186"/>
      <c r="DO5" s="186"/>
    </row>
    <row r="6" spans="1:119" ht="18.75" customHeight="1" x14ac:dyDescent="0.15">
      <c r="A6" s="187"/>
      <c r="B6" s="435" t="s">
        <v>96</v>
      </c>
      <c r="C6" s="436"/>
      <c r="D6" s="436"/>
      <c r="E6" s="437"/>
      <c r="F6" s="437"/>
      <c r="G6" s="437"/>
      <c r="H6" s="437"/>
      <c r="I6" s="437"/>
      <c r="J6" s="437"/>
      <c r="K6" s="437"/>
      <c r="L6" s="437" t="s">
        <v>97</v>
      </c>
      <c r="M6" s="437"/>
      <c r="N6" s="437"/>
      <c r="O6" s="437"/>
      <c r="P6" s="437"/>
      <c r="Q6" s="437"/>
      <c r="R6" s="441"/>
      <c r="S6" s="441"/>
      <c r="T6" s="441"/>
      <c r="U6" s="441"/>
      <c r="V6" s="442"/>
      <c r="W6" s="445" t="s">
        <v>98</v>
      </c>
      <c r="X6" s="446"/>
      <c r="Y6" s="446"/>
      <c r="Z6" s="446"/>
      <c r="AA6" s="446"/>
      <c r="AB6" s="436"/>
      <c r="AC6" s="449" t="s">
        <v>99</v>
      </c>
      <c r="AD6" s="450"/>
      <c r="AE6" s="450"/>
      <c r="AF6" s="450"/>
      <c r="AG6" s="450"/>
      <c r="AH6" s="450"/>
      <c r="AI6" s="450"/>
      <c r="AJ6" s="450"/>
      <c r="AK6" s="450"/>
      <c r="AL6" s="451"/>
      <c r="AM6" s="458" t="s">
        <v>100</v>
      </c>
      <c r="AN6" s="459"/>
      <c r="AO6" s="459"/>
      <c r="AP6" s="459"/>
      <c r="AQ6" s="459"/>
      <c r="AR6" s="459"/>
      <c r="AS6" s="459"/>
      <c r="AT6" s="460"/>
      <c r="AU6" s="461" t="s">
        <v>93</v>
      </c>
      <c r="AV6" s="462"/>
      <c r="AW6" s="462"/>
      <c r="AX6" s="462"/>
      <c r="AY6" s="463" t="s">
        <v>101</v>
      </c>
      <c r="AZ6" s="464"/>
      <c r="BA6" s="464"/>
      <c r="BB6" s="464"/>
      <c r="BC6" s="464"/>
      <c r="BD6" s="464"/>
      <c r="BE6" s="464"/>
      <c r="BF6" s="464"/>
      <c r="BG6" s="464"/>
      <c r="BH6" s="464"/>
      <c r="BI6" s="464"/>
      <c r="BJ6" s="464"/>
      <c r="BK6" s="464"/>
      <c r="BL6" s="464"/>
      <c r="BM6" s="465"/>
      <c r="BN6" s="429">
        <v>1091086</v>
      </c>
      <c r="BO6" s="430"/>
      <c r="BP6" s="430"/>
      <c r="BQ6" s="430"/>
      <c r="BR6" s="430"/>
      <c r="BS6" s="430"/>
      <c r="BT6" s="430"/>
      <c r="BU6" s="431"/>
      <c r="BV6" s="429">
        <v>837764</v>
      </c>
      <c r="BW6" s="430"/>
      <c r="BX6" s="430"/>
      <c r="BY6" s="430"/>
      <c r="BZ6" s="430"/>
      <c r="CA6" s="430"/>
      <c r="CB6" s="430"/>
      <c r="CC6" s="431"/>
      <c r="CD6" s="432" t="s">
        <v>102</v>
      </c>
      <c r="CE6" s="433"/>
      <c r="CF6" s="433"/>
      <c r="CG6" s="433"/>
      <c r="CH6" s="433"/>
      <c r="CI6" s="433"/>
      <c r="CJ6" s="433"/>
      <c r="CK6" s="433"/>
      <c r="CL6" s="433"/>
      <c r="CM6" s="433"/>
      <c r="CN6" s="433"/>
      <c r="CO6" s="433"/>
      <c r="CP6" s="433"/>
      <c r="CQ6" s="433"/>
      <c r="CR6" s="433"/>
      <c r="CS6" s="434"/>
      <c r="CT6" s="466">
        <v>104.2</v>
      </c>
      <c r="CU6" s="467"/>
      <c r="CV6" s="467"/>
      <c r="CW6" s="467"/>
      <c r="CX6" s="467"/>
      <c r="CY6" s="467"/>
      <c r="CZ6" s="467"/>
      <c r="DA6" s="468"/>
      <c r="DB6" s="466">
        <v>104.2</v>
      </c>
      <c r="DC6" s="467"/>
      <c r="DD6" s="467"/>
      <c r="DE6" s="467"/>
      <c r="DF6" s="467"/>
      <c r="DG6" s="467"/>
      <c r="DH6" s="467"/>
      <c r="DI6" s="468"/>
      <c r="DJ6" s="186"/>
      <c r="DK6" s="186"/>
      <c r="DL6" s="186"/>
      <c r="DM6" s="186"/>
      <c r="DN6" s="186"/>
      <c r="DO6" s="186"/>
    </row>
    <row r="7" spans="1:119" ht="18.75" customHeight="1" x14ac:dyDescent="0.15">
      <c r="A7" s="187"/>
      <c r="B7" s="405"/>
      <c r="C7" s="406"/>
      <c r="D7" s="406"/>
      <c r="E7" s="407"/>
      <c r="F7" s="407"/>
      <c r="G7" s="407"/>
      <c r="H7" s="407"/>
      <c r="I7" s="407"/>
      <c r="J7" s="407"/>
      <c r="K7" s="407"/>
      <c r="L7" s="407"/>
      <c r="M7" s="407"/>
      <c r="N7" s="407"/>
      <c r="O7" s="407"/>
      <c r="P7" s="407"/>
      <c r="Q7" s="407"/>
      <c r="R7" s="413"/>
      <c r="S7" s="413"/>
      <c r="T7" s="413"/>
      <c r="U7" s="413"/>
      <c r="V7" s="414"/>
      <c r="W7" s="417"/>
      <c r="X7" s="418"/>
      <c r="Y7" s="418"/>
      <c r="Z7" s="418"/>
      <c r="AA7" s="418"/>
      <c r="AB7" s="406"/>
      <c r="AC7" s="452"/>
      <c r="AD7" s="453"/>
      <c r="AE7" s="453"/>
      <c r="AF7" s="453"/>
      <c r="AG7" s="453"/>
      <c r="AH7" s="453"/>
      <c r="AI7" s="453"/>
      <c r="AJ7" s="453"/>
      <c r="AK7" s="453"/>
      <c r="AL7" s="454"/>
      <c r="AM7" s="458" t="s">
        <v>103</v>
      </c>
      <c r="AN7" s="459"/>
      <c r="AO7" s="459"/>
      <c r="AP7" s="459"/>
      <c r="AQ7" s="459"/>
      <c r="AR7" s="459"/>
      <c r="AS7" s="459"/>
      <c r="AT7" s="460"/>
      <c r="AU7" s="461" t="s">
        <v>93</v>
      </c>
      <c r="AV7" s="462"/>
      <c r="AW7" s="462"/>
      <c r="AX7" s="462"/>
      <c r="AY7" s="463" t="s">
        <v>104</v>
      </c>
      <c r="AZ7" s="464"/>
      <c r="BA7" s="464"/>
      <c r="BB7" s="464"/>
      <c r="BC7" s="464"/>
      <c r="BD7" s="464"/>
      <c r="BE7" s="464"/>
      <c r="BF7" s="464"/>
      <c r="BG7" s="464"/>
      <c r="BH7" s="464"/>
      <c r="BI7" s="464"/>
      <c r="BJ7" s="464"/>
      <c r="BK7" s="464"/>
      <c r="BL7" s="464"/>
      <c r="BM7" s="465"/>
      <c r="BN7" s="429">
        <v>591984</v>
      </c>
      <c r="BO7" s="430"/>
      <c r="BP7" s="430"/>
      <c r="BQ7" s="430"/>
      <c r="BR7" s="430"/>
      <c r="BS7" s="430"/>
      <c r="BT7" s="430"/>
      <c r="BU7" s="431"/>
      <c r="BV7" s="429">
        <v>461485</v>
      </c>
      <c r="BW7" s="430"/>
      <c r="BX7" s="430"/>
      <c r="BY7" s="430"/>
      <c r="BZ7" s="430"/>
      <c r="CA7" s="430"/>
      <c r="CB7" s="430"/>
      <c r="CC7" s="431"/>
      <c r="CD7" s="432" t="s">
        <v>105</v>
      </c>
      <c r="CE7" s="433"/>
      <c r="CF7" s="433"/>
      <c r="CG7" s="433"/>
      <c r="CH7" s="433"/>
      <c r="CI7" s="433"/>
      <c r="CJ7" s="433"/>
      <c r="CK7" s="433"/>
      <c r="CL7" s="433"/>
      <c r="CM7" s="433"/>
      <c r="CN7" s="433"/>
      <c r="CO7" s="433"/>
      <c r="CP7" s="433"/>
      <c r="CQ7" s="433"/>
      <c r="CR7" s="433"/>
      <c r="CS7" s="434"/>
      <c r="CT7" s="429">
        <v>44106083</v>
      </c>
      <c r="CU7" s="430"/>
      <c r="CV7" s="430"/>
      <c r="CW7" s="430"/>
      <c r="CX7" s="430"/>
      <c r="CY7" s="430"/>
      <c r="CZ7" s="430"/>
      <c r="DA7" s="431"/>
      <c r="DB7" s="429">
        <v>43970975</v>
      </c>
      <c r="DC7" s="430"/>
      <c r="DD7" s="430"/>
      <c r="DE7" s="430"/>
      <c r="DF7" s="430"/>
      <c r="DG7" s="430"/>
      <c r="DH7" s="430"/>
      <c r="DI7" s="431"/>
      <c r="DJ7" s="186"/>
      <c r="DK7" s="186"/>
      <c r="DL7" s="186"/>
      <c r="DM7" s="186"/>
      <c r="DN7" s="186"/>
      <c r="DO7" s="186"/>
    </row>
    <row r="8" spans="1:119" ht="18.75" customHeight="1" thickBot="1" x14ac:dyDescent="0.2">
      <c r="A8" s="187"/>
      <c r="B8" s="438"/>
      <c r="C8" s="439"/>
      <c r="D8" s="439"/>
      <c r="E8" s="440"/>
      <c r="F8" s="440"/>
      <c r="G8" s="440"/>
      <c r="H8" s="440"/>
      <c r="I8" s="440"/>
      <c r="J8" s="440"/>
      <c r="K8" s="440"/>
      <c r="L8" s="440"/>
      <c r="M8" s="440"/>
      <c r="N8" s="440"/>
      <c r="O8" s="440"/>
      <c r="P8" s="440"/>
      <c r="Q8" s="440"/>
      <c r="R8" s="443"/>
      <c r="S8" s="443"/>
      <c r="T8" s="443"/>
      <c r="U8" s="443"/>
      <c r="V8" s="444"/>
      <c r="W8" s="447"/>
      <c r="X8" s="448"/>
      <c r="Y8" s="448"/>
      <c r="Z8" s="448"/>
      <c r="AA8" s="448"/>
      <c r="AB8" s="439"/>
      <c r="AC8" s="455"/>
      <c r="AD8" s="456"/>
      <c r="AE8" s="456"/>
      <c r="AF8" s="456"/>
      <c r="AG8" s="456"/>
      <c r="AH8" s="456"/>
      <c r="AI8" s="456"/>
      <c r="AJ8" s="456"/>
      <c r="AK8" s="456"/>
      <c r="AL8" s="457"/>
      <c r="AM8" s="458" t="s">
        <v>106</v>
      </c>
      <c r="AN8" s="459"/>
      <c r="AO8" s="459"/>
      <c r="AP8" s="459"/>
      <c r="AQ8" s="459"/>
      <c r="AR8" s="459"/>
      <c r="AS8" s="459"/>
      <c r="AT8" s="460"/>
      <c r="AU8" s="461" t="s">
        <v>107</v>
      </c>
      <c r="AV8" s="462"/>
      <c r="AW8" s="462"/>
      <c r="AX8" s="462"/>
      <c r="AY8" s="463" t="s">
        <v>108</v>
      </c>
      <c r="AZ8" s="464"/>
      <c r="BA8" s="464"/>
      <c r="BB8" s="464"/>
      <c r="BC8" s="464"/>
      <c r="BD8" s="464"/>
      <c r="BE8" s="464"/>
      <c r="BF8" s="464"/>
      <c r="BG8" s="464"/>
      <c r="BH8" s="464"/>
      <c r="BI8" s="464"/>
      <c r="BJ8" s="464"/>
      <c r="BK8" s="464"/>
      <c r="BL8" s="464"/>
      <c r="BM8" s="465"/>
      <c r="BN8" s="429">
        <v>499102</v>
      </c>
      <c r="BO8" s="430"/>
      <c r="BP8" s="430"/>
      <c r="BQ8" s="430"/>
      <c r="BR8" s="430"/>
      <c r="BS8" s="430"/>
      <c r="BT8" s="430"/>
      <c r="BU8" s="431"/>
      <c r="BV8" s="429">
        <v>376279</v>
      </c>
      <c r="BW8" s="430"/>
      <c r="BX8" s="430"/>
      <c r="BY8" s="430"/>
      <c r="BZ8" s="430"/>
      <c r="CA8" s="430"/>
      <c r="CB8" s="430"/>
      <c r="CC8" s="431"/>
      <c r="CD8" s="432" t="s">
        <v>109</v>
      </c>
      <c r="CE8" s="433"/>
      <c r="CF8" s="433"/>
      <c r="CG8" s="433"/>
      <c r="CH8" s="433"/>
      <c r="CI8" s="433"/>
      <c r="CJ8" s="433"/>
      <c r="CK8" s="433"/>
      <c r="CL8" s="433"/>
      <c r="CM8" s="433"/>
      <c r="CN8" s="433"/>
      <c r="CO8" s="433"/>
      <c r="CP8" s="433"/>
      <c r="CQ8" s="433"/>
      <c r="CR8" s="433"/>
      <c r="CS8" s="434"/>
      <c r="CT8" s="469">
        <v>0.89</v>
      </c>
      <c r="CU8" s="470"/>
      <c r="CV8" s="470"/>
      <c r="CW8" s="470"/>
      <c r="CX8" s="470"/>
      <c r="CY8" s="470"/>
      <c r="CZ8" s="470"/>
      <c r="DA8" s="471"/>
      <c r="DB8" s="469">
        <v>0.89</v>
      </c>
      <c r="DC8" s="470"/>
      <c r="DD8" s="470"/>
      <c r="DE8" s="470"/>
      <c r="DF8" s="470"/>
      <c r="DG8" s="470"/>
      <c r="DH8" s="470"/>
      <c r="DI8" s="471"/>
      <c r="DJ8" s="186"/>
      <c r="DK8" s="186"/>
      <c r="DL8" s="186"/>
      <c r="DM8" s="186"/>
      <c r="DN8" s="186"/>
      <c r="DO8" s="186"/>
    </row>
    <row r="9" spans="1:119" ht="18.75" customHeight="1" thickBot="1" x14ac:dyDescent="0.2">
      <c r="A9" s="187"/>
      <c r="B9" s="423" t="s">
        <v>110</v>
      </c>
      <c r="C9" s="424"/>
      <c r="D9" s="424"/>
      <c r="E9" s="424"/>
      <c r="F9" s="424"/>
      <c r="G9" s="424"/>
      <c r="H9" s="424"/>
      <c r="I9" s="424"/>
      <c r="J9" s="424"/>
      <c r="K9" s="472"/>
      <c r="L9" s="473" t="s">
        <v>111</v>
      </c>
      <c r="M9" s="474"/>
      <c r="N9" s="474"/>
      <c r="O9" s="474"/>
      <c r="P9" s="474"/>
      <c r="Q9" s="475"/>
      <c r="R9" s="476">
        <v>224903</v>
      </c>
      <c r="S9" s="477"/>
      <c r="T9" s="477"/>
      <c r="U9" s="477"/>
      <c r="V9" s="478"/>
      <c r="W9" s="386" t="s">
        <v>112</v>
      </c>
      <c r="X9" s="387"/>
      <c r="Y9" s="387"/>
      <c r="Z9" s="387"/>
      <c r="AA9" s="387"/>
      <c r="AB9" s="387"/>
      <c r="AC9" s="387"/>
      <c r="AD9" s="387"/>
      <c r="AE9" s="387"/>
      <c r="AF9" s="387"/>
      <c r="AG9" s="387"/>
      <c r="AH9" s="387"/>
      <c r="AI9" s="387"/>
      <c r="AJ9" s="387"/>
      <c r="AK9" s="387"/>
      <c r="AL9" s="388"/>
      <c r="AM9" s="458" t="s">
        <v>113</v>
      </c>
      <c r="AN9" s="459"/>
      <c r="AO9" s="459"/>
      <c r="AP9" s="459"/>
      <c r="AQ9" s="459"/>
      <c r="AR9" s="459"/>
      <c r="AS9" s="459"/>
      <c r="AT9" s="460"/>
      <c r="AU9" s="461" t="s">
        <v>114</v>
      </c>
      <c r="AV9" s="462"/>
      <c r="AW9" s="462"/>
      <c r="AX9" s="462"/>
      <c r="AY9" s="463" t="s">
        <v>115</v>
      </c>
      <c r="AZ9" s="464"/>
      <c r="BA9" s="464"/>
      <c r="BB9" s="464"/>
      <c r="BC9" s="464"/>
      <c r="BD9" s="464"/>
      <c r="BE9" s="464"/>
      <c r="BF9" s="464"/>
      <c r="BG9" s="464"/>
      <c r="BH9" s="464"/>
      <c r="BI9" s="464"/>
      <c r="BJ9" s="464"/>
      <c r="BK9" s="464"/>
      <c r="BL9" s="464"/>
      <c r="BM9" s="465"/>
      <c r="BN9" s="429">
        <v>122823</v>
      </c>
      <c r="BO9" s="430"/>
      <c r="BP9" s="430"/>
      <c r="BQ9" s="430"/>
      <c r="BR9" s="430"/>
      <c r="BS9" s="430"/>
      <c r="BT9" s="430"/>
      <c r="BU9" s="431"/>
      <c r="BV9" s="429">
        <v>-186371</v>
      </c>
      <c r="BW9" s="430"/>
      <c r="BX9" s="430"/>
      <c r="BY9" s="430"/>
      <c r="BZ9" s="430"/>
      <c r="CA9" s="430"/>
      <c r="CB9" s="430"/>
      <c r="CC9" s="431"/>
      <c r="CD9" s="432" t="s">
        <v>116</v>
      </c>
      <c r="CE9" s="433"/>
      <c r="CF9" s="433"/>
      <c r="CG9" s="433"/>
      <c r="CH9" s="433"/>
      <c r="CI9" s="433"/>
      <c r="CJ9" s="433"/>
      <c r="CK9" s="433"/>
      <c r="CL9" s="433"/>
      <c r="CM9" s="433"/>
      <c r="CN9" s="433"/>
      <c r="CO9" s="433"/>
      <c r="CP9" s="433"/>
      <c r="CQ9" s="433"/>
      <c r="CR9" s="433"/>
      <c r="CS9" s="434"/>
      <c r="CT9" s="426">
        <v>12.1</v>
      </c>
      <c r="CU9" s="427"/>
      <c r="CV9" s="427"/>
      <c r="CW9" s="427"/>
      <c r="CX9" s="427"/>
      <c r="CY9" s="427"/>
      <c r="CZ9" s="427"/>
      <c r="DA9" s="428"/>
      <c r="DB9" s="426">
        <v>12.4</v>
      </c>
      <c r="DC9" s="427"/>
      <c r="DD9" s="427"/>
      <c r="DE9" s="427"/>
      <c r="DF9" s="427"/>
      <c r="DG9" s="427"/>
      <c r="DH9" s="427"/>
      <c r="DI9" s="428"/>
      <c r="DJ9" s="186"/>
      <c r="DK9" s="186"/>
      <c r="DL9" s="186"/>
      <c r="DM9" s="186"/>
      <c r="DN9" s="186"/>
      <c r="DO9" s="186"/>
    </row>
    <row r="10" spans="1:119" ht="18.75" customHeight="1" thickBot="1" x14ac:dyDescent="0.2">
      <c r="A10" s="187"/>
      <c r="B10" s="423"/>
      <c r="C10" s="424"/>
      <c r="D10" s="424"/>
      <c r="E10" s="424"/>
      <c r="F10" s="424"/>
      <c r="G10" s="424"/>
      <c r="H10" s="424"/>
      <c r="I10" s="424"/>
      <c r="J10" s="424"/>
      <c r="K10" s="472"/>
      <c r="L10" s="479" t="s">
        <v>117</v>
      </c>
      <c r="M10" s="459"/>
      <c r="N10" s="459"/>
      <c r="O10" s="459"/>
      <c r="P10" s="459"/>
      <c r="Q10" s="460"/>
      <c r="R10" s="480">
        <v>225700</v>
      </c>
      <c r="S10" s="481"/>
      <c r="T10" s="481"/>
      <c r="U10" s="481"/>
      <c r="V10" s="482"/>
      <c r="W10" s="417"/>
      <c r="X10" s="418"/>
      <c r="Y10" s="418"/>
      <c r="Z10" s="418"/>
      <c r="AA10" s="418"/>
      <c r="AB10" s="418"/>
      <c r="AC10" s="418"/>
      <c r="AD10" s="418"/>
      <c r="AE10" s="418"/>
      <c r="AF10" s="418"/>
      <c r="AG10" s="418"/>
      <c r="AH10" s="418"/>
      <c r="AI10" s="418"/>
      <c r="AJ10" s="418"/>
      <c r="AK10" s="418"/>
      <c r="AL10" s="421"/>
      <c r="AM10" s="458" t="s">
        <v>118</v>
      </c>
      <c r="AN10" s="459"/>
      <c r="AO10" s="459"/>
      <c r="AP10" s="459"/>
      <c r="AQ10" s="459"/>
      <c r="AR10" s="459"/>
      <c r="AS10" s="459"/>
      <c r="AT10" s="460"/>
      <c r="AU10" s="461" t="s">
        <v>119</v>
      </c>
      <c r="AV10" s="462"/>
      <c r="AW10" s="462"/>
      <c r="AX10" s="462"/>
      <c r="AY10" s="463" t="s">
        <v>120</v>
      </c>
      <c r="AZ10" s="464"/>
      <c r="BA10" s="464"/>
      <c r="BB10" s="464"/>
      <c r="BC10" s="464"/>
      <c r="BD10" s="464"/>
      <c r="BE10" s="464"/>
      <c r="BF10" s="464"/>
      <c r="BG10" s="464"/>
      <c r="BH10" s="464"/>
      <c r="BI10" s="464"/>
      <c r="BJ10" s="464"/>
      <c r="BK10" s="464"/>
      <c r="BL10" s="464"/>
      <c r="BM10" s="465"/>
      <c r="BN10" s="429">
        <v>191029</v>
      </c>
      <c r="BO10" s="430"/>
      <c r="BP10" s="430"/>
      <c r="BQ10" s="430"/>
      <c r="BR10" s="430"/>
      <c r="BS10" s="430"/>
      <c r="BT10" s="430"/>
      <c r="BU10" s="431"/>
      <c r="BV10" s="429">
        <v>284056</v>
      </c>
      <c r="BW10" s="430"/>
      <c r="BX10" s="430"/>
      <c r="BY10" s="430"/>
      <c r="BZ10" s="430"/>
      <c r="CA10" s="430"/>
      <c r="CB10" s="430"/>
      <c r="CC10" s="431"/>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23"/>
      <c r="C11" s="424"/>
      <c r="D11" s="424"/>
      <c r="E11" s="424"/>
      <c r="F11" s="424"/>
      <c r="G11" s="424"/>
      <c r="H11" s="424"/>
      <c r="I11" s="424"/>
      <c r="J11" s="424"/>
      <c r="K11" s="472"/>
      <c r="L11" s="483" t="s">
        <v>122</v>
      </c>
      <c r="M11" s="484"/>
      <c r="N11" s="484"/>
      <c r="O11" s="484"/>
      <c r="P11" s="484"/>
      <c r="Q11" s="485"/>
      <c r="R11" s="486" t="s">
        <v>123</v>
      </c>
      <c r="S11" s="487"/>
      <c r="T11" s="487"/>
      <c r="U11" s="487"/>
      <c r="V11" s="488"/>
      <c r="W11" s="417"/>
      <c r="X11" s="418"/>
      <c r="Y11" s="418"/>
      <c r="Z11" s="418"/>
      <c r="AA11" s="418"/>
      <c r="AB11" s="418"/>
      <c r="AC11" s="418"/>
      <c r="AD11" s="418"/>
      <c r="AE11" s="418"/>
      <c r="AF11" s="418"/>
      <c r="AG11" s="418"/>
      <c r="AH11" s="418"/>
      <c r="AI11" s="418"/>
      <c r="AJ11" s="418"/>
      <c r="AK11" s="418"/>
      <c r="AL11" s="421"/>
      <c r="AM11" s="458" t="s">
        <v>124</v>
      </c>
      <c r="AN11" s="459"/>
      <c r="AO11" s="459"/>
      <c r="AP11" s="459"/>
      <c r="AQ11" s="459"/>
      <c r="AR11" s="459"/>
      <c r="AS11" s="459"/>
      <c r="AT11" s="460"/>
      <c r="AU11" s="461" t="s">
        <v>125</v>
      </c>
      <c r="AV11" s="462"/>
      <c r="AW11" s="462"/>
      <c r="AX11" s="462"/>
      <c r="AY11" s="463" t="s">
        <v>126</v>
      </c>
      <c r="AZ11" s="464"/>
      <c r="BA11" s="464"/>
      <c r="BB11" s="464"/>
      <c r="BC11" s="464"/>
      <c r="BD11" s="464"/>
      <c r="BE11" s="464"/>
      <c r="BF11" s="464"/>
      <c r="BG11" s="464"/>
      <c r="BH11" s="464"/>
      <c r="BI11" s="464"/>
      <c r="BJ11" s="464"/>
      <c r="BK11" s="464"/>
      <c r="BL11" s="464"/>
      <c r="BM11" s="465"/>
      <c r="BN11" s="429">
        <v>0</v>
      </c>
      <c r="BO11" s="430"/>
      <c r="BP11" s="430"/>
      <c r="BQ11" s="430"/>
      <c r="BR11" s="430"/>
      <c r="BS11" s="430"/>
      <c r="BT11" s="430"/>
      <c r="BU11" s="431"/>
      <c r="BV11" s="429">
        <v>0</v>
      </c>
      <c r="BW11" s="430"/>
      <c r="BX11" s="430"/>
      <c r="BY11" s="430"/>
      <c r="BZ11" s="430"/>
      <c r="CA11" s="430"/>
      <c r="CB11" s="430"/>
      <c r="CC11" s="431"/>
      <c r="CD11" s="432" t="s">
        <v>127</v>
      </c>
      <c r="CE11" s="433"/>
      <c r="CF11" s="433"/>
      <c r="CG11" s="433"/>
      <c r="CH11" s="433"/>
      <c r="CI11" s="433"/>
      <c r="CJ11" s="433"/>
      <c r="CK11" s="433"/>
      <c r="CL11" s="433"/>
      <c r="CM11" s="433"/>
      <c r="CN11" s="433"/>
      <c r="CO11" s="433"/>
      <c r="CP11" s="433"/>
      <c r="CQ11" s="433"/>
      <c r="CR11" s="433"/>
      <c r="CS11" s="434"/>
      <c r="CT11" s="469" t="s">
        <v>128</v>
      </c>
      <c r="CU11" s="470"/>
      <c r="CV11" s="470"/>
      <c r="CW11" s="470"/>
      <c r="CX11" s="470"/>
      <c r="CY11" s="470"/>
      <c r="CZ11" s="470"/>
      <c r="DA11" s="471"/>
      <c r="DB11" s="469" t="s">
        <v>129</v>
      </c>
      <c r="DC11" s="470"/>
      <c r="DD11" s="470"/>
      <c r="DE11" s="470"/>
      <c r="DF11" s="470"/>
      <c r="DG11" s="470"/>
      <c r="DH11" s="470"/>
      <c r="DI11" s="471"/>
      <c r="DJ11" s="186"/>
      <c r="DK11" s="186"/>
      <c r="DL11" s="186"/>
      <c r="DM11" s="186"/>
      <c r="DN11" s="186"/>
      <c r="DO11" s="186"/>
    </row>
    <row r="12" spans="1:119" ht="18.75" customHeight="1" x14ac:dyDescent="0.15">
      <c r="A12" s="187"/>
      <c r="B12" s="489" t="s">
        <v>130</v>
      </c>
      <c r="C12" s="490"/>
      <c r="D12" s="490"/>
      <c r="E12" s="490"/>
      <c r="F12" s="490"/>
      <c r="G12" s="490"/>
      <c r="H12" s="490"/>
      <c r="I12" s="490"/>
      <c r="J12" s="490"/>
      <c r="K12" s="491"/>
      <c r="L12" s="498" t="s">
        <v>131</v>
      </c>
      <c r="M12" s="499"/>
      <c r="N12" s="499"/>
      <c r="O12" s="499"/>
      <c r="P12" s="499"/>
      <c r="Q12" s="500"/>
      <c r="R12" s="501">
        <v>234044</v>
      </c>
      <c r="S12" s="502"/>
      <c r="T12" s="502"/>
      <c r="U12" s="502"/>
      <c r="V12" s="503"/>
      <c r="W12" s="504" t="s">
        <v>1</v>
      </c>
      <c r="X12" s="462"/>
      <c r="Y12" s="462"/>
      <c r="Z12" s="462"/>
      <c r="AA12" s="462"/>
      <c r="AB12" s="505"/>
      <c r="AC12" s="506" t="s">
        <v>132</v>
      </c>
      <c r="AD12" s="507"/>
      <c r="AE12" s="507"/>
      <c r="AF12" s="507"/>
      <c r="AG12" s="508"/>
      <c r="AH12" s="506" t="s">
        <v>133</v>
      </c>
      <c r="AI12" s="507"/>
      <c r="AJ12" s="507"/>
      <c r="AK12" s="507"/>
      <c r="AL12" s="509"/>
      <c r="AM12" s="458" t="s">
        <v>134</v>
      </c>
      <c r="AN12" s="459"/>
      <c r="AO12" s="459"/>
      <c r="AP12" s="459"/>
      <c r="AQ12" s="459"/>
      <c r="AR12" s="459"/>
      <c r="AS12" s="459"/>
      <c r="AT12" s="460"/>
      <c r="AU12" s="461" t="s">
        <v>93</v>
      </c>
      <c r="AV12" s="462"/>
      <c r="AW12" s="462"/>
      <c r="AX12" s="462"/>
      <c r="AY12" s="463" t="s">
        <v>135</v>
      </c>
      <c r="AZ12" s="464"/>
      <c r="BA12" s="464"/>
      <c r="BB12" s="464"/>
      <c r="BC12" s="464"/>
      <c r="BD12" s="464"/>
      <c r="BE12" s="464"/>
      <c r="BF12" s="464"/>
      <c r="BG12" s="464"/>
      <c r="BH12" s="464"/>
      <c r="BI12" s="464"/>
      <c r="BJ12" s="464"/>
      <c r="BK12" s="464"/>
      <c r="BL12" s="464"/>
      <c r="BM12" s="465"/>
      <c r="BN12" s="429">
        <v>400000</v>
      </c>
      <c r="BO12" s="430"/>
      <c r="BP12" s="430"/>
      <c r="BQ12" s="430"/>
      <c r="BR12" s="430"/>
      <c r="BS12" s="430"/>
      <c r="BT12" s="430"/>
      <c r="BU12" s="431"/>
      <c r="BV12" s="429">
        <v>0</v>
      </c>
      <c r="BW12" s="430"/>
      <c r="BX12" s="430"/>
      <c r="BY12" s="430"/>
      <c r="BZ12" s="430"/>
      <c r="CA12" s="430"/>
      <c r="CB12" s="430"/>
      <c r="CC12" s="431"/>
      <c r="CD12" s="432" t="s">
        <v>136</v>
      </c>
      <c r="CE12" s="433"/>
      <c r="CF12" s="433"/>
      <c r="CG12" s="433"/>
      <c r="CH12" s="433"/>
      <c r="CI12" s="433"/>
      <c r="CJ12" s="433"/>
      <c r="CK12" s="433"/>
      <c r="CL12" s="433"/>
      <c r="CM12" s="433"/>
      <c r="CN12" s="433"/>
      <c r="CO12" s="433"/>
      <c r="CP12" s="433"/>
      <c r="CQ12" s="433"/>
      <c r="CR12" s="433"/>
      <c r="CS12" s="434"/>
      <c r="CT12" s="469" t="s">
        <v>128</v>
      </c>
      <c r="CU12" s="470"/>
      <c r="CV12" s="470"/>
      <c r="CW12" s="470"/>
      <c r="CX12" s="470"/>
      <c r="CY12" s="470"/>
      <c r="CZ12" s="470"/>
      <c r="DA12" s="471"/>
      <c r="DB12" s="469" t="s">
        <v>129</v>
      </c>
      <c r="DC12" s="470"/>
      <c r="DD12" s="470"/>
      <c r="DE12" s="470"/>
      <c r="DF12" s="470"/>
      <c r="DG12" s="470"/>
      <c r="DH12" s="470"/>
      <c r="DI12" s="471"/>
      <c r="DJ12" s="186"/>
      <c r="DK12" s="186"/>
      <c r="DL12" s="186"/>
      <c r="DM12" s="186"/>
      <c r="DN12" s="186"/>
      <c r="DO12" s="186"/>
    </row>
    <row r="13" spans="1:119" ht="18.75" customHeight="1" x14ac:dyDescent="0.15">
      <c r="A13" s="187"/>
      <c r="B13" s="492"/>
      <c r="C13" s="493"/>
      <c r="D13" s="493"/>
      <c r="E13" s="493"/>
      <c r="F13" s="493"/>
      <c r="G13" s="493"/>
      <c r="H13" s="493"/>
      <c r="I13" s="493"/>
      <c r="J13" s="493"/>
      <c r="K13" s="494"/>
      <c r="L13" s="197"/>
      <c r="M13" s="520" t="s">
        <v>137</v>
      </c>
      <c r="N13" s="521"/>
      <c r="O13" s="521"/>
      <c r="P13" s="521"/>
      <c r="Q13" s="522"/>
      <c r="R13" s="513">
        <v>230881</v>
      </c>
      <c r="S13" s="514"/>
      <c r="T13" s="514"/>
      <c r="U13" s="514"/>
      <c r="V13" s="515"/>
      <c r="W13" s="445" t="s">
        <v>138</v>
      </c>
      <c r="X13" s="446"/>
      <c r="Y13" s="446"/>
      <c r="Z13" s="446"/>
      <c r="AA13" s="446"/>
      <c r="AB13" s="436"/>
      <c r="AC13" s="480">
        <v>854</v>
      </c>
      <c r="AD13" s="481"/>
      <c r="AE13" s="481"/>
      <c r="AF13" s="481"/>
      <c r="AG13" s="523"/>
      <c r="AH13" s="480">
        <v>824</v>
      </c>
      <c r="AI13" s="481"/>
      <c r="AJ13" s="481"/>
      <c r="AK13" s="481"/>
      <c r="AL13" s="482"/>
      <c r="AM13" s="458" t="s">
        <v>139</v>
      </c>
      <c r="AN13" s="459"/>
      <c r="AO13" s="459"/>
      <c r="AP13" s="459"/>
      <c r="AQ13" s="459"/>
      <c r="AR13" s="459"/>
      <c r="AS13" s="459"/>
      <c r="AT13" s="460"/>
      <c r="AU13" s="461" t="s">
        <v>140</v>
      </c>
      <c r="AV13" s="462"/>
      <c r="AW13" s="462"/>
      <c r="AX13" s="462"/>
      <c r="AY13" s="463" t="s">
        <v>141</v>
      </c>
      <c r="AZ13" s="464"/>
      <c r="BA13" s="464"/>
      <c r="BB13" s="464"/>
      <c r="BC13" s="464"/>
      <c r="BD13" s="464"/>
      <c r="BE13" s="464"/>
      <c r="BF13" s="464"/>
      <c r="BG13" s="464"/>
      <c r="BH13" s="464"/>
      <c r="BI13" s="464"/>
      <c r="BJ13" s="464"/>
      <c r="BK13" s="464"/>
      <c r="BL13" s="464"/>
      <c r="BM13" s="465"/>
      <c r="BN13" s="429">
        <v>-86148</v>
      </c>
      <c r="BO13" s="430"/>
      <c r="BP13" s="430"/>
      <c r="BQ13" s="430"/>
      <c r="BR13" s="430"/>
      <c r="BS13" s="430"/>
      <c r="BT13" s="430"/>
      <c r="BU13" s="431"/>
      <c r="BV13" s="429">
        <v>97685</v>
      </c>
      <c r="BW13" s="430"/>
      <c r="BX13" s="430"/>
      <c r="BY13" s="430"/>
      <c r="BZ13" s="430"/>
      <c r="CA13" s="430"/>
      <c r="CB13" s="430"/>
      <c r="CC13" s="431"/>
      <c r="CD13" s="432" t="s">
        <v>142</v>
      </c>
      <c r="CE13" s="433"/>
      <c r="CF13" s="433"/>
      <c r="CG13" s="433"/>
      <c r="CH13" s="433"/>
      <c r="CI13" s="433"/>
      <c r="CJ13" s="433"/>
      <c r="CK13" s="433"/>
      <c r="CL13" s="433"/>
      <c r="CM13" s="433"/>
      <c r="CN13" s="433"/>
      <c r="CO13" s="433"/>
      <c r="CP13" s="433"/>
      <c r="CQ13" s="433"/>
      <c r="CR13" s="433"/>
      <c r="CS13" s="434"/>
      <c r="CT13" s="426">
        <v>3.6</v>
      </c>
      <c r="CU13" s="427"/>
      <c r="CV13" s="427"/>
      <c r="CW13" s="427"/>
      <c r="CX13" s="427"/>
      <c r="CY13" s="427"/>
      <c r="CZ13" s="427"/>
      <c r="DA13" s="428"/>
      <c r="DB13" s="426">
        <v>3.7</v>
      </c>
      <c r="DC13" s="427"/>
      <c r="DD13" s="427"/>
      <c r="DE13" s="427"/>
      <c r="DF13" s="427"/>
      <c r="DG13" s="427"/>
      <c r="DH13" s="427"/>
      <c r="DI13" s="428"/>
      <c r="DJ13" s="186"/>
      <c r="DK13" s="186"/>
      <c r="DL13" s="186"/>
      <c r="DM13" s="186"/>
      <c r="DN13" s="186"/>
      <c r="DO13" s="186"/>
    </row>
    <row r="14" spans="1:119" ht="18.75" customHeight="1" thickBot="1" x14ac:dyDescent="0.2">
      <c r="A14" s="187"/>
      <c r="B14" s="492"/>
      <c r="C14" s="493"/>
      <c r="D14" s="493"/>
      <c r="E14" s="493"/>
      <c r="F14" s="493"/>
      <c r="G14" s="493"/>
      <c r="H14" s="493"/>
      <c r="I14" s="493"/>
      <c r="J14" s="493"/>
      <c r="K14" s="494"/>
      <c r="L14" s="510" t="s">
        <v>143</v>
      </c>
      <c r="M14" s="511"/>
      <c r="N14" s="511"/>
      <c r="O14" s="511"/>
      <c r="P14" s="511"/>
      <c r="Q14" s="512"/>
      <c r="R14" s="513">
        <v>234209</v>
      </c>
      <c r="S14" s="514"/>
      <c r="T14" s="514"/>
      <c r="U14" s="514"/>
      <c r="V14" s="515"/>
      <c r="W14" s="419"/>
      <c r="X14" s="420"/>
      <c r="Y14" s="420"/>
      <c r="Z14" s="420"/>
      <c r="AA14" s="420"/>
      <c r="AB14" s="409"/>
      <c r="AC14" s="516">
        <v>0.9</v>
      </c>
      <c r="AD14" s="517"/>
      <c r="AE14" s="517"/>
      <c r="AF14" s="517"/>
      <c r="AG14" s="518"/>
      <c r="AH14" s="516">
        <v>0.9</v>
      </c>
      <c r="AI14" s="517"/>
      <c r="AJ14" s="517"/>
      <c r="AK14" s="517"/>
      <c r="AL14" s="519"/>
      <c r="AM14" s="458"/>
      <c r="AN14" s="459"/>
      <c r="AO14" s="459"/>
      <c r="AP14" s="459"/>
      <c r="AQ14" s="459"/>
      <c r="AR14" s="459"/>
      <c r="AS14" s="459"/>
      <c r="AT14" s="460"/>
      <c r="AU14" s="461"/>
      <c r="AV14" s="462"/>
      <c r="AW14" s="462"/>
      <c r="AX14" s="462"/>
      <c r="AY14" s="463"/>
      <c r="AZ14" s="464"/>
      <c r="BA14" s="464"/>
      <c r="BB14" s="464"/>
      <c r="BC14" s="464"/>
      <c r="BD14" s="464"/>
      <c r="BE14" s="464"/>
      <c r="BF14" s="464"/>
      <c r="BG14" s="464"/>
      <c r="BH14" s="464"/>
      <c r="BI14" s="464"/>
      <c r="BJ14" s="464"/>
      <c r="BK14" s="464"/>
      <c r="BL14" s="464"/>
      <c r="BM14" s="465"/>
      <c r="BN14" s="429"/>
      <c r="BO14" s="430"/>
      <c r="BP14" s="430"/>
      <c r="BQ14" s="430"/>
      <c r="BR14" s="430"/>
      <c r="BS14" s="430"/>
      <c r="BT14" s="430"/>
      <c r="BU14" s="431"/>
      <c r="BV14" s="429"/>
      <c r="BW14" s="430"/>
      <c r="BX14" s="430"/>
      <c r="BY14" s="430"/>
      <c r="BZ14" s="430"/>
      <c r="CA14" s="430"/>
      <c r="CB14" s="430"/>
      <c r="CC14" s="431"/>
      <c r="CD14" s="524" t="s">
        <v>144</v>
      </c>
      <c r="CE14" s="525"/>
      <c r="CF14" s="525"/>
      <c r="CG14" s="525"/>
      <c r="CH14" s="525"/>
      <c r="CI14" s="525"/>
      <c r="CJ14" s="525"/>
      <c r="CK14" s="525"/>
      <c r="CL14" s="525"/>
      <c r="CM14" s="525"/>
      <c r="CN14" s="525"/>
      <c r="CO14" s="525"/>
      <c r="CP14" s="525"/>
      <c r="CQ14" s="525"/>
      <c r="CR14" s="525"/>
      <c r="CS14" s="526"/>
      <c r="CT14" s="527">
        <v>22.6</v>
      </c>
      <c r="CU14" s="528"/>
      <c r="CV14" s="528"/>
      <c r="CW14" s="528"/>
      <c r="CX14" s="528"/>
      <c r="CY14" s="528"/>
      <c r="CZ14" s="528"/>
      <c r="DA14" s="529"/>
      <c r="DB14" s="527">
        <v>22.1</v>
      </c>
      <c r="DC14" s="528"/>
      <c r="DD14" s="528"/>
      <c r="DE14" s="528"/>
      <c r="DF14" s="528"/>
      <c r="DG14" s="528"/>
      <c r="DH14" s="528"/>
      <c r="DI14" s="529"/>
      <c r="DJ14" s="186"/>
      <c r="DK14" s="186"/>
      <c r="DL14" s="186"/>
      <c r="DM14" s="186"/>
      <c r="DN14" s="186"/>
      <c r="DO14" s="186"/>
    </row>
    <row r="15" spans="1:119" ht="18.75" customHeight="1" x14ac:dyDescent="0.15">
      <c r="A15" s="187"/>
      <c r="B15" s="492"/>
      <c r="C15" s="493"/>
      <c r="D15" s="493"/>
      <c r="E15" s="493"/>
      <c r="F15" s="493"/>
      <c r="G15" s="493"/>
      <c r="H15" s="493"/>
      <c r="I15" s="493"/>
      <c r="J15" s="493"/>
      <c r="K15" s="494"/>
      <c r="L15" s="197"/>
      <c r="M15" s="520" t="s">
        <v>145</v>
      </c>
      <c r="N15" s="521"/>
      <c r="O15" s="521"/>
      <c r="P15" s="521"/>
      <c r="Q15" s="522"/>
      <c r="R15" s="513">
        <v>231183</v>
      </c>
      <c r="S15" s="514"/>
      <c r="T15" s="514"/>
      <c r="U15" s="514"/>
      <c r="V15" s="515"/>
      <c r="W15" s="445" t="s">
        <v>146</v>
      </c>
      <c r="X15" s="446"/>
      <c r="Y15" s="446"/>
      <c r="Z15" s="446"/>
      <c r="AA15" s="446"/>
      <c r="AB15" s="436"/>
      <c r="AC15" s="480">
        <v>18010</v>
      </c>
      <c r="AD15" s="481"/>
      <c r="AE15" s="481"/>
      <c r="AF15" s="481"/>
      <c r="AG15" s="523"/>
      <c r="AH15" s="480">
        <v>17703</v>
      </c>
      <c r="AI15" s="481"/>
      <c r="AJ15" s="481"/>
      <c r="AK15" s="481"/>
      <c r="AL15" s="482"/>
      <c r="AM15" s="458"/>
      <c r="AN15" s="459"/>
      <c r="AO15" s="459"/>
      <c r="AP15" s="459"/>
      <c r="AQ15" s="459"/>
      <c r="AR15" s="459"/>
      <c r="AS15" s="459"/>
      <c r="AT15" s="460"/>
      <c r="AU15" s="461"/>
      <c r="AV15" s="462"/>
      <c r="AW15" s="462"/>
      <c r="AX15" s="462"/>
      <c r="AY15" s="389" t="s">
        <v>147</v>
      </c>
      <c r="AZ15" s="390"/>
      <c r="BA15" s="390"/>
      <c r="BB15" s="390"/>
      <c r="BC15" s="390"/>
      <c r="BD15" s="390"/>
      <c r="BE15" s="390"/>
      <c r="BF15" s="390"/>
      <c r="BG15" s="390"/>
      <c r="BH15" s="390"/>
      <c r="BI15" s="390"/>
      <c r="BJ15" s="390"/>
      <c r="BK15" s="390"/>
      <c r="BL15" s="390"/>
      <c r="BM15" s="391"/>
      <c r="BN15" s="392">
        <v>28434956</v>
      </c>
      <c r="BO15" s="393"/>
      <c r="BP15" s="393"/>
      <c r="BQ15" s="393"/>
      <c r="BR15" s="393"/>
      <c r="BS15" s="393"/>
      <c r="BT15" s="393"/>
      <c r="BU15" s="394"/>
      <c r="BV15" s="392">
        <v>28330142</v>
      </c>
      <c r="BW15" s="393"/>
      <c r="BX15" s="393"/>
      <c r="BY15" s="393"/>
      <c r="BZ15" s="393"/>
      <c r="CA15" s="393"/>
      <c r="CB15" s="393"/>
      <c r="CC15" s="394"/>
      <c r="CD15" s="530" t="s">
        <v>148</v>
      </c>
      <c r="CE15" s="531"/>
      <c r="CF15" s="531"/>
      <c r="CG15" s="531"/>
      <c r="CH15" s="531"/>
      <c r="CI15" s="531"/>
      <c r="CJ15" s="531"/>
      <c r="CK15" s="531"/>
      <c r="CL15" s="531"/>
      <c r="CM15" s="531"/>
      <c r="CN15" s="531"/>
      <c r="CO15" s="531"/>
      <c r="CP15" s="531"/>
      <c r="CQ15" s="531"/>
      <c r="CR15" s="531"/>
      <c r="CS15" s="53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492"/>
      <c r="C16" s="493"/>
      <c r="D16" s="493"/>
      <c r="E16" s="493"/>
      <c r="F16" s="493"/>
      <c r="G16" s="493"/>
      <c r="H16" s="493"/>
      <c r="I16" s="493"/>
      <c r="J16" s="493"/>
      <c r="K16" s="494"/>
      <c r="L16" s="510" t="s">
        <v>149</v>
      </c>
      <c r="M16" s="541"/>
      <c r="N16" s="541"/>
      <c r="O16" s="541"/>
      <c r="P16" s="541"/>
      <c r="Q16" s="542"/>
      <c r="R16" s="533" t="s">
        <v>150</v>
      </c>
      <c r="S16" s="534"/>
      <c r="T16" s="534"/>
      <c r="U16" s="534"/>
      <c r="V16" s="535"/>
      <c r="W16" s="419"/>
      <c r="X16" s="420"/>
      <c r="Y16" s="420"/>
      <c r="Z16" s="420"/>
      <c r="AA16" s="420"/>
      <c r="AB16" s="409"/>
      <c r="AC16" s="516">
        <v>19.8</v>
      </c>
      <c r="AD16" s="517"/>
      <c r="AE16" s="517"/>
      <c r="AF16" s="517"/>
      <c r="AG16" s="518"/>
      <c r="AH16" s="516">
        <v>20</v>
      </c>
      <c r="AI16" s="517"/>
      <c r="AJ16" s="517"/>
      <c r="AK16" s="517"/>
      <c r="AL16" s="519"/>
      <c r="AM16" s="458"/>
      <c r="AN16" s="459"/>
      <c r="AO16" s="459"/>
      <c r="AP16" s="459"/>
      <c r="AQ16" s="459"/>
      <c r="AR16" s="459"/>
      <c r="AS16" s="459"/>
      <c r="AT16" s="460"/>
      <c r="AU16" s="461"/>
      <c r="AV16" s="462"/>
      <c r="AW16" s="462"/>
      <c r="AX16" s="462"/>
      <c r="AY16" s="463" t="s">
        <v>151</v>
      </c>
      <c r="AZ16" s="464"/>
      <c r="BA16" s="464"/>
      <c r="BB16" s="464"/>
      <c r="BC16" s="464"/>
      <c r="BD16" s="464"/>
      <c r="BE16" s="464"/>
      <c r="BF16" s="464"/>
      <c r="BG16" s="464"/>
      <c r="BH16" s="464"/>
      <c r="BI16" s="464"/>
      <c r="BJ16" s="464"/>
      <c r="BK16" s="464"/>
      <c r="BL16" s="464"/>
      <c r="BM16" s="465"/>
      <c r="BN16" s="429">
        <v>32330722</v>
      </c>
      <c r="BO16" s="430"/>
      <c r="BP16" s="430"/>
      <c r="BQ16" s="430"/>
      <c r="BR16" s="430"/>
      <c r="BS16" s="430"/>
      <c r="BT16" s="430"/>
      <c r="BU16" s="431"/>
      <c r="BV16" s="429">
        <v>31823294</v>
      </c>
      <c r="BW16" s="430"/>
      <c r="BX16" s="430"/>
      <c r="BY16" s="430"/>
      <c r="BZ16" s="430"/>
      <c r="CA16" s="430"/>
      <c r="CB16" s="430"/>
      <c r="CC16" s="431"/>
      <c r="CD16" s="201"/>
      <c r="CE16" s="539" t="s">
        <v>152</v>
      </c>
      <c r="CF16" s="539"/>
      <c r="CG16" s="539"/>
      <c r="CH16" s="539"/>
      <c r="CI16" s="539"/>
      <c r="CJ16" s="539"/>
      <c r="CK16" s="539"/>
      <c r="CL16" s="539"/>
      <c r="CM16" s="539"/>
      <c r="CN16" s="539"/>
      <c r="CO16" s="539"/>
      <c r="CP16" s="539"/>
      <c r="CQ16" s="539"/>
      <c r="CR16" s="539"/>
      <c r="CS16" s="540"/>
      <c r="CT16" s="426">
        <v>13.5</v>
      </c>
      <c r="CU16" s="427"/>
      <c r="CV16" s="427"/>
      <c r="CW16" s="427"/>
      <c r="CX16" s="427"/>
      <c r="CY16" s="427"/>
      <c r="CZ16" s="427"/>
      <c r="DA16" s="428"/>
      <c r="DB16" s="426">
        <v>12</v>
      </c>
      <c r="DC16" s="427"/>
      <c r="DD16" s="427"/>
      <c r="DE16" s="427"/>
      <c r="DF16" s="427"/>
      <c r="DG16" s="427"/>
      <c r="DH16" s="427"/>
      <c r="DI16" s="428"/>
      <c r="DJ16" s="186"/>
      <c r="DK16" s="186"/>
      <c r="DL16" s="186"/>
      <c r="DM16" s="186"/>
      <c r="DN16" s="186"/>
      <c r="DO16" s="186"/>
    </row>
    <row r="17" spans="1:119" ht="18.75" customHeight="1" thickBot="1" x14ac:dyDescent="0.2">
      <c r="A17" s="187"/>
      <c r="B17" s="495"/>
      <c r="C17" s="496"/>
      <c r="D17" s="496"/>
      <c r="E17" s="496"/>
      <c r="F17" s="496"/>
      <c r="G17" s="496"/>
      <c r="H17" s="496"/>
      <c r="I17" s="496"/>
      <c r="J17" s="496"/>
      <c r="K17" s="497"/>
      <c r="L17" s="202"/>
      <c r="M17" s="536" t="s">
        <v>153</v>
      </c>
      <c r="N17" s="537"/>
      <c r="O17" s="537"/>
      <c r="P17" s="537"/>
      <c r="Q17" s="538"/>
      <c r="R17" s="533" t="s">
        <v>154</v>
      </c>
      <c r="S17" s="534"/>
      <c r="T17" s="534"/>
      <c r="U17" s="534"/>
      <c r="V17" s="535"/>
      <c r="W17" s="445" t="s">
        <v>155</v>
      </c>
      <c r="X17" s="446"/>
      <c r="Y17" s="446"/>
      <c r="Z17" s="446"/>
      <c r="AA17" s="446"/>
      <c r="AB17" s="436"/>
      <c r="AC17" s="480">
        <v>72136</v>
      </c>
      <c r="AD17" s="481"/>
      <c r="AE17" s="481"/>
      <c r="AF17" s="481"/>
      <c r="AG17" s="523"/>
      <c r="AH17" s="480">
        <v>69947</v>
      </c>
      <c r="AI17" s="481"/>
      <c r="AJ17" s="481"/>
      <c r="AK17" s="481"/>
      <c r="AL17" s="482"/>
      <c r="AM17" s="458"/>
      <c r="AN17" s="459"/>
      <c r="AO17" s="459"/>
      <c r="AP17" s="459"/>
      <c r="AQ17" s="459"/>
      <c r="AR17" s="459"/>
      <c r="AS17" s="459"/>
      <c r="AT17" s="460"/>
      <c r="AU17" s="461"/>
      <c r="AV17" s="462"/>
      <c r="AW17" s="462"/>
      <c r="AX17" s="462"/>
      <c r="AY17" s="463" t="s">
        <v>156</v>
      </c>
      <c r="AZ17" s="464"/>
      <c r="BA17" s="464"/>
      <c r="BB17" s="464"/>
      <c r="BC17" s="464"/>
      <c r="BD17" s="464"/>
      <c r="BE17" s="464"/>
      <c r="BF17" s="464"/>
      <c r="BG17" s="464"/>
      <c r="BH17" s="464"/>
      <c r="BI17" s="464"/>
      <c r="BJ17" s="464"/>
      <c r="BK17" s="464"/>
      <c r="BL17" s="464"/>
      <c r="BM17" s="465"/>
      <c r="BN17" s="429">
        <v>37044374</v>
      </c>
      <c r="BO17" s="430"/>
      <c r="BP17" s="430"/>
      <c r="BQ17" s="430"/>
      <c r="BR17" s="430"/>
      <c r="BS17" s="430"/>
      <c r="BT17" s="430"/>
      <c r="BU17" s="431"/>
      <c r="BV17" s="429">
        <v>36828572</v>
      </c>
      <c r="BW17" s="430"/>
      <c r="BX17" s="430"/>
      <c r="BY17" s="430"/>
      <c r="BZ17" s="430"/>
      <c r="CA17" s="430"/>
      <c r="CB17" s="430"/>
      <c r="CC17" s="431"/>
      <c r="CD17" s="201"/>
      <c r="CE17" s="539"/>
      <c r="CF17" s="539"/>
      <c r="CG17" s="539"/>
      <c r="CH17" s="539"/>
      <c r="CI17" s="539"/>
      <c r="CJ17" s="539"/>
      <c r="CK17" s="539"/>
      <c r="CL17" s="539"/>
      <c r="CM17" s="539"/>
      <c r="CN17" s="539"/>
      <c r="CO17" s="539"/>
      <c r="CP17" s="539"/>
      <c r="CQ17" s="539"/>
      <c r="CR17" s="539"/>
      <c r="CS17" s="540"/>
      <c r="CT17" s="426"/>
      <c r="CU17" s="427"/>
      <c r="CV17" s="427"/>
      <c r="CW17" s="427"/>
      <c r="CX17" s="427"/>
      <c r="CY17" s="427"/>
      <c r="CZ17" s="427"/>
      <c r="DA17" s="428"/>
      <c r="DB17" s="426"/>
      <c r="DC17" s="427"/>
      <c r="DD17" s="427"/>
      <c r="DE17" s="427"/>
      <c r="DF17" s="427"/>
      <c r="DG17" s="427"/>
      <c r="DH17" s="427"/>
      <c r="DI17" s="428"/>
      <c r="DJ17" s="186"/>
      <c r="DK17" s="186"/>
      <c r="DL17" s="186"/>
      <c r="DM17" s="186"/>
      <c r="DN17" s="186"/>
      <c r="DO17" s="186"/>
    </row>
    <row r="18" spans="1:119" ht="18.75" customHeight="1" thickBot="1" x14ac:dyDescent="0.2">
      <c r="A18" s="187"/>
      <c r="B18" s="543" t="s">
        <v>157</v>
      </c>
      <c r="C18" s="472"/>
      <c r="D18" s="472"/>
      <c r="E18" s="544"/>
      <c r="F18" s="544"/>
      <c r="G18" s="544"/>
      <c r="H18" s="544"/>
      <c r="I18" s="544"/>
      <c r="J18" s="544"/>
      <c r="K18" s="544"/>
      <c r="L18" s="545">
        <v>101.8</v>
      </c>
      <c r="M18" s="545"/>
      <c r="N18" s="545"/>
      <c r="O18" s="545"/>
      <c r="P18" s="545"/>
      <c r="Q18" s="545"/>
      <c r="R18" s="546"/>
      <c r="S18" s="546"/>
      <c r="T18" s="546"/>
      <c r="U18" s="546"/>
      <c r="V18" s="547"/>
      <c r="W18" s="447"/>
      <c r="X18" s="448"/>
      <c r="Y18" s="448"/>
      <c r="Z18" s="448"/>
      <c r="AA18" s="448"/>
      <c r="AB18" s="439"/>
      <c r="AC18" s="548">
        <v>79.3</v>
      </c>
      <c r="AD18" s="549"/>
      <c r="AE18" s="549"/>
      <c r="AF18" s="549"/>
      <c r="AG18" s="550"/>
      <c r="AH18" s="548">
        <v>79.099999999999994</v>
      </c>
      <c r="AI18" s="549"/>
      <c r="AJ18" s="549"/>
      <c r="AK18" s="549"/>
      <c r="AL18" s="551"/>
      <c r="AM18" s="458"/>
      <c r="AN18" s="459"/>
      <c r="AO18" s="459"/>
      <c r="AP18" s="459"/>
      <c r="AQ18" s="459"/>
      <c r="AR18" s="459"/>
      <c r="AS18" s="459"/>
      <c r="AT18" s="460"/>
      <c r="AU18" s="461"/>
      <c r="AV18" s="462"/>
      <c r="AW18" s="462"/>
      <c r="AX18" s="462"/>
      <c r="AY18" s="463" t="s">
        <v>158</v>
      </c>
      <c r="AZ18" s="464"/>
      <c r="BA18" s="464"/>
      <c r="BB18" s="464"/>
      <c r="BC18" s="464"/>
      <c r="BD18" s="464"/>
      <c r="BE18" s="464"/>
      <c r="BF18" s="464"/>
      <c r="BG18" s="464"/>
      <c r="BH18" s="464"/>
      <c r="BI18" s="464"/>
      <c r="BJ18" s="464"/>
      <c r="BK18" s="464"/>
      <c r="BL18" s="464"/>
      <c r="BM18" s="465"/>
      <c r="BN18" s="429">
        <v>44275178</v>
      </c>
      <c r="BO18" s="430"/>
      <c r="BP18" s="430"/>
      <c r="BQ18" s="430"/>
      <c r="BR18" s="430"/>
      <c r="BS18" s="430"/>
      <c r="BT18" s="430"/>
      <c r="BU18" s="431"/>
      <c r="BV18" s="429">
        <v>43197270</v>
      </c>
      <c r="BW18" s="430"/>
      <c r="BX18" s="430"/>
      <c r="BY18" s="430"/>
      <c r="BZ18" s="430"/>
      <c r="CA18" s="430"/>
      <c r="CB18" s="430"/>
      <c r="CC18" s="431"/>
      <c r="CD18" s="201"/>
      <c r="CE18" s="539"/>
      <c r="CF18" s="539"/>
      <c r="CG18" s="539"/>
      <c r="CH18" s="539"/>
      <c r="CI18" s="539"/>
      <c r="CJ18" s="539"/>
      <c r="CK18" s="539"/>
      <c r="CL18" s="539"/>
      <c r="CM18" s="539"/>
      <c r="CN18" s="539"/>
      <c r="CO18" s="539"/>
      <c r="CP18" s="539"/>
      <c r="CQ18" s="539"/>
      <c r="CR18" s="539"/>
      <c r="CS18" s="540"/>
      <c r="CT18" s="426"/>
      <c r="CU18" s="427"/>
      <c r="CV18" s="427"/>
      <c r="CW18" s="427"/>
      <c r="CX18" s="427"/>
      <c r="CY18" s="427"/>
      <c r="CZ18" s="427"/>
      <c r="DA18" s="428"/>
      <c r="DB18" s="426"/>
      <c r="DC18" s="427"/>
      <c r="DD18" s="427"/>
      <c r="DE18" s="427"/>
      <c r="DF18" s="427"/>
      <c r="DG18" s="427"/>
      <c r="DH18" s="427"/>
      <c r="DI18" s="428"/>
      <c r="DJ18" s="186"/>
      <c r="DK18" s="186"/>
      <c r="DL18" s="186"/>
      <c r="DM18" s="186"/>
      <c r="DN18" s="186"/>
      <c r="DO18" s="186"/>
    </row>
    <row r="19" spans="1:119" ht="18.75" customHeight="1" thickBot="1" x14ac:dyDescent="0.2">
      <c r="A19" s="187"/>
      <c r="B19" s="543" t="s">
        <v>159</v>
      </c>
      <c r="C19" s="472"/>
      <c r="D19" s="472"/>
      <c r="E19" s="544"/>
      <c r="F19" s="544"/>
      <c r="G19" s="544"/>
      <c r="H19" s="544"/>
      <c r="I19" s="544"/>
      <c r="J19" s="544"/>
      <c r="K19" s="544"/>
      <c r="L19" s="552">
        <v>2209</v>
      </c>
      <c r="M19" s="552"/>
      <c r="N19" s="552"/>
      <c r="O19" s="552"/>
      <c r="P19" s="552"/>
      <c r="Q19" s="552"/>
      <c r="R19" s="553"/>
      <c r="S19" s="553"/>
      <c r="T19" s="553"/>
      <c r="U19" s="553"/>
      <c r="V19" s="554"/>
      <c r="W19" s="386"/>
      <c r="X19" s="387"/>
      <c r="Y19" s="387"/>
      <c r="Z19" s="387"/>
      <c r="AA19" s="387"/>
      <c r="AB19" s="387"/>
      <c r="AC19" s="561"/>
      <c r="AD19" s="561"/>
      <c r="AE19" s="561"/>
      <c r="AF19" s="561"/>
      <c r="AG19" s="561"/>
      <c r="AH19" s="561"/>
      <c r="AI19" s="561"/>
      <c r="AJ19" s="561"/>
      <c r="AK19" s="561"/>
      <c r="AL19" s="562"/>
      <c r="AM19" s="458"/>
      <c r="AN19" s="459"/>
      <c r="AO19" s="459"/>
      <c r="AP19" s="459"/>
      <c r="AQ19" s="459"/>
      <c r="AR19" s="459"/>
      <c r="AS19" s="459"/>
      <c r="AT19" s="460"/>
      <c r="AU19" s="461"/>
      <c r="AV19" s="462"/>
      <c r="AW19" s="462"/>
      <c r="AX19" s="462"/>
      <c r="AY19" s="463" t="s">
        <v>160</v>
      </c>
      <c r="AZ19" s="464"/>
      <c r="BA19" s="464"/>
      <c r="BB19" s="464"/>
      <c r="BC19" s="464"/>
      <c r="BD19" s="464"/>
      <c r="BE19" s="464"/>
      <c r="BF19" s="464"/>
      <c r="BG19" s="464"/>
      <c r="BH19" s="464"/>
      <c r="BI19" s="464"/>
      <c r="BJ19" s="464"/>
      <c r="BK19" s="464"/>
      <c r="BL19" s="464"/>
      <c r="BM19" s="465"/>
      <c r="BN19" s="429">
        <v>51244266</v>
      </c>
      <c r="BO19" s="430"/>
      <c r="BP19" s="430"/>
      <c r="BQ19" s="430"/>
      <c r="BR19" s="430"/>
      <c r="BS19" s="430"/>
      <c r="BT19" s="430"/>
      <c r="BU19" s="431"/>
      <c r="BV19" s="429">
        <v>50754882</v>
      </c>
      <c r="BW19" s="430"/>
      <c r="BX19" s="430"/>
      <c r="BY19" s="430"/>
      <c r="BZ19" s="430"/>
      <c r="CA19" s="430"/>
      <c r="CB19" s="430"/>
      <c r="CC19" s="431"/>
      <c r="CD19" s="201"/>
      <c r="CE19" s="539"/>
      <c r="CF19" s="539"/>
      <c r="CG19" s="539"/>
      <c r="CH19" s="539"/>
      <c r="CI19" s="539"/>
      <c r="CJ19" s="539"/>
      <c r="CK19" s="539"/>
      <c r="CL19" s="539"/>
      <c r="CM19" s="539"/>
      <c r="CN19" s="539"/>
      <c r="CO19" s="539"/>
      <c r="CP19" s="539"/>
      <c r="CQ19" s="539"/>
      <c r="CR19" s="539"/>
      <c r="CS19" s="540"/>
      <c r="CT19" s="426"/>
      <c r="CU19" s="427"/>
      <c r="CV19" s="427"/>
      <c r="CW19" s="427"/>
      <c r="CX19" s="427"/>
      <c r="CY19" s="427"/>
      <c r="CZ19" s="427"/>
      <c r="DA19" s="428"/>
      <c r="DB19" s="426"/>
      <c r="DC19" s="427"/>
      <c r="DD19" s="427"/>
      <c r="DE19" s="427"/>
      <c r="DF19" s="427"/>
      <c r="DG19" s="427"/>
      <c r="DH19" s="427"/>
      <c r="DI19" s="428"/>
      <c r="DJ19" s="186"/>
      <c r="DK19" s="186"/>
      <c r="DL19" s="186"/>
      <c r="DM19" s="186"/>
      <c r="DN19" s="186"/>
      <c r="DO19" s="186"/>
    </row>
    <row r="20" spans="1:119" ht="18.75" customHeight="1" thickBot="1" x14ac:dyDescent="0.2">
      <c r="A20" s="187"/>
      <c r="B20" s="543" t="s">
        <v>161</v>
      </c>
      <c r="C20" s="472"/>
      <c r="D20" s="472"/>
      <c r="E20" s="544"/>
      <c r="F20" s="544"/>
      <c r="G20" s="544"/>
      <c r="H20" s="544"/>
      <c r="I20" s="544"/>
      <c r="J20" s="544"/>
      <c r="K20" s="544"/>
      <c r="L20" s="552">
        <v>94140</v>
      </c>
      <c r="M20" s="552"/>
      <c r="N20" s="552"/>
      <c r="O20" s="552"/>
      <c r="P20" s="552"/>
      <c r="Q20" s="552"/>
      <c r="R20" s="553"/>
      <c r="S20" s="553"/>
      <c r="T20" s="553"/>
      <c r="U20" s="553"/>
      <c r="V20" s="554"/>
      <c r="W20" s="447"/>
      <c r="X20" s="448"/>
      <c r="Y20" s="448"/>
      <c r="Z20" s="448"/>
      <c r="AA20" s="448"/>
      <c r="AB20" s="448"/>
      <c r="AC20" s="555"/>
      <c r="AD20" s="555"/>
      <c r="AE20" s="555"/>
      <c r="AF20" s="555"/>
      <c r="AG20" s="555"/>
      <c r="AH20" s="555"/>
      <c r="AI20" s="555"/>
      <c r="AJ20" s="555"/>
      <c r="AK20" s="555"/>
      <c r="AL20" s="556"/>
      <c r="AM20" s="557"/>
      <c r="AN20" s="484"/>
      <c r="AO20" s="484"/>
      <c r="AP20" s="484"/>
      <c r="AQ20" s="484"/>
      <c r="AR20" s="484"/>
      <c r="AS20" s="484"/>
      <c r="AT20" s="485"/>
      <c r="AU20" s="558"/>
      <c r="AV20" s="559"/>
      <c r="AW20" s="559"/>
      <c r="AX20" s="560"/>
      <c r="AY20" s="463"/>
      <c r="AZ20" s="464"/>
      <c r="BA20" s="464"/>
      <c r="BB20" s="464"/>
      <c r="BC20" s="464"/>
      <c r="BD20" s="464"/>
      <c r="BE20" s="464"/>
      <c r="BF20" s="464"/>
      <c r="BG20" s="464"/>
      <c r="BH20" s="464"/>
      <c r="BI20" s="464"/>
      <c r="BJ20" s="464"/>
      <c r="BK20" s="464"/>
      <c r="BL20" s="464"/>
      <c r="BM20" s="465"/>
      <c r="BN20" s="429"/>
      <c r="BO20" s="430"/>
      <c r="BP20" s="430"/>
      <c r="BQ20" s="430"/>
      <c r="BR20" s="430"/>
      <c r="BS20" s="430"/>
      <c r="BT20" s="430"/>
      <c r="BU20" s="431"/>
      <c r="BV20" s="429"/>
      <c r="BW20" s="430"/>
      <c r="BX20" s="430"/>
      <c r="BY20" s="430"/>
      <c r="BZ20" s="430"/>
      <c r="CA20" s="430"/>
      <c r="CB20" s="430"/>
      <c r="CC20" s="431"/>
      <c r="CD20" s="201"/>
      <c r="CE20" s="539"/>
      <c r="CF20" s="539"/>
      <c r="CG20" s="539"/>
      <c r="CH20" s="539"/>
      <c r="CI20" s="539"/>
      <c r="CJ20" s="539"/>
      <c r="CK20" s="539"/>
      <c r="CL20" s="539"/>
      <c r="CM20" s="539"/>
      <c r="CN20" s="539"/>
      <c r="CO20" s="539"/>
      <c r="CP20" s="539"/>
      <c r="CQ20" s="539"/>
      <c r="CR20" s="539"/>
      <c r="CS20" s="540"/>
      <c r="CT20" s="426"/>
      <c r="CU20" s="427"/>
      <c r="CV20" s="427"/>
      <c r="CW20" s="427"/>
      <c r="CX20" s="427"/>
      <c r="CY20" s="427"/>
      <c r="CZ20" s="427"/>
      <c r="DA20" s="428"/>
      <c r="DB20" s="426"/>
      <c r="DC20" s="427"/>
      <c r="DD20" s="427"/>
      <c r="DE20" s="427"/>
      <c r="DF20" s="427"/>
      <c r="DG20" s="427"/>
      <c r="DH20" s="427"/>
      <c r="DI20" s="428"/>
      <c r="DJ20" s="186"/>
      <c r="DK20" s="186"/>
      <c r="DL20" s="186"/>
      <c r="DM20" s="186"/>
      <c r="DN20" s="186"/>
      <c r="DO20" s="186"/>
    </row>
    <row r="21" spans="1:119" ht="18.75" customHeight="1" x14ac:dyDescent="0.15">
      <c r="A21" s="187"/>
      <c r="B21" s="563" t="s">
        <v>162</v>
      </c>
      <c r="C21" s="564"/>
      <c r="D21" s="564"/>
      <c r="E21" s="564"/>
      <c r="F21" s="564"/>
      <c r="G21" s="564"/>
      <c r="H21" s="564"/>
      <c r="I21" s="564"/>
      <c r="J21" s="564"/>
      <c r="K21" s="564"/>
      <c r="L21" s="564"/>
      <c r="M21" s="564"/>
      <c r="N21" s="564"/>
      <c r="O21" s="564"/>
      <c r="P21" s="564"/>
      <c r="Q21" s="564"/>
      <c r="R21" s="564"/>
      <c r="S21" s="564"/>
      <c r="T21" s="564"/>
      <c r="U21" s="564"/>
      <c r="V21" s="564"/>
      <c r="W21" s="564"/>
      <c r="X21" s="564"/>
      <c r="Y21" s="564"/>
      <c r="Z21" s="564"/>
      <c r="AA21" s="564"/>
      <c r="AB21" s="564"/>
      <c r="AC21" s="564"/>
      <c r="AD21" s="564"/>
      <c r="AE21" s="564"/>
      <c r="AF21" s="564"/>
      <c r="AG21" s="564"/>
      <c r="AH21" s="564"/>
      <c r="AI21" s="564"/>
      <c r="AJ21" s="564"/>
      <c r="AK21" s="564"/>
      <c r="AL21" s="564"/>
      <c r="AM21" s="564"/>
      <c r="AN21" s="564"/>
      <c r="AO21" s="564"/>
      <c r="AP21" s="564"/>
      <c r="AQ21" s="564"/>
      <c r="AR21" s="564"/>
      <c r="AS21" s="564"/>
      <c r="AT21" s="564"/>
      <c r="AU21" s="564"/>
      <c r="AV21" s="564"/>
      <c r="AW21" s="564"/>
      <c r="AX21" s="565"/>
      <c r="AY21" s="463"/>
      <c r="AZ21" s="464"/>
      <c r="BA21" s="464"/>
      <c r="BB21" s="464"/>
      <c r="BC21" s="464"/>
      <c r="BD21" s="464"/>
      <c r="BE21" s="464"/>
      <c r="BF21" s="464"/>
      <c r="BG21" s="464"/>
      <c r="BH21" s="464"/>
      <c r="BI21" s="464"/>
      <c r="BJ21" s="464"/>
      <c r="BK21" s="464"/>
      <c r="BL21" s="464"/>
      <c r="BM21" s="465"/>
      <c r="BN21" s="429"/>
      <c r="BO21" s="430"/>
      <c r="BP21" s="430"/>
      <c r="BQ21" s="430"/>
      <c r="BR21" s="430"/>
      <c r="BS21" s="430"/>
      <c r="BT21" s="430"/>
      <c r="BU21" s="431"/>
      <c r="BV21" s="429"/>
      <c r="BW21" s="430"/>
      <c r="BX21" s="430"/>
      <c r="BY21" s="430"/>
      <c r="BZ21" s="430"/>
      <c r="CA21" s="430"/>
      <c r="CB21" s="430"/>
      <c r="CC21" s="431"/>
      <c r="CD21" s="201"/>
      <c r="CE21" s="539"/>
      <c r="CF21" s="539"/>
      <c r="CG21" s="539"/>
      <c r="CH21" s="539"/>
      <c r="CI21" s="539"/>
      <c r="CJ21" s="539"/>
      <c r="CK21" s="539"/>
      <c r="CL21" s="539"/>
      <c r="CM21" s="539"/>
      <c r="CN21" s="539"/>
      <c r="CO21" s="539"/>
      <c r="CP21" s="539"/>
      <c r="CQ21" s="539"/>
      <c r="CR21" s="539"/>
      <c r="CS21" s="540"/>
      <c r="CT21" s="426"/>
      <c r="CU21" s="427"/>
      <c r="CV21" s="427"/>
      <c r="CW21" s="427"/>
      <c r="CX21" s="427"/>
      <c r="CY21" s="427"/>
      <c r="CZ21" s="427"/>
      <c r="DA21" s="428"/>
      <c r="DB21" s="426"/>
      <c r="DC21" s="427"/>
      <c r="DD21" s="427"/>
      <c r="DE21" s="427"/>
      <c r="DF21" s="427"/>
      <c r="DG21" s="427"/>
      <c r="DH21" s="427"/>
      <c r="DI21" s="428"/>
      <c r="DJ21" s="186"/>
      <c r="DK21" s="186"/>
      <c r="DL21" s="186"/>
      <c r="DM21" s="186"/>
      <c r="DN21" s="186"/>
      <c r="DO21" s="186"/>
    </row>
    <row r="22" spans="1:119" ht="18.75" customHeight="1" thickBot="1" x14ac:dyDescent="0.2">
      <c r="A22" s="187"/>
      <c r="B22" s="566" t="s">
        <v>163</v>
      </c>
      <c r="C22" s="567"/>
      <c r="D22" s="568"/>
      <c r="E22" s="441" t="s">
        <v>1</v>
      </c>
      <c r="F22" s="446"/>
      <c r="G22" s="446"/>
      <c r="H22" s="446"/>
      <c r="I22" s="446"/>
      <c r="J22" s="446"/>
      <c r="K22" s="436"/>
      <c r="L22" s="441" t="s">
        <v>164</v>
      </c>
      <c r="M22" s="446"/>
      <c r="N22" s="446"/>
      <c r="O22" s="446"/>
      <c r="P22" s="436"/>
      <c r="Q22" s="575" t="s">
        <v>165</v>
      </c>
      <c r="R22" s="576"/>
      <c r="S22" s="576"/>
      <c r="T22" s="576"/>
      <c r="U22" s="576"/>
      <c r="V22" s="577"/>
      <c r="W22" s="581" t="s">
        <v>166</v>
      </c>
      <c r="X22" s="567"/>
      <c r="Y22" s="568"/>
      <c r="Z22" s="441" t="s">
        <v>1</v>
      </c>
      <c r="AA22" s="446"/>
      <c r="AB22" s="446"/>
      <c r="AC22" s="446"/>
      <c r="AD22" s="446"/>
      <c r="AE22" s="446"/>
      <c r="AF22" s="446"/>
      <c r="AG22" s="436"/>
      <c r="AH22" s="594" t="s">
        <v>167</v>
      </c>
      <c r="AI22" s="446"/>
      <c r="AJ22" s="446"/>
      <c r="AK22" s="446"/>
      <c r="AL22" s="436"/>
      <c r="AM22" s="594" t="s">
        <v>168</v>
      </c>
      <c r="AN22" s="595"/>
      <c r="AO22" s="595"/>
      <c r="AP22" s="595"/>
      <c r="AQ22" s="595"/>
      <c r="AR22" s="596"/>
      <c r="AS22" s="575" t="s">
        <v>165</v>
      </c>
      <c r="AT22" s="576"/>
      <c r="AU22" s="576"/>
      <c r="AV22" s="576"/>
      <c r="AW22" s="576"/>
      <c r="AX22" s="600"/>
      <c r="AY22" s="602"/>
      <c r="AZ22" s="603"/>
      <c r="BA22" s="603"/>
      <c r="BB22" s="603"/>
      <c r="BC22" s="603"/>
      <c r="BD22" s="603"/>
      <c r="BE22" s="603"/>
      <c r="BF22" s="603"/>
      <c r="BG22" s="603"/>
      <c r="BH22" s="603"/>
      <c r="BI22" s="603"/>
      <c r="BJ22" s="603"/>
      <c r="BK22" s="603"/>
      <c r="BL22" s="603"/>
      <c r="BM22" s="604"/>
      <c r="BN22" s="605"/>
      <c r="BO22" s="606"/>
      <c r="BP22" s="606"/>
      <c r="BQ22" s="606"/>
      <c r="BR22" s="606"/>
      <c r="BS22" s="606"/>
      <c r="BT22" s="606"/>
      <c r="BU22" s="607"/>
      <c r="BV22" s="605"/>
      <c r="BW22" s="606"/>
      <c r="BX22" s="606"/>
      <c r="BY22" s="606"/>
      <c r="BZ22" s="606"/>
      <c r="CA22" s="606"/>
      <c r="CB22" s="606"/>
      <c r="CC22" s="607"/>
      <c r="CD22" s="201"/>
      <c r="CE22" s="539"/>
      <c r="CF22" s="539"/>
      <c r="CG22" s="539"/>
      <c r="CH22" s="539"/>
      <c r="CI22" s="539"/>
      <c r="CJ22" s="539"/>
      <c r="CK22" s="539"/>
      <c r="CL22" s="539"/>
      <c r="CM22" s="539"/>
      <c r="CN22" s="539"/>
      <c r="CO22" s="539"/>
      <c r="CP22" s="539"/>
      <c r="CQ22" s="539"/>
      <c r="CR22" s="539"/>
      <c r="CS22" s="540"/>
      <c r="CT22" s="426"/>
      <c r="CU22" s="427"/>
      <c r="CV22" s="427"/>
      <c r="CW22" s="427"/>
      <c r="CX22" s="427"/>
      <c r="CY22" s="427"/>
      <c r="CZ22" s="427"/>
      <c r="DA22" s="428"/>
      <c r="DB22" s="426"/>
      <c r="DC22" s="427"/>
      <c r="DD22" s="427"/>
      <c r="DE22" s="427"/>
      <c r="DF22" s="427"/>
      <c r="DG22" s="427"/>
      <c r="DH22" s="427"/>
      <c r="DI22" s="428"/>
      <c r="DJ22" s="186"/>
      <c r="DK22" s="186"/>
      <c r="DL22" s="186"/>
      <c r="DM22" s="186"/>
      <c r="DN22" s="186"/>
      <c r="DO22" s="186"/>
    </row>
    <row r="23" spans="1:119" ht="18.75" customHeight="1" x14ac:dyDescent="0.15">
      <c r="A23" s="187"/>
      <c r="B23" s="569"/>
      <c r="C23" s="570"/>
      <c r="D23" s="571"/>
      <c r="E23" s="415"/>
      <c r="F23" s="420"/>
      <c r="G23" s="420"/>
      <c r="H23" s="420"/>
      <c r="I23" s="420"/>
      <c r="J23" s="420"/>
      <c r="K23" s="409"/>
      <c r="L23" s="415"/>
      <c r="M23" s="420"/>
      <c r="N23" s="420"/>
      <c r="O23" s="420"/>
      <c r="P23" s="409"/>
      <c r="Q23" s="578"/>
      <c r="R23" s="579"/>
      <c r="S23" s="579"/>
      <c r="T23" s="579"/>
      <c r="U23" s="579"/>
      <c r="V23" s="580"/>
      <c r="W23" s="582"/>
      <c r="X23" s="570"/>
      <c r="Y23" s="571"/>
      <c r="Z23" s="415"/>
      <c r="AA23" s="420"/>
      <c r="AB23" s="420"/>
      <c r="AC23" s="420"/>
      <c r="AD23" s="420"/>
      <c r="AE23" s="420"/>
      <c r="AF23" s="420"/>
      <c r="AG23" s="409"/>
      <c r="AH23" s="415"/>
      <c r="AI23" s="420"/>
      <c r="AJ23" s="420"/>
      <c r="AK23" s="420"/>
      <c r="AL23" s="409"/>
      <c r="AM23" s="597"/>
      <c r="AN23" s="598"/>
      <c r="AO23" s="598"/>
      <c r="AP23" s="598"/>
      <c r="AQ23" s="598"/>
      <c r="AR23" s="599"/>
      <c r="AS23" s="578"/>
      <c r="AT23" s="579"/>
      <c r="AU23" s="579"/>
      <c r="AV23" s="579"/>
      <c r="AW23" s="579"/>
      <c r="AX23" s="601"/>
      <c r="AY23" s="389" t="s">
        <v>169</v>
      </c>
      <c r="AZ23" s="390"/>
      <c r="BA23" s="390"/>
      <c r="BB23" s="390"/>
      <c r="BC23" s="390"/>
      <c r="BD23" s="390"/>
      <c r="BE23" s="390"/>
      <c r="BF23" s="390"/>
      <c r="BG23" s="390"/>
      <c r="BH23" s="390"/>
      <c r="BI23" s="390"/>
      <c r="BJ23" s="390"/>
      <c r="BK23" s="390"/>
      <c r="BL23" s="390"/>
      <c r="BM23" s="391"/>
      <c r="BN23" s="429">
        <v>72956043</v>
      </c>
      <c r="BO23" s="430"/>
      <c r="BP23" s="430"/>
      <c r="BQ23" s="430"/>
      <c r="BR23" s="430"/>
      <c r="BS23" s="430"/>
      <c r="BT23" s="430"/>
      <c r="BU23" s="431"/>
      <c r="BV23" s="429">
        <v>72072201</v>
      </c>
      <c r="BW23" s="430"/>
      <c r="BX23" s="430"/>
      <c r="BY23" s="430"/>
      <c r="BZ23" s="430"/>
      <c r="CA23" s="430"/>
      <c r="CB23" s="430"/>
      <c r="CC23" s="431"/>
      <c r="CD23" s="201"/>
      <c r="CE23" s="539"/>
      <c r="CF23" s="539"/>
      <c r="CG23" s="539"/>
      <c r="CH23" s="539"/>
      <c r="CI23" s="539"/>
      <c r="CJ23" s="539"/>
      <c r="CK23" s="539"/>
      <c r="CL23" s="539"/>
      <c r="CM23" s="539"/>
      <c r="CN23" s="539"/>
      <c r="CO23" s="539"/>
      <c r="CP23" s="539"/>
      <c r="CQ23" s="539"/>
      <c r="CR23" s="539"/>
      <c r="CS23" s="540"/>
      <c r="CT23" s="426"/>
      <c r="CU23" s="427"/>
      <c r="CV23" s="427"/>
      <c r="CW23" s="427"/>
      <c r="CX23" s="427"/>
      <c r="CY23" s="427"/>
      <c r="CZ23" s="427"/>
      <c r="DA23" s="428"/>
      <c r="DB23" s="426"/>
      <c r="DC23" s="427"/>
      <c r="DD23" s="427"/>
      <c r="DE23" s="427"/>
      <c r="DF23" s="427"/>
      <c r="DG23" s="427"/>
      <c r="DH23" s="427"/>
      <c r="DI23" s="428"/>
      <c r="DJ23" s="186"/>
      <c r="DK23" s="186"/>
      <c r="DL23" s="186"/>
      <c r="DM23" s="186"/>
      <c r="DN23" s="186"/>
      <c r="DO23" s="186"/>
    </row>
    <row r="24" spans="1:119" ht="18.75" customHeight="1" thickBot="1" x14ac:dyDescent="0.2">
      <c r="A24" s="187"/>
      <c r="B24" s="569"/>
      <c r="C24" s="570"/>
      <c r="D24" s="571"/>
      <c r="E24" s="479" t="s">
        <v>170</v>
      </c>
      <c r="F24" s="459"/>
      <c r="G24" s="459"/>
      <c r="H24" s="459"/>
      <c r="I24" s="459"/>
      <c r="J24" s="459"/>
      <c r="K24" s="460"/>
      <c r="L24" s="480">
        <v>1</v>
      </c>
      <c r="M24" s="481"/>
      <c r="N24" s="481"/>
      <c r="O24" s="481"/>
      <c r="P24" s="523"/>
      <c r="Q24" s="480">
        <v>9780</v>
      </c>
      <c r="R24" s="481"/>
      <c r="S24" s="481"/>
      <c r="T24" s="481"/>
      <c r="U24" s="481"/>
      <c r="V24" s="523"/>
      <c r="W24" s="582"/>
      <c r="X24" s="570"/>
      <c r="Y24" s="571"/>
      <c r="Z24" s="479" t="s">
        <v>171</v>
      </c>
      <c r="AA24" s="459"/>
      <c r="AB24" s="459"/>
      <c r="AC24" s="459"/>
      <c r="AD24" s="459"/>
      <c r="AE24" s="459"/>
      <c r="AF24" s="459"/>
      <c r="AG24" s="460"/>
      <c r="AH24" s="480">
        <v>1424</v>
      </c>
      <c r="AI24" s="481"/>
      <c r="AJ24" s="481"/>
      <c r="AK24" s="481"/>
      <c r="AL24" s="523"/>
      <c r="AM24" s="480">
        <v>4444304</v>
      </c>
      <c r="AN24" s="481"/>
      <c r="AO24" s="481"/>
      <c r="AP24" s="481"/>
      <c r="AQ24" s="481"/>
      <c r="AR24" s="523"/>
      <c r="AS24" s="480">
        <v>3121</v>
      </c>
      <c r="AT24" s="481"/>
      <c r="AU24" s="481"/>
      <c r="AV24" s="481"/>
      <c r="AW24" s="481"/>
      <c r="AX24" s="482"/>
      <c r="AY24" s="602" t="s">
        <v>172</v>
      </c>
      <c r="AZ24" s="603"/>
      <c r="BA24" s="603"/>
      <c r="BB24" s="603"/>
      <c r="BC24" s="603"/>
      <c r="BD24" s="603"/>
      <c r="BE24" s="603"/>
      <c r="BF24" s="603"/>
      <c r="BG24" s="603"/>
      <c r="BH24" s="603"/>
      <c r="BI24" s="603"/>
      <c r="BJ24" s="603"/>
      <c r="BK24" s="603"/>
      <c r="BL24" s="603"/>
      <c r="BM24" s="604"/>
      <c r="BN24" s="429">
        <v>60253402</v>
      </c>
      <c r="BO24" s="430"/>
      <c r="BP24" s="430"/>
      <c r="BQ24" s="430"/>
      <c r="BR24" s="430"/>
      <c r="BS24" s="430"/>
      <c r="BT24" s="430"/>
      <c r="BU24" s="431"/>
      <c r="BV24" s="429">
        <v>59275945</v>
      </c>
      <c r="BW24" s="430"/>
      <c r="BX24" s="430"/>
      <c r="BY24" s="430"/>
      <c r="BZ24" s="430"/>
      <c r="CA24" s="430"/>
      <c r="CB24" s="430"/>
      <c r="CC24" s="431"/>
      <c r="CD24" s="201"/>
      <c r="CE24" s="539"/>
      <c r="CF24" s="539"/>
      <c r="CG24" s="539"/>
      <c r="CH24" s="539"/>
      <c r="CI24" s="539"/>
      <c r="CJ24" s="539"/>
      <c r="CK24" s="539"/>
      <c r="CL24" s="539"/>
      <c r="CM24" s="539"/>
      <c r="CN24" s="539"/>
      <c r="CO24" s="539"/>
      <c r="CP24" s="539"/>
      <c r="CQ24" s="539"/>
      <c r="CR24" s="539"/>
      <c r="CS24" s="540"/>
      <c r="CT24" s="426"/>
      <c r="CU24" s="427"/>
      <c r="CV24" s="427"/>
      <c r="CW24" s="427"/>
      <c r="CX24" s="427"/>
      <c r="CY24" s="427"/>
      <c r="CZ24" s="427"/>
      <c r="DA24" s="428"/>
      <c r="DB24" s="426"/>
      <c r="DC24" s="427"/>
      <c r="DD24" s="427"/>
      <c r="DE24" s="427"/>
      <c r="DF24" s="427"/>
      <c r="DG24" s="427"/>
      <c r="DH24" s="427"/>
      <c r="DI24" s="428"/>
      <c r="DJ24" s="186"/>
      <c r="DK24" s="186"/>
      <c r="DL24" s="186"/>
      <c r="DM24" s="186"/>
      <c r="DN24" s="186"/>
      <c r="DO24" s="186"/>
    </row>
    <row r="25" spans="1:119" s="186" customFormat="1" ht="18.75" customHeight="1" x14ac:dyDescent="0.15">
      <c r="A25" s="187"/>
      <c r="B25" s="569"/>
      <c r="C25" s="570"/>
      <c r="D25" s="571"/>
      <c r="E25" s="479" t="s">
        <v>173</v>
      </c>
      <c r="F25" s="459"/>
      <c r="G25" s="459"/>
      <c r="H25" s="459"/>
      <c r="I25" s="459"/>
      <c r="J25" s="459"/>
      <c r="K25" s="460"/>
      <c r="L25" s="480">
        <v>1</v>
      </c>
      <c r="M25" s="481"/>
      <c r="N25" s="481"/>
      <c r="O25" s="481"/>
      <c r="P25" s="523"/>
      <c r="Q25" s="480">
        <v>7958</v>
      </c>
      <c r="R25" s="481"/>
      <c r="S25" s="481"/>
      <c r="T25" s="481"/>
      <c r="U25" s="481"/>
      <c r="V25" s="523"/>
      <c r="W25" s="582"/>
      <c r="X25" s="570"/>
      <c r="Y25" s="571"/>
      <c r="Z25" s="479" t="s">
        <v>174</v>
      </c>
      <c r="AA25" s="459"/>
      <c r="AB25" s="459"/>
      <c r="AC25" s="459"/>
      <c r="AD25" s="459"/>
      <c r="AE25" s="459"/>
      <c r="AF25" s="459"/>
      <c r="AG25" s="460"/>
      <c r="AH25" s="480">
        <v>240</v>
      </c>
      <c r="AI25" s="481"/>
      <c r="AJ25" s="481"/>
      <c r="AK25" s="481"/>
      <c r="AL25" s="523"/>
      <c r="AM25" s="480">
        <v>711120</v>
      </c>
      <c r="AN25" s="481"/>
      <c r="AO25" s="481"/>
      <c r="AP25" s="481"/>
      <c r="AQ25" s="481"/>
      <c r="AR25" s="523"/>
      <c r="AS25" s="480">
        <v>2963</v>
      </c>
      <c r="AT25" s="481"/>
      <c r="AU25" s="481"/>
      <c r="AV25" s="481"/>
      <c r="AW25" s="481"/>
      <c r="AX25" s="482"/>
      <c r="AY25" s="389" t="s">
        <v>175</v>
      </c>
      <c r="AZ25" s="390"/>
      <c r="BA25" s="390"/>
      <c r="BB25" s="390"/>
      <c r="BC25" s="390"/>
      <c r="BD25" s="390"/>
      <c r="BE25" s="390"/>
      <c r="BF25" s="390"/>
      <c r="BG25" s="390"/>
      <c r="BH25" s="390"/>
      <c r="BI25" s="390"/>
      <c r="BJ25" s="390"/>
      <c r="BK25" s="390"/>
      <c r="BL25" s="390"/>
      <c r="BM25" s="391"/>
      <c r="BN25" s="392">
        <v>15672535</v>
      </c>
      <c r="BO25" s="393"/>
      <c r="BP25" s="393"/>
      <c r="BQ25" s="393"/>
      <c r="BR25" s="393"/>
      <c r="BS25" s="393"/>
      <c r="BT25" s="393"/>
      <c r="BU25" s="394"/>
      <c r="BV25" s="392">
        <v>20273930</v>
      </c>
      <c r="BW25" s="393"/>
      <c r="BX25" s="393"/>
      <c r="BY25" s="393"/>
      <c r="BZ25" s="393"/>
      <c r="CA25" s="393"/>
      <c r="CB25" s="393"/>
      <c r="CC25" s="394"/>
      <c r="CD25" s="201"/>
      <c r="CE25" s="539"/>
      <c r="CF25" s="539"/>
      <c r="CG25" s="539"/>
      <c r="CH25" s="539"/>
      <c r="CI25" s="539"/>
      <c r="CJ25" s="539"/>
      <c r="CK25" s="539"/>
      <c r="CL25" s="539"/>
      <c r="CM25" s="539"/>
      <c r="CN25" s="539"/>
      <c r="CO25" s="539"/>
      <c r="CP25" s="539"/>
      <c r="CQ25" s="539"/>
      <c r="CR25" s="539"/>
      <c r="CS25" s="540"/>
      <c r="CT25" s="426"/>
      <c r="CU25" s="427"/>
      <c r="CV25" s="427"/>
      <c r="CW25" s="427"/>
      <c r="CX25" s="427"/>
      <c r="CY25" s="427"/>
      <c r="CZ25" s="427"/>
      <c r="DA25" s="428"/>
      <c r="DB25" s="426"/>
      <c r="DC25" s="427"/>
      <c r="DD25" s="427"/>
      <c r="DE25" s="427"/>
      <c r="DF25" s="427"/>
      <c r="DG25" s="427"/>
      <c r="DH25" s="427"/>
      <c r="DI25" s="428"/>
    </row>
    <row r="26" spans="1:119" s="186" customFormat="1" ht="18.75" customHeight="1" x14ac:dyDescent="0.15">
      <c r="A26" s="187"/>
      <c r="B26" s="569"/>
      <c r="C26" s="570"/>
      <c r="D26" s="571"/>
      <c r="E26" s="479" t="s">
        <v>176</v>
      </c>
      <c r="F26" s="459"/>
      <c r="G26" s="459"/>
      <c r="H26" s="459"/>
      <c r="I26" s="459"/>
      <c r="J26" s="459"/>
      <c r="K26" s="460"/>
      <c r="L26" s="480">
        <v>1</v>
      </c>
      <c r="M26" s="481"/>
      <c r="N26" s="481"/>
      <c r="O26" s="481"/>
      <c r="P26" s="523"/>
      <c r="Q26" s="480">
        <v>6820</v>
      </c>
      <c r="R26" s="481"/>
      <c r="S26" s="481"/>
      <c r="T26" s="481"/>
      <c r="U26" s="481"/>
      <c r="V26" s="523"/>
      <c r="W26" s="582"/>
      <c r="X26" s="570"/>
      <c r="Y26" s="571"/>
      <c r="Z26" s="479" t="s">
        <v>177</v>
      </c>
      <c r="AA26" s="592"/>
      <c r="AB26" s="592"/>
      <c r="AC26" s="592"/>
      <c r="AD26" s="592"/>
      <c r="AE26" s="592"/>
      <c r="AF26" s="592"/>
      <c r="AG26" s="593"/>
      <c r="AH26" s="480">
        <v>192</v>
      </c>
      <c r="AI26" s="481"/>
      <c r="AJ26" s="481"/>
      <c r="AK26" s="481"/>
      <c r="AL26" s="523"/>
      <c r="AM26" s="480">
        <v>649728</v>
      </c>
      <c r="AN26" s="481"/>
      <c r="AO26" s="481"/>
      <c r="AP26" s="481"/>
      <c r="AQ26" s="481"/>
      <c r="AR26" s="523"/>
      <c r="AS26" s="480">
        <v>3384</v>
      </c>
      <c r="AT26" s="481"/>
      <c r="AU26" s="481"/>
      <c r="AV26" s="481"/>
      <c r="AW26" s="481"/>
      <c r="AX26" s="482"/>
      <c r="AY26" s="432" t="s">
        <v>178</v>
      </c>
      <c r="AZ26" s="433"/>
      <c r="BA26" s="433"/>
      <c r="BB26" s="433"/>
      <c r="BC26" s="433"/>
      <c r="BD26" s="433"/>
      <c r="BE26" s="433"/>
      <c r="BF26" s="433"/>
      <c r="BG26" s="433"/>
      <c r="BH26" s="433"/>
      <c r="BI26" s="433"/>
      <c r="BJ26" s="433"/>
      <c r="BK26" s="433"/>
      <c r="BL26" s="433"/>
      <c r="BM26" s="434"/>
      <c r="BN26" s="429" t="s">
        <v>179</v>
      </c>
      <c r="BO26" s="430"/>
      <c r="BP26" s="430"/>
      <c r="BQ26" s="430"/>
      <c r="BR26" s="430"/>
      <c r="BS26" s="430"/>
      <c r="BT26" s="430"/>
      <c r="BU26" s="431"/>
      <c r="BV26" s="429" t="s">
        <v>179</v>
      </c>
      <c r="BW26" s="430"/>
      <c r="BX26" s="430"/>
      <c r="BY26" s="430"/>
      <c r="BZ26" s="430"/>
      <c r="CA26" s="430"/>
      <c r="CB26" s="430"/>
      <c r="CC26" s="431"/>
      <c r="CD26" s="201"/>
      <c r="CE26" s="539"/>
      <c r="CF26" s="539"/>
      <c r="CG26" s="539"/>
      <c r="CH26" s="539"/>
      <c r="CI26" s="539"/>
      <c r="CJ26" s="539"/>
      <c r="CK26" s="539"/>
      <c r="CL26" s="539"/>
      <c r="CM26" s="539"/>
      <c r="CN26" s="539"/>
      <c r="CO26" s="539"/>
      <c r="CP26" s="539"/>
      <c r="CQ26" s="539"/>
      <c r="CR26" s="539"/>
      <c r="CS26" s="540"/>
      <c r="CT26" s="426"/>
      <c r="CU26" s="427"/>
      <c r="CV26" s="427"/>
      <c r="CW26" s="427"/>
      <c r="CX26" s="427"/>
      <c r="CY26" s="427"/>
      <c r="CZ26" s="427"/>
      <c r="DA26" s="428"/>
      <c r="DB26" s="426"/>
      <c r="DC26" s="427"/>
      <c r="DD26" s="427"/>
      <c r="DE26" s="427"/>
      <c r="DF26" s="427"/>
      <c r="DG26" s="427"/>
      <c r="DH26" s="427"/>
      <c r="DI26" s="428"/>
    </row>
    <row r="27" spans="1:119" ht="18.75" customHeight="1" thickBot="1" x14ac:dyDescent="0.2">
      <c r="A27" s="187"/>
      <c r="B27" s="569"/>
      <c r="C27" s="570"/>
      <c r="D27" s="571"/>
      <c r="E27" s="479" t="s">
        <v>180</v>
      </c>
      <c r="F27" s="459"/>
      <c r="G27" s="459"/>
      <c r="H27" s="459"/>
      <c r="I27" s="459"/>
      <c r="J27" s="459"/>
      <c r="K27" s="460"/>
      <c r="L27" s="480">
        <v>1</v>
      </c>
      <c r="M27" s="481"/>
      <c r="N27" s="481"/>
      <c r="O27" s="481"/>
      <c r="P27" s="523"/>
      <c r="Q27" s="480">
        <v>7117</v>
      </c>
      <c r="R27" s="481"/>
      <c r="S27" s="481"/>
      <c r="T27" s="481"/>
      <c r="U27" s="481"/>
      <c r="V27" s="523"/>
      <c r="W27" s="582"/>
      <c r="X27" s="570"/>
      <c r="Y27" s="571"/>
      <c r="Z27" s="479" t="s">
        <v>181</v>
      </c>
      <c r="AA27" s="459"/>
      <c r="AB27" s="459"/>
      <c r="AC27" s="459"/>
      <c r="AD27" s="459"/>
      <c r="AE27" s="459"/>
      <c r="AF27" s="459"/>
      <c r="AG27" s="460"/>
      <c r="AH27" s="480">
        <v>87</v>
      </c>
      <c r="AI27" s="481"/>
      <c r="AJ27" s="481"/>
      <c r="AK27" s="481"/>
      <c r="AL27" s="523"/>
      <c r="AM27" s="480">
        <v>289802</v>
      </c>
      <c r="AN27" s="481"/>
      <c r="AO27" s="481"/>
      <c r="AP27" s="481"/>
      <c r="AQ27" s="481"/>
      <c r="AR27" s="523"/>
      <c r="AS27" s="480">
        <v>3331</v>
      </c>
      <c r="AT27" s="481"/>
      <c r="AU27" s="481"/>
      <c r="AV27" s="481"/>
      <c r="AW27" s="481"/>
      <c r="AX27" s="482"/>
      <c r="AY27" s="524" t="s">
        <v>182</v>
      </c>
      <c r="AZ27" s="525"/>
      <c r="BA27" s="525"/>
      <c r="BB27" s="525"/>
      <c r="BC27" s="525"/>
      <c r="BD27" s="525"/>
      <c r="BE27" s="525"/>
      <c r="BF27" s="525"/>
      <c r="BG27" s="525"/>
      <c r="BH27" s="525"/>
      <c r="BI27" s="525"/>
      <c r="BJ27" s="525"/>
      <c r="BK27" s="525"/>
      <c r="BL27" s="525"/>
      <c r="BM27" s="526"/>
      <c r="BN27" s="605">
        <v>500000</v>
      </c>
      <c r="BO27" s="606"/>
      <c r="BP27" s="606"/>
      <c r="BQ27" s="606"/>
      <c r="BR27" s="606"/>
      <c r="BS27" s="606"/>
      <c r="BT27" s="606"/>
      <c r="BU27" s="607"/>
      <c r="BV27" s="605">
        <v>500000</v>
      </c>
      <c r="BW27" s="606"/>
      <c r="BX27" s="606"/>
      <c r="BY27" s="606"/>
      <c r="BZ27" s="606"/>
      <c r="CA27" s="606"/>
      <c r="CB27" s="606"/>
      <c r="CC27" s="607"/>
      <c r="CD27" s="203"/>
      <c r="CE27" s="539"/>
      <c r="CF27" s="539"/>
      <c r="CG27" s="539"/>
      <c r="CH27" s="539"/>
      <c r="CI27" s="539"/>
      <c r="CJ27" s="539"/>
      <c r="CK27" s="539"/>
      <c r="CL27" s="539"/>
      <c r="CM27" s="539"/>
      <c r="CN27" s="539"/>
      <c r="CO27" s="539"/>
      <c r="CP27" s="539"/>
      <c r="CQ27" s="539"/>
      <c r="CR27" s="539"/>
      <c r="CS27" s="540"/>
      <c r="CT27" s="426"/>
      <c r="CU27" s="427"/>
      <c r="CV27" s="427"/>
      <c r="CW27" s="427"/>
      <c r="CX27" s="427"/>
      <c r="CY27" s="427"/>
      <c r="CZ27" s="427"/>
      <c r="DA27" s="428"/>
      <c r="DB27" s="426"/>
      <c r="DC27" s="427"/>
      <c r="DD27" s="427"/>
      <c r="DE27" s="427"/>
      <c r="DF27" s="427"/>
      <c r="DG27" s="427"/>
      <c r="DH27" s="427"/>
      <c r="DI27" s="428"/>
      <c r="DJ27" s="186"/>
      <c r="DK27" s="186"/>
      <c r="DL27" s="186"/>
      <c r="DM27" s="186"/>
      <c r="DN27" s="186"/>
      <c r="DO27" s="186"/>
    </row>
    <row r="28" spans="1:119" ht="18.75" customHeight="1" x14ac:dyDescent="0.15">
      <c r="A28" s="187"/>
      <c r="B28" s="569"/>
      <c r="C28" s="570"/>
      <c r="D28" s="571"/>
      <c r="E28" s="479" t="s">
        <v>183</v>
      </c>
      <c r="F28" s="459"/>
      <c r="G28" s="459"/>
      <c r="H28" s="459"/>
      <c r="I28" s="459"/>
      <c r="J28" s="459"/>
      <c r="K28" s="460"/>
      <c r="L28" s="480">
        <v>1</v>
      </c>
      <c r="M28" s="481"/>
      <c r="N28" s="481"/>
      <c r="O28" s="481"/>
      <c r="P28" s="523"/>
      <c r="Q28" s="480">
        <v>6394</v>
      </c>
      <c r="R28" s="481"/>
      <c r="S28" s="481"/>
      <c r="T28" s="481"/>
      <c r="U28" s="481"/>
      <c r="V28" s="523"/>
      <c r="W28" s="582"/>
      <c r="X28" s="570"/>
      <c r="Y28" s="571"/>
      <c r="Z28" s="479" t="s">
        <v>184</v>
      </c>
      <c r="AA28" s="459"/>
      <c r="AB28" s="459"/>
      <c r="AC28" s="459"/>
      <c r="AD28" s="459"/>
      <c r="AE28" s="459"/>
      <c r="AF28" s="459"/>
      <c r="AG28" s="460"/>
      <c r="AH28" s="480">
        <v>2</v>
      </c>
      <c r="AI28" s="481"/>
      <c r="AJ28" s="481"/>
      <c r="AK28" s="481"/>
      <c r="AL28" s="523"/>
      <c r="AM28" s="480" t="s">
        <v>185</v>
      </c>
      <c r="AN28" s="481"/>
      <c r="AO28" s="481"/>
      <c r="AP28" s="481"/>
      <c r="AQ28" s="481"/>
      <c r="AR28" s="523"/>
      <c r="AS28" s="480" t="s">
        <v>186</v>
      </c>
      <c r="AT28" s="481"/>
      <c r="AU28" s="481"/>
      <c r="AV28" s="481"/>
      <c r="AW28" s="481"/>
      <c r="AX28" s="482"/>
      <c r="AY28" s="608" t="s">
        <v>187</v>
      </c>
      <c r="AZ28" s="609"/>
      <c r="BA28" s="609"/>
      <c r="BB28" s="610"/>
      <c r="BC28" s="389" t="s">
        <v>47</v>
      </c>
      <c r="BD28" s="390"/>
      <c r="BE28" s="390"/>
      <c r="BF28" s="390"/>
      <c r="BG28" s="390"/>
      <c r="BH28" s="390"/>
      <c r="BI28" s="390"/>
      <c r="BJ28" s="390"/>
      <c r="BK28" s="390"/>
      <c r="BL28" s="390"/>
      <c r="BM28" s="391"/>
      <c r="BN28" s="392">
        <v>5408183</v>
      </c>
      <c r="BO28" s="393"/>
      <c r="BP28" s="393"/>
      <c r="BQ28" s="393"/>
      <c r="BR28" s="393"/>
      <c r="BS28" s="393"/>
      <c r="BT28" s="393"/>
      <c r="BU28" s="394"/>
      <c r="BV28" s="392">
        <v>5617154</v>
      </c>
      <c r="BW28" s="393"/>
      <c r="BX28" s="393"/>
      <c r="BY28" s="393"/>
      <c r="BZ28" s="393"/>
      <c r="CA28" s="393"/>
      <c r="CB28" s="393"/>
      <c r="CC28" s="394"/>
      <c r="CD28" s="201"/>
      <c r="CE28" s="539"/>
      <c r="CF28" s="539"/>
      <c r="CG28" s="539"/>
      <c r="CH28" s="539"/>
      <c r="CI28" s="539"/>
      <c r="CJ28" s="539"/>
      <c r="CK28" s="539"/>
      <c r="CL28" s="539"/>
      <c r="CM28" s="539"/>
      <c r="CN28" s="539"/>
      <c r="CO28" s="539"/>
      <c r="CP28" s="539"/>
      <c r="CQ28" s="539"/>
      <c r="CR28" s="539"/>
      <c r="CS28" s="540"/>
      <c r="CT28" s="426"/>
      <c r="CU28" s="427"/>
      <c r="CV28" s="427"/>
      <c r="CW28" s="427"/>
      <c r="CX28" s="427"/>
      <c r="CY28" s="427"/>
      <c r="CZ28" s="427"/>
      <c r="DA28" s="428"/>
      <c r="DB28" s="426"/>
      <c r="DC28" s="427"/>
      <c r="DD28" s="427"/>
      <c r="DE28" s="427"/>
      <c r="DF28" s="427"/>
      <c r="DG28" s="427"/>
      <c r="DH28" s="427"/>
      <c r="DI28" s="428"/>
      <c r="DJ28" s="186"/>
      <c r="DK28" s="186"/>
      <c r="DL28" s="186"/>
      <c r="DM28" s="186"/>
      <c r="DN28" s="186"/>
      <c r="DO28" s="186"/>
    </row>
    <row r="29" spans="1:119" ht="18.75" customHeight="1" x14ac:dyDescent="0.15">
      <c r="A29" s="187"/>
      <c r="B29" s="569"/>
      <c r="C29" s="570"/>
      <c r="D29" s="571"/>
      <c r="E29" s="479" t="s">
        <v>188</v>
      </c>
      <c r="F29" s="459"/>
      <c r="G29" s="459"/>
      <c r="H29" s="459"/>
      <c r="I29" s="459"/>
      <c r="J29" s="459"/>
      <c r="K29" s="460"/>
      <c r="L29" s="480">
        <v>24</v>
      </c>
      <c r="M29" s="481"/>
      <c r="N29" s="481"/>
      <c r="O29" s="481"/>
      <c r="P29" s="523"/>
      <c r="Q29" s="480">
        <v>5870</v>
      </c>
      <c r="R29" s="481"/>
      <c r="S29" s="481"/>
      <c r="T29" s="481"/>
      <c r="U29" s="481"/>
      <c r="V29" s="523"/>
      <c r="W29" s="583"/>
      <c r="X29" s="584"/>
      <c r="Y29" s="585"/>
      <c r="Z29" s="479" t="s">
        <v>189</v>
      </c>
      <c r="AA29" s="459"/>
      <c r="AB29" s="459"/>
      <c r="AC29" s="459"/>
      <c r="AD29" s="459"/>
      <c r="AE29" s="459"/>
      <c r="AF29" s="459"/>
      <c r="AG29" s="460"/>
      <c r="AH29" s="480">
        <v>1513</v>
      </c>
      <c r="AI29" s="481"/>
      <c r="AJ29" s="481"/>
      <c r="AK29" s="481"/>
      <c r="AL29" s="523"/>
      <c r="AM29" s="480">
        <v>4740834</v>
      </c>
      <c r="AN29" s="481"/>
      <c r="AO29" s="481"/>
      <c r="AP29" s="481"/>
      <c r="AQ29" s="481"/>
      <c r="AR29" s="523"/>
      <c r="AS29" s="480">
        <v>3133</v>
      </c>
      <c r="AT29" s="481"/>
      <c r="AU29" s="481"/>
      <c r="AV29" s="481"/>
      <c r="AW29" s="481"/>
      <c r="AX29" s="482"/>
      <c r="AY29" s="611"/>
      <c r="AZ29" s="612"/>
      <c r="BA29" s="612"/>
      <c r="BB29" s="613"/>
      <c r="BC29" s="463" t="s">
        <v>190</v>
      </c>
      <c r="BD29" s="464"/>
      <c r="BE29" s="464"/>
      <c r="BF29" s="464"/>
      <c r="BG29" s="464"/>
      <c r="BH29" s="464"/>
      <c r="BI29" s="464"/>
      <c r="BJ29" s="464"/>
      <c r="BK29" s="464"/>
      <c r="BL29" s="464"/>
      <c r="BM29" s="465"/>
      <c r="BN29" s="429">
        <v>245835</v>
      </c>
      <c r="BO29" s="430"/>
      <c r="BP29" s="430"/>
      <c r="BQ29" s="430"/>
      <c r="BR29" s="430"/>
      <c r="BS29" s="430"/>
      <c r="BT29" s="430"/>
      <c r="BU29" s="431"/>
      <c r="BV29" s="429">
        <v>245746</v>
      </c>
      <c r="BW29" s="430"/>
      <c r="BX29" s="430"/>
      <c r="BY29" s="430"/>
      <c r="BZ29" s="430"/>
      <c r="CA29" s="430"/>
      <c r="CB29" s="430"/>
      <c r="CC29" s="431"/>
      <c r="CD29" s="203"/>
      <c r="CE29" s="539"/>
      <c r="CF29" s="539"/>
      <c r="CG29" s="539"/>
      <c r="CH29" s="539"/>
      <c r="CI29" s="539"/>
      <c r="CJ29" s="539"/>
      <c r="CK29" s="539"/>
      <c r="CL29" s="539"/>
      <c r="CM29" s="539"/>
      <c r="CN29" s="539"/>
      <c r="CO29" s="539"/>
      <c r="CP29" s="539"/>
      <c r="CQ29" s="539"/>
      <c r="CR29" s="539"/>
      <c r="CS29" s="540"/>
      <c r="CT29" s="426"/>
      <c r="CU29" s="427"/>
      <c r="CV29" s="427"/>
      <c r="CW29" s="427"/>
      <c r="CX29" s="427"/>
      <c r="CY29" s="427"/>
      <c r="CZ29" s="427"/>
      <c r="DA29" s="428"/>
      <c r="DB29" s="426"/>
      <c r="DC29" s="427"/>
      <c r="DD29" s="427"/>
      <c r="DE29" s="427"/>
      <c r="DF29" s="427"/>
      <c r="DG29" s="427"/>
      <c r="DH29" s="427"/>
      <c r="DI29" s="428"/>
      <c r="DJ29" s="186"/>
      <c r="DK29" s="186"/>
      <c r="DL29" s="186"/>
      <c r="DM29" s="186"/>
      <c r="DN29" s="186"/>
      <c r="DO29" s="186"/>
    </row>
    <row r="30" spans="1:119" ht="18.75" customHeight="1" thickBot="1" x14ac:dyDescent="0.2">
      <c r="A30" s="187"/>
      <c r="B30" s="572"/>
      <c r="C30" s="573"/>
      <c r="D30" s="574"/>
      <c r="E30" s="483"/>
      <c r="F30" s="484"/>
      <c r="G30" s="484"/>
      <c r="H30" s="484"/>
      <c r="I30" s="484"/>
      <c r="J30" s="484"/>
      <c r="K30" s="485"/>
      <c r="L30" s="586"/>
      <c r="M30" s="587"/>
      <c r="N30" s="587"/>
      <c r="O30" s="587"/>
      <c r="P30" s="588"/>
      <c r="Q30" s="586"/>
      <c r="R30" s="587"/>
      <c r="S30" s="587"/>
      <c r="T30" s="587"/>
      <c r="U30" s="587"/>
      <c r="V30" s="588"/>
      <c r="W30" s="589" t="s">
        <v>191</v>
      </c>
      <c r="X30" s="590"/>
      <c r="Y30" s="590"/>
      <c r="Z30" s="590"/>
      <c r="AA30" s="590"/>
      <c r="AB30" s="590"/>
      <c r="AC30" s="590"/>
      <c r="AD30" s="590"/>
      <c r="AE30" s="590"/>
      <c r="AF30" s="590"/>
      <c r="AG30" s="591"/>
      <c r="AH30" s="548">
        <v>100.9</v>
      </c>
      <c r="AI30" s="549"/>
      <c r="AJ30" s="549"/>
      <c r="AK30" s="549"/>
      <c r="AL30" s="549"/>
      <c r="AM30" s="549"/>
      <c r="AN30" s="549"/>
      <c r="AO30" s="549"/>
      <c r="AP30" s="549"/>
      <c r="AQ30" s="549"/>
      <c r="AR30" s="549"/>
      <c r="AS30" s="549"/>
      <c r="AT30" s="549"/>
      <c r="AU30" s="549"/>
      <c r="AV30" s="549"/>
      <c r="AW30" s="549"/>
      <c r="AX30" s="551"/>
      <c r="AY30" s="614"/>
      <c r="AZ30" s="615"/>
      <c r="BA30" s="615"/>
      <c r="BB30" s="616"/>
      <c r="BC30" s="602" t="s">
        <v>49</v>
      </c>
      <c r="BD30" s="603"/>
      <c r="BE30" s="603"/>
      <c r="BF30" s="603"/>
      <c r="BG30" s="603"/>
      <c r="BH30" s="603"/>
      <c r="BI30" s="603"/>
      <c r="BJ30" s="603"/>
      <c r="BK30" s="603"/>
      <c r="BL30" s="603"/>
      <c r="BM30" s="604"/>
      <c r="BN30" s="605">
        <v>4372467</v>
      </c>
      <c r="BO30" s="606"/>
      <c r="BP30" s="606"/>
      <c r="BQ30" s="606"/>
      <c r="BR30" s="606"/>
      <c r="BS30" s="606"/>
      <c r="BT30" s="606"/>
      <c r="BU30" s="607"/>
      <c r="BV30" s="605">
        <v>4156745</v>
      </c>
      <c r="BW30" s="606"/>
      <c r="BX30" s="606"/>
      <c r="BY30" s="606"/>
      <c r="BZ30" s="606"/>
      <c r="CA30" s="606"/>
      <c r="CB30" s="606"/>
      <c r="CC30" s="60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192</v>
      </c>
      <c r="D32" s="214"/>
      <c r="E32" s="214"/>
      <c r="F32" s="211"/>
      <c r="G32" s="211"/>
      <c r="H32" s="211"/>
      <c r="I32" s="211"/>
      <c r="J32" s="211"/>
      <c r="K32" s="211"/>
      <c r="L32" s="211"/>
      <c r="M32" s="211"/>
      <c r="N32" s="211"/>
      <c r="O32" s="211"/>
      <c r="P32" s="211"/>
      <c r="Q32" s="211"/>
      <c r="R32" s="211"/>
      <c r="S32" s="211"/>
      <c r="T32" s="211"/>
      <c r="U32" s="211" t="s">
        <v>193</v>
      </c>
      <c r="V32" s="211"/>
      <c r="W32" s="211"/>
      <c r="X32" s="211"/>
      <c r="Y32" s="211"/>
      <c r="Z32" s="211"/>
      <c r="AA32" s="211"/>
      <c r="AB32" s="211"/>
      <c r="AC32" s="211"/>
      <c r="AD32" s="211"/>
      <c r="AE32" s="211"/>
      <c r="AF32" s="211"/>
      <c r="AG32" s="211"/>
      <c r="AH32" s="211"/>
      <c r="AI32" s="211"/>
      <c r="AJ32" s="211"/>
      <c r="AK32" s="211"/>
      <c r="AL32" s="211"/>
      <c r="AM32" s="215" t="s">
        <v>194</v>
      </c>
      <c r="AN32" s="211"/>
      <c r="AO32" s="211"/>
      <c r="AP32" s="211"/>
      <c r="AQ32" s="211"/>
      <c r="AR32" s="211"/>
      <c r="AS32" s="215"/>
      <c r="AT32" s="215"/>
      <c r="AU32" s="215"/>
      <c r="AV32" s="215"/>
      <c r="AW32" s="215"/>
      <c r="AX32" s="215"/>
      <c r="AY32" s="215"/>
      <c r="AZ32" s="215"/>
      <c r="BA32" s="215"/>
      <c r="BB32" s="211"/>
      <c r="BC32" s="215"/>
      <c r="BD32" s="211"/>
      <c r="BE32" s="215" t="s">
        <v>195</v>
      </c>
      <c r="BF32" s="211"/>
      <c r="BG32" s="211"/>
      <c r="BH32" s="211"/>
      <c r="BI32" s="211"/>
      <c r="BJ32" s="215"/>
      <c r="BK32" s="215"/>
      <c r="BL32" s="215"/>
      <c r="BM32" s="215"/>
      <c r="BN32" s="215"/>
      <c r="BO32" s="215"/>
      <c r="BP32" s="215"/>
      <c r="BQ32" s="215"/>
      <c r="BR32" s="211"/>
      <c r="BS32" s="211"/>
      <c r="BT32" s="211"/>
      <c r="BU32" s="211"/>
      <c r="BV32" s="211"/>
      <c r="BW32" s="211" t="s">
        <v>196</v>
      </c>
      <c r="BX32" s="211"/>
      <c r="BY32" s="211"/>
      <c r="BZ32" s="211"/>
      <c r="CA32" s="211"/>
      <c r="CB32" s="215"/>
      <c r="CC32" s="215"/>
      <c r="CD32" s="215"/>
      <c r="CE32" s="215"/>
      <c r="CF32" s="215"/>
      <c r="CG32" s="215"/>
      <c r="CH32" s="215"/>
      <c r="CI32" s="215"/>
      <c r="CJ32" s="215"/>
      <c r="CK32" s="215"/>
      <c r="CL32" s="215"/>
      <c r="CM32" s="215"/>
      <c r="CN32" s="215"/>
      <c r="CO32" s="215" t="s">
        <v>197</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53" t="s">
        <v>198</v>
      </c>
      <c r="D33" s="453"/>
      <c r="E33" s="418" t="s">
        <v>199</v>
      </c>
      <c r="F33" s="418"/>
      <c r="G33" s="418"/>
      <c r="H33" s="418"/>
      <c r="I33" s="418"/>
      <c r="J33" s="418"/>
      <c r="K33" s="418"/>
      <c r="L33" s="418"/>
      <c r="M33" s="418"/>
      <c r="N33" s="418"/>
      <c r="O33" s="418"/>
      <c r="P33" s="418"/>
      <c r="Q33" s="418"/>
      <c r="R33" s="418"/>
      <c r="S33" s="418"/>
      <c r="T33" s="216"/>
      <c r="U33" s="453" t="s">
        <v>198</v>
      </c>
      <c r="V33" s="453"/>
      <c r="W33" s="418" t="s">
        <v>200</v>
      </c>
      <c r="X33" s="418"/>
      <c r="Y33" s="418"/>
      <c r="Z33" s="418"/>
      <c r="AA33" s="418"/>
      <c r="AB33" s="418"/>
      <c r="AC33" s="418"/>
      <c r="AD33" s="418"/>
      <c r="AE33" s="418"/>
      <c r="AF33" s="418"/>
      <c r="AG33" s="418"/>
      <c r="AH33" s="418"/>
      <c r="AI33" s="418"/>
      <c r="AJ33" s="418"/>
      <c r="AK33" s="418"/>
      <c r="AL33" s="216"/>
      <c r="AM33" s="453" t="s">
        <v>201</v>
      </c>
      <c r="AN33" s="453"/>
      <c r="AO33" s="418" t="s">
        <v>199</v>
      </c>
      <c r="AP33" s="418"/>
      <c r="AQ33" s="418"/>
      <c r="AR33" s="418"/>
      <c r="AS33" s="418"/>
      <c r="AT33" s="418"/>
      <c r="AU33" s="418"/>
      <c r="AV33" s="418"/>
      <c r="AW33" s="418"/>
      <c r="AX33" s="418"/>
      <c r="AY33" s="418"/>
      <c r="AZ33" s="418"/>
      <c r="BA33" s="418"/>
      <c r="BB33" s="418"/>
      <c r="BC33" s="418"/>
      <c r="BD33" s="217"/>
      <c r="BE33" s="418" t="s">
        <v>202</v>
      </c>
      <c r="BF33" s="418"/>
      <c r="BG33" s="418" t="s">
        <v>203</v>
      </c>
      <c r="BH33" s="418"/>
      <c r="BI33" s="418"/>
      <c r="BJ33" s="418"/>
      <c r="BK33" s="418"/>
      <c r="BL33" s="418"/>
      <c r="BM33" s="418"/>
      <c r="BN33" s="418"/>
      <c r="BO33" s="418"/>
      <c r="BP33" s="418"/>
      <c r="BQ33" s="418"/>
      <c r="BR33" s="418"/>
      <c r="BS33" s="418"/>
      <c r="BT33" s="418"/>
      <c r="BU33" s="418"/>
      <c r="BV33" s="217"/>
      <c r="BW33" s="453" t="s">
        <v>202</v>
      </c>
      <c r="BX33" s="453"/>
      <c r="BY33" s="418" t="s">
        <v>204</v>
      </c>
      <c r="BZ33" s="418"/>
      <c r="CA33" s="418"/>
      <c r="CB33" s="418"/>
      <c r="CC33" s="418"/>
      <c r="CD33" s="418"/>
      <c r="CE33" s="418"/>
      <c r="CF33" s="418"/>
      <c r="CG33" s="418"/>
      <c r="CH33" s="418"/>
      <c r="CI33" s="418"/>
      <c r="CJ33" s="418"/>
      <c r="CK33" s="418"/>
      <c r="CL33" s="418"/>
      <c r="CM33" s="418"/>
      <c r="CN33" s="216"/>
      <c r="CO33" s="453" t="s">
        <v>198</v>
      </c>
      <c r="CP33" s="453"/>
      <c r="CQ33" s="418" t="s">
        <v>205</v>
      </c>
      <c r="CR33" s="418"/>
      <c r="CS33" s="418"/>
      <c r="CT33" s="418"/>
      <c r="CU33" s="418"/>
      <c r="CV33" s="418"/>
      <c r="CW33" s="418"/>
      <c r="CX33" s="418"/>
      <c r="CY33" s="418"/>
      <c r="CZ33" s="418"/>
      <c r="DA33" s="418"/>
      <c r="DB33" s="418"/>
      <c r="DC33" s="418"/>
      <c r="DD33" s="418"/>
      <c r="DE33" s="418"/>
      <c r="DF33" s="216"/>
      <c r="DG33" s="617" t="s">
        <v>206</v>
      </c>
      <c r="DH33" s="617"/>
      <c r="DI33" s="218"/>
      <c r="DJ33" s="186"/>
      <c r="DK33" s="186"/>
      <c r="DL33" s="186"/>
      <c r="DM33" s="186"/>
      <c r="DN33" s="186"/>
      <c r="DO33" s="186"/>
    </row>
    <row r="34" spans="1:119" ht="32.25" customHeight="1" x14ac:dyDescent="0.15">
      <c r="A34" s="187"/>
      <c r="B34" s="213"/>
      <c r="C34" s="618">
        <f>IF(E34="","",1)</f>
        <v>1</v>
      </c>
      <c r="D34" s="618"/>
      <c r="E34" s="619" t="str">
        <f>IF('各会計、関係団体の財政状況及び健全化判断比率'!B7="","",'各会計、関係団体の財政状況及び健全化判断比率'!B7)</f>
        <v>一般会計</v>
      </c>
      <c r="F34" s="619"/>
      <c r="G34" s="619"/>
      <c r="H34" s="619"/>
      <c r="I34" s="619"/>
      <c r="J34" s="619"/>
      <c r="K34" s="619"/>
      <c r="L34" s="619"/>
      <c r="M34" s="619"/>
      <c r="N34" s="619"/>
      <c r="O34" s="619"/>
      <c r="P34" s="619"/>
      <c r="Q34" s="619"/>
      <c r="R34" s="619"/>
      <c r="S34" s="619"/>
      <c r="T34" s="214"/>
      <c r="U34" s="618">
        <f>IF(W34="","",MAX(C34:D43)+1)</f>
        <v>3</v>
      </c>
      <c r="V34" s="618"/>
      <c r="W34" s="619" t="str">
        <f>IF('各会計、関係団体の財政状況及び健全化判断比率'!B28="","",'各会計、関係団体の財政状況及び健全化判断比率'!B28)</f>
        <v>国民健康保険事業費</v>
      </c>
      <c r="X34" s="619"/>
      <c r="Y34" s="619"/>
      <c r="Z34" s="619"/>
      <c r="AA34" s="619"/>
      <c r="AB34" s="619"/>
      <c r="AC34" s="619"/>
      <c r="AD34" s="619"/>
      <c r="AE34" s="619"/>
      <c r="AF34" s="619"/>
      <c r="AG34" s="619"/>
      <c r="AH34" s="619"/>
      <c r="AI34" s="619"/>
      <c r="AJ34" s="619"/>
      <c r="AK34" s="619"/>
      <c r="AL34" s="214"/>
      <c r="AM34" s="618">
        <f>IF(AO34="","",MAX(C34:D43,U34:V43)+1)</f>
        <v>8</v>
      </c>
      <c r="AN34" s="618"/>
      <c r="AO34" s="619" t="str">
        <f>IF('各会計、関係団体の財政状況及び健全化判断比率'!B33="","",'各会計、関係団体の財政状況及び健全化判断比率'!B33)</f>
        <v>病院事業会計</v>
      </c>
      <c r="AP34" s="619"/>
      <c r="AQ34" s="619"/>
      <c r="AR34" s="619"/>
      <c r="AS34" s="619"/>
      <c r="AT34" s="619"/>
      <c r="AU34" s="619"/>
      <c r="AV34" s="619"/>
      <c r="AW34" s="619"/>
      <c r="AX34" s="619"/>
      <c r="AY34" s="619"/>
      <c r="AZ34" s="619"/>
      <c r="BA34" s="619"/>
      <c r="BB34" s="619"/>
      <c r="BC34" s="619"/>
      <c r="BD34" s="214"/>
      <c r="BE34" s="618" t="str">
        <f>IF(BG34="","",MAX(C34:D43,U34:V43,AM34:AN43)+1)</f>
        <v/>
      </c>
      <c r="BF34" s="618"/>
      <c r="BG34" s="619"/>
      <c r="BH34" s="619"/>
      <c r="BI34" s="619"/>
      <c r="BJ34" s="619"/>
      <c r="BK34" s="619"/>
      <c r="BL34" s="619"/>
      <c r="BM34" s="619"/>
      <c r="BN34" s="619"/>
      <c r="BO34" s="619"/>
      <c r="BP34" s="619"/>
      <c r="BQ34" s="619"/>
      <c r="BR34" s="619"/>
      <c r="BS34" s="619"/>
      <c r="BT34" s="619"/>
      <c r="BU34" s="619"/>
      <c r="BV34" s="214"/>
      <c r="BW34" s="618">
        <f>IF(BY34="","",MAX(C34:D43,U34:V43,AM34:AN43,BE34:BF43)+1)</f>
        <v>11</v>
      </c>
      <c r="BX34" s="618"/>
      <c r="BY34" s="619" t="str">
        <f>IF('各会計、関係団体の財政状況及び健全化判断比率'!B68="","",'各会計、関係団体の財政状況及び健全化判断比率'!B68)</f>
        <v>丹波少年自然の家</v>
      </c>
      <c r="BZ34" s="619"/>
      <c r="CA34" s="619"/>
      <c r="CB34" s="619"/>
      <c r="CC34" s="619"/>
      <c r="CD34" s="619"/>
      <c r="CE34" s="619"/>
      <c r="CF34" s="619"/>
      <c r="CG34" s="619"/>
      <c r="CH34" s="619"/>
      <c r="CI34" s="619"/>
      <c r="CJ34" s="619"/>
      <c r="CK34" s="619"/>
      <c r="CL34" s="619"/>
      <c r="CM34" s="619"/>
      <c r="CN34" s="214"/>
      <c r="CO34" s="618">
        <f>IF(CQ34="","",MAX(C34:D43,U34:V43,AM34:AN43,BE34:BF43,BW34:BX43)+1)</f>
        <v>12</v>
      </c>
      <c r="CP34" s="618"/>
      <c r="CQ34" s="619" t="str">
        <f>IF('各会計、関係団体の財政状況及び健全化判断比率'!BS7="","",'各会計、関係団体の財政状況及び健全化判断比率'!BS7)</f>
        <v>（公財）宝塚市スポーツ振興公社</v>
      </c>
      <c r="CR34" s="619"/>
      <c r="CS34" s="619"/>
      <c r="CT34" s="619"/>
      <c r="CU34" s="619"/>
      <c r="CV34" s="619"/>
      <c r="CW34" s="619"/>
      <c r="CX34" s="619"/>
      <c r="CY34" s="619"/>
      <c r="CZ34" s="619"/>
      <c r="DA34" s="619"/>
      <c r="DB34" s="619"/>
      <c r="DC34" s="619"/>
      <c r="DD34" s="619"/>
      <c r="DE34" s="619"/>
      <c r="DF34" s="211"/>
      <c r="DG34" s="620" t="str">
        <f>IF('各会計、関係団体の財政状況及び健全化判断比率'!BR7="","",'各会計、関係団体の財政状況及び健全化判断比率'!BR7)</f>
        <v/>
      </c>
      <c r="DH34" s="620"/>
      <c r="DI34" s="218"/>
      <c r="DJ34" s="186"/>
      <c r="DK34" s="186"/>
      <c r="DL34" s="186"/>
      <c r="DM34" s="186"/>
      <c r="DN34" s="186"/>
      <c r="DO34" s="186"/>
    </row>
    <row r="35" spans="1:119" ht="32.25" customHeight="1" x14ac:dyDescent="0.15">
      <c r="A35" s="187"/>
      <c r="B35" s="213"/>
      <c r="C35" s="618">
        <f>IF(E35="","",C34+1)</f>
        <v>2</v>
      </c>
      <c r="D35" s="618"/>
      <c r="E35" s="619" t="str">
        <f>IF('各会計、関係団体の財政状況及び健全化判断比率'!B8="","",'各会計、関係団体の財政状況及び健全化判断比率'!B8)</f>
        <v>宝塚市営霊園事業費</v>
      </c>
      <c r="F35" s="619"/>
      <c r="G35" s="619"/>
      <c r="H35" s="619"/>
      <c r="I35" s="619"/>
      <c r="J35" s="619"/>
      <c r="K35" s="619"/>
      <c r="L35" s="619"/>
      <c r="M35" s="619"/>
      <c r="N35" s="619"/>
      <c r="O35" s="619"/>
      <c r="P35" s="619"/>
      <c r="Q35" s="619"/>
      <c r="R35" s="619"/>
      <c r="S35" s="619"/>
      <c r="T35" s="214"/>
      <c r="U35" s="618">
        <f>IF(W35="","",U34+1)</f>
        <v>4</v>
      </c>
      <c r="V35" s="618"/>
      <c r="W35" s="619" t="str">
        <f>IF('各会計、関係団体の財政状況及び健全化判断比率'!B29="","",'各会計、関係団体の財政状況及び健全化判断比率'!B29)</f>
        <v>国民健康保険診療施設費</v>
      </c>
      <c r="X35" s="619"/>
      <c r="Y35" s="619"/>
      <c r="Z35" s="619"/>
      <c r="AA35" s="619"/>
      <c r="AB35" s="619"/>
      <c r="AC35" s="619"/>
      <c r="AD35" s="619"/>
      <c r="AE35" s="619"/>
      <c r="AF35" s="619"/>
      <c r="AG35" s="619"/>
      <c r="AH35" s="619"/>
      <c r="AI35" s="619"/>
      <c r="AJ35" s="619"/>
      <c r="AK35" s="619"/>
      <c r="AL35" s="214"/>
      <c r="AM35" s="618">
        <f t="shared" ref="AM35:AM43" si="0">IF(AO35="","",AM34+1)</f>
        <v>9</v>
      </c>
      <c r="AN35" s="618"/>
      <c r="AO35" s="619" t="str">
        <f>IF('各会計、関係団体の財政状況及び健全化判断比率'!B34="","",'各会計、関係団体の財政状況及び健全化判断比率'!B34)</f>
        <v>下水道事業会計</v>
      </c>
      <c r="AP35" s="619"/>
      <c r="AQ35" s="619"/>
      <c r="AR35" s="619"/>
      <c r="AS35" s="619"/>
      <c r="AT35" s="619"/>
      <c r="AU35" s="619"/>
      <c r="AV35" s="619"/>
      <c r="AW35" s="619"/>
      <c r="AX35" s="619"/>
      <c r="AY35" s="619"/>
      <c r="AZ35" s="619"/>
      <c r="BA35" s="619"/>
      <c r="BB35" s="619"/>
      <c r="BC35" s="619"/>
      <c r="BD35" s="214"/>
      <c r="BE35" s="618" t="str">
        <f t="shared" ref="BE35:BE43" si="1">IF(BG35="","",BE34+1)</f>
        <v/>
      </c>
      <c r="BF35" s="618"/>
      <c r="BG35" s="619"/>
      <c r="BH35" s="619"/>
      <c r="BI35" s="619"/>
      <c r="BJ35" s="619"/>
      <c r="BK35" s="619"/>
      <c r="BL35" s="619"/>
      <c r="BM35" s="619"/>
      <c r="BN35" s="619"/>
      <c r="BO35" s="619"/>
      <c r="BP35" s="619"/>
      <c r="BQ35" s="619"/>
      <c r="BR35" s="619"/>
      <c r="BS35" s="619"/>
      <c r="BT35" s="619"/>
      <c r="BU35" s="619"/>
      <c r="BV35" s="214"/>
      <c r="BW35" s="618" t="str">
        <f t="shared" ref="BW35:BW43" si="2">IF(BY35="","",BW34+1)</f>
        <v/>
      </c>
      <c r="BX35" s="618"/>
      <c r="BY35" s="619" t="str">
        <f>IF('各会計、関係団体の財政状況及び健全化判断比率'!B69="","",'各会計、関係団体の財政状況及び健全化判断比率'!B69)</f>
        <v/>
      </c>
      <c r="BZ35" s="619"/>
      <c r="CA35" s="619"/>
      <c r="CB35" s="619"/>
      <c r="CC35" s="619"/>
      <c r="CD35" s="619"/>
      <c r="CE35" s="619"/>
      <c r="CF35" s="619"/>
      <c r="CG35" s="619"/>
      <c r="CH35" s="619"/>
      <c r="CI35" s="619"/>
      <c r="CJ35" s="619"/>
      <c r="CK35" s="619"/>
      <c r="CL35" s="619"/>
      <c r="CM35" s="619"/>
      <c r="CN35" s="214"/>
      <c r="CO35" s="618">
        <f t="shared" ref="CO35:CO43" si="3">IF(CQ35="","",CO34+1)</f>
        <v>13</v>
      </c>
      <c r="CP35" s="618"/>
      <c r="CQ35" s="619" t="str">
        <f>IF('各会計、関係団体の財政状況及び健全化判断比率'!BS8="","",'各会計、関係団体の財政状況及び健全化判断比率'!BS8)</f>
        <v>ソリオ宝塚都市開発（株）</v>
      </c>
      <c r="CR35" s="619"/>
      <c r="CS35" s="619"/>
      <c r="CT35" s="619"/>
      <c r="CU35" s="619"/>
      <c r="CV35" s="619"/>
      <c r="CW35" s="619"/>
      <c r="CX35" s="619"/>
      <c r="CY35" s="619"/>
      <c r="CZ35" s="619"/>
      <c r="DA35" s="619"/>
      <c r="DB35" s="619"/>
      <c r="DC35" s="619"/>
      <c r="DD35" s="619"/>
      <c r="DE35" s="619"/>
      <c r="DF35" s="211"/>
      <c r="DG35" s="620" t="str">
        <f>IF('各会計、関係団体の財政状況及び健全化判断比率'!BR8="","",'各会計、関係団体の財政状況及び健全化判断比率'!BR8)</f>
        <v/>
      </c>
      <c r="DH35" s="620"/>
      <c r="DI35" s="218"/>
      <c r="DJ35" s="186"/>
      <c r="DK35" s="186"/>
      <c r="DL35" s="186"/>
      <c r="DM35" s="186"/>
      <c r="DN35" s="186"/>
      <c r="DO35" s="186"/>
    </row>
    <row r="36" spans="1:119" ht="32.25" customHeight="1" x14ac:dyDescent="0.15">
      <c r="A36" s="187"/>
      <c r="B36" s="213"/>
      <c r="C36" s="618" t="str">
        <f>IF(E36="","",C35+1)</f>
        <v/>
      </c>
      <c r="D36" s="618"/>
      <c r="E36" s="619" t="str">
        <f>IF('各会計、関係団体の財政状況及び健全化判断比率'!B9="","",'各会計、関係団体の財政状況及び健全化判断比率'!B9)</f>
        <v/>
      </c>
      <c r="F36" s="619"/>
      <c r="G36" s="619"/>
      <c r="H36" s="619"/>
      <c r="I36" s="619"/>
      <c r="J36" s="619"/>
      <c r="K36" s="619"/>
      <c r="L36" s="619"/>
      <c r="M36" s="619"/>
      <c r="N36" s="619"/>
      <c r="O36" s="619"/>
      <c r="P36" s="619"/>
      <c r="Q36" s="619"/>
      <c r="R36" s="619"/>
      <c r="S36" s="619"/>
      <c r="T36" s="214"/>
      <c r="U36" s="618">
        <f t="shared" ref="U36:U43" si="4">IF(W36="","",U35+1)</f>
        <v>5</v>
      </c>
      <c r="V36" s="618"/>
      <c r="W36" s="619" t="str">
        <f>IF('各会計、関係団体の財政状況及び健全化判断比率'!B30="","",'各会計、関係団体の財政状況及び健全化判断比率'!B30)</f>
        <v>介護保険事業費</v>
      </c>
      <c r="X36" s="619"/>
      <c r="Y36" s="619"/>
      <c r="Z36" s="619"/>
      <c r="AA36" s="619"/>
      <c r="AB36" s="619"/>
      <c r="AC36" s="619"/>
      <c r="AD36" s="619"/>
      <c r="AE36" s="619"/>
      <c r="AF36" s="619"/>
      <c r="AG36" s="619"/>
      <c r="AH36" s="619"/>
      <c r="AI36" s="619"/>
      <c r="AJ36" s="619"/>
      <c r="AK36" s="619"/>
      <c r="AL36" s="214"/>
      <c r="AM36" s="618">
        <f t="shared" si="0"/>
        <v>10</v>
      </c>
      <c r="AN36" s="618"/>
      <c r="AO36" s="619" t="str">
        <f>IF('各会計、関係団体の財政状況及び健全化判断比率'!B35="","",'各会計、関係団体の財政状況及び健全化判断比率'!B35)</f>
        <v>水道事業会計</v>
      </c>
      <c r="AP36" s="619"/>
      <c r="AQ36" s="619"/>
      <c r="AR36" s="619"/>
      <c r="AS36" s="619"/>
      <c r="AT36" s="619"/>
      <c r="AU36" s="619"/>
      <c r="AV36" s="619"/>
      <c r="AW36" s="619"/>
      <c r="AX36" s="619"/>
      <c r="AY36" s="619"/>
      <c r="AZ36" s="619"/>
      <c r="BA36" s="619"/>
      <c r="BB36" s="619"/>
      <c r="BC36" s="619"/>
      <c r="BD36" s="214"/>
      <c r="BE36" s="618" t="str">
        <f t="shared" si="1"/>
        <v/>
      </c>
      <c r="BF36" s="618"/>
      <c r="BG36" s="619"/>
      <c r="BH36" s="619"/>
      <c r="BI36" s="619"/>
      <c r="BJ36" s="619"/>
      <c r="BK36" s="619"/>
      <c r="BL36" s="619"/>
      <c r="BM36" s="619"/>
      <c r="BN36" s="619"/>
      <c r="BO36" s="619"/>
      <c r="BP36" s="619"/>
      <c r="BQ36" s="619"/>
      <c r="BR36" s="619"/>
      <c r="BS36" s="619"/>
      <c r="BT36" s="619"/>
      <c r="BU36" s="619"/>
      <c r="BV36" s="214"/>
      <c r="BW36" s="618" t="str">
        <f t="shared" si="2"/>
        <v/>
      </c>
      <c r="BX36" s="618"/>
      <c r="BY36" s="619" t="str">
        <f>IF('各会計、関係団体の財政状況及び健全化判断比率'!B70="","",'各会計、関係団体の財政状況及び健全化判断比率'!B70)</f>
        <v/>
      </c>
      <c r="BZ36" s="619"/>
      <c r="CA36" s="619"/>
      <c r="CB36" s="619"/>
      <c r="CC36" s="619"/>
      <c r="CD36" s="619"/>
      <c r="CE36" s="619"/>
      <c r="CF36" s="619"/>
      <c r="CG36" s="619"/>
      <c r="CH36" s="619"/>
      <c r="CI36" s="619"/>
      <c r="CJ36" s="619"/>
      <c r="CK36" s="619"/>
      <c r="CL36" s="619"/>
      <c r="CM36" s="619"/>
      <c r="CN36" s="214"/>
      <c r="CO36" s="618">
        <f t="shared" si="3"/>
        <v>14</v>
      </c>
      <c r="CP36" s="618"/>
      <c r="CQ36" s="619" t="str">
        <f>IF('各会計、関係団体の財政状況及び健全化判断比率'!BS9="","",'各会計、関係団体の財政状況及び健全化判断比率'!BS9)</f>
        <v>（公財）宝塚市文化財団</v>
      </c>
      <c r="CR36" s="619"/>
      <c r="CS36" s="619"/>
      <c r="CT36" s="619"/>
      <c r="CU36" s="619"/>
      <c r="CV36" s="619"/>
      <c r="CW36" s="619"/>
      <c r="CX36" s="619"/>
      <c r="CY36" s="619"/>
      <c r="CZ36" s="619"/>
      <c r="DA36" s="619"/>
      <c r="DB36" s="619"/>
      <c r="DC36" s="619"/>
      <c r="DD36" s="619"/>
      <c r="DE36" s="619"/>
      <c r="DF36" s="211"/>
      <c r="DG36" s="620" t="str">
        <f>IF('各会計、関係団体の財政状況及び健全化判断比率'!BR9="","",'各会計、関係団体の財政状況及び健全化判断比率'!BR9)</f>
        <v/>
      </c>
      <c r="DH36" s="620"/>
      <c r="DI36" s="218"/>
      <c r="DJ36" s="186"/>
      <c r="DK36" s="186"/>
      <c r="DL36" s="186"/>
      <c r="DM36" s="186"/>
      <c r="DN36" s="186"/>
      <c r="DO36" s="186"/>
    </row>
    <row r="37" spans="1:119" ht="32.25" customHeight="1" x14ac:dyDescent="0.15">
      <c r="A37" s="187"/>
      <c r="B37" s="213"/>
      <c r="C37" s="618" t="str">
        <f>IF(E37="","",C36+1)</f>
        <v/>
      </c>
      <c r="D37" s="618"/>
      <c r="E37" s="619" t="str">
        <f>IF('各会計、関係団体の財政状況及び健全化判断比率'!B10="","",'各会計、関係団体の財政状況及び健全化判断比率'!B10)</f>
        <v/>
      </c>
      <c r="F37" s="619"/>
      <c r="G37" s="619"/>
      <c r="H37" s="619"/>
      <c r="I37" s="619"/>
      <c r="J37" s="619"/>
      <c r="K37" s="619"/>
      <c r="L37" s="619"/>
      <c r="M37" s="619"/>
      <c r="N37" s="619"/>
      <c r="O37" s="619"/>
      <c r="P37" s="619"/>
      <c r="Q37" s="619"/>
      <c r="R37" s="619"/>
      <c r="S37" s="619"/>
      <c r="T37" s="214"/>
      <c r="U37" s="618">
        <f t="shared" si="4"/>
        <v>6</v>
      </c>
      <c r="V37" s="618"/>
      <c r="W37" s="619" t="str">
        <f>IF('各会計、関係団体の財政状況及び健全化判断比率'!B31="","",'各会計、関係団体の財政状況及び健全化判断比率'!B31)</f>
        <v>後期高齢者医療事業費</v>
      </c>
      <c r="X37" s="619"/>
      <c r="Y37" s="619"/>
      <c r="Z37" s="619"/>
      <c r="AA37" s="619"/>
      <c r="AB37" s="619"/>
      <c r="AC37" s="619"/>
      <c r="AD37" s="619"/>
      <c r="AE37" s="619"/>
      <c r="AF37" s="619"/>
      <c r="AG37" s="619"/>
      <c r="AH37" s="619"/>
      <c r="AI37" s="619"/>
      <c r="AJ37" s="619"/>
      <c r="AK37" s="619"/>
      <c r="AL37" s="214"/>
      <c r="AM37" s="618" t="str">
        <f t="shared" si="0"/>
        <v/>
      </c>
      <c r="AN37" s="618"/>
      <c r="AO37" s="619"/>
      <c r="AP37" s="619"/>
      <c r="AQ37" s="619"/>
      <c r="AR37" s="619"/>
      <c r="AS37" s="619"/>
      <c r="AT37" s="619"/>
      <c r="AU37" s="619"/>
      <c r="AV37" s="619"/>
      <c r="AW37" s="619"/>
      <c r="AX37" s="619"/>
      <c r="AY37" s="619"/>
      <c r="AZ37" s="619"/>
      <c r="BA37" s="619"/>
      <c r="BB37" s="619"/>
      <c r="BC37" s="619"/>
      <c r="BD37" s="214"/>
      <c r="BE37" s="618" t="str">
        <f t="shared" si="1"/>
        <v/>
      </c>
      <c r="BF37" s="618"/>
      <c r="BG37" s="619"/>
      <c r="BH37" s="619"/>
      <c r="BI37" s="619"/>
      <c r="BJ37" s="619"/>
      <c r="BK37" s="619"/>
      <c r="BL37" s="619"/>
      <c r="BM37" s="619"/>
      <c r="BN37" s="619"/>
      <c r="BO37" s="619"/>
      <c r="BP37" s="619"/>
      <c r="BQ37" s="619"/>
      <c r="BR37" s="619"/>
      <c r="BS37" s="619"/>
      <c r="BT37" s="619"/>
      <c r="BU37" s="619"/>
      <c r="BV37" s="214"/>
      <c r="BW37" s="618" t="str">
        <f t="shared" si="2"/>
        <v/>
      </c>
      <c r="BX37" s="618"/>
      <c r="BY37" s="619" t="str">
        <f>IF('各会計、関係団体の財政状況及び健全化判断比率'!B71="","",'各会計、関係団体の財政状況及び健全化判断比率'!B71)</f>
        <v/>
      </c>
      <c r="BZ37" s="619"/>
      <c r="CA37" s="619"/>
      <c r="CB37" s="619"/>
      <c r="CC37" s="619"/>
      <c r="CD37" s="619"/>
      <c r="CE37" s="619"/>
      <c r="CF37" s="619"/>
      <c r="CG37" s="619"/>
      <c r="CH37" s="619"/>
      <c r="CI37" s="619"/>
      <c r="CJ37" s="619"/>
      <c r="CK37" s="619"/>
      <c r="CL37" s="619"/>
      <c r="CM37" s="619"/>
      <c r="CN37" s="214"/>
      <c r="CO37" s="618">
        <f t="shared" si="3"/>
        <v>15</v>
      </c>
      <c r="CP37" s="618"/>
      <c r="CQ37" s="619" t="str">
        <f>IF('各会計、関係団体の財政状況及び健全化判断比率'!BS10="","",'各会計、関係団体の財政状況及び健全化判断比率'!BS10)</f>
        <v>（一財）宝塚市保健福祉サービス公社</v>
      </c>
      <c r="CR37" s="619"/>
      <c r="CS37" s="619"/>
      <c r="CT37" s="619"/>
      <c r="CU37" s="619"/>
      <c r="CV37" s="619"/>
      <c r="CW37" s="619"/>
      <c r="CX37" s="619"/>
      <c r="CY37" s="619"/>
      <c r="CZ37" s="619"/>
      <c r="DA37" s="619"/>
      <c r="DB37" s="619"/>
      <c r="DC37" s="619"/>
      <c r="DD37" s="619"/>
      <c r="DE37" s="619"/>
      <c r="DF37" s="211"/>
      <c r="DG37" s="620" t="str">
        <f>IF('各会計、関係団体の財政状況及び健全化判断比率'!BR10="","",'各会計、関係団体の財政状況及び健全化判断比率'!BR10)</f>
        <v/>
      </c>
      <c r="DH37" s="620"/>
      <c r="DI37" s="218"/>
      <c r="DJ37" s="186"/>
      <c r="DK37" s="186"/>
      <c r="DL37" s="186"/>
      <c r="DM37" s="186"/>
      <c r="DN37" s="186"/>
      <c r="DO37" s="186"/>
    </row>
    <row r="38" spans="1:119" ht="32.25" customHeight="1" x14ac:dyDescent="0.15">
      <c r="A38" s="187"/>
      <c r="B38" s="213"/>
      <c r="C38" s="618" t="str">
        <f t="shared" ref="C38:C43" si="5">IF(E38="","",C37+1)</f>
        <v/>
      </c>
      <c r="D38" s="618"/>
      <c r="E38" s="619" t="str">
        <f>IF('各会計、関係団体の財政状況及び健全化判断比率'!B11="","",'各会計、関係団体の財政状況及び健全化判断比率'!B11)</f>
        <v/>
      </c>
      <c r="F38" s="619"/>
      <c r="G38" s="619"/>
      <c r="H38" s="619"/>
      <c r="I38" s="619"/>
      <c r="J38" s="619"/>
      <c r="K38" s="619"/>
      <c r="L38" s="619"/>
      <c r="M38" s="619"/>
      <c r="N38" s="619"/>
      <c r="O38" s="619"/>
      <c r="P38" s="619"/>
      <c r="Q38" s="619"/>
      <c r="R38" s="619"/>
      <c r="S38" s="619"/>
      <c r="T38" s="214"/>
      <c r="U38" s="618">
        <f t="shared" si="4"/>
        <v>7</v>
      </c>
      <c r="V38" s="618"/>
      <c r="W38" s="619" t="str">
        <f>IF('各会計、関係団体の財政状況及び健全化判断比率'!B32="","",'各会計、関係団体の財政状況及び健全化判断比率'!B32)</f>
        <v>農業共済事業費</v>
      </c>
      <c r="X38" s="619"/>
      <c r="Y38" s="619"/>
      <c r="Z38" s="619"/>
      <c r="AA38" s="619"/>
      <c r="AB38" s="619"/>
      <c r="AC38" s="619"/>
      <c r="AD38" s="619"/>
      <c r="AE38" s="619"/>
      <c r="AF38" s="619"/>
      <c r="AG38" s="619"/>
      <c r="AH38" s="619"/>
      <c r="AI38" s="619"/>
      <c r="AJ38" s="619"/>
      <c r="AK38" s="619"/>
      <c r="AL38" s="214"/>
      <c r="AM38" s="618" t="str">
        <f t="shared" si="0"/>
        <v/>
      </c>
      <c r="AN38" s="618"/>
      <c r="AO38" s="619"/>
      <c r="AP38" s="619"/>
      <c r="AQ38" s="619"/>
      <c r="AR38" s="619"/>
      <c r="AS38" s="619"/>
      <c r="AT38" s="619"/>
      <c r="AU38" s="619"/>
      <c r="AV38" s="619"/>
      <c r="AW38" s="619"/>
      <c r="AX38" s="619"/>
      <c r="AY38" s="619"/>
      <c r="AZ38" s="619"/>
      <c r="BA38" s="619"/>
      <c r="BB38" s="619"/>
      <c r="BC38" s="619"/>
      <c r="BD38" s="214"/>
      <c r="BE38" s="618" t="str">
        <f t="shared" si="1"/>
        <v/>
      </c>
      <c r="BF38" s="618"/>
      <c r="BG38" s="619"/>
      <c r="BH38" s="619"/>
      <c r="BI38" s="619"/>
      <c r="BJ38" s="619"/>
      <c r="BK38" s="619"/>
      <c r="BL38" s="619"/>
      <c r="BM38" s="619"/>
      <c r="BN38" s="619"/>
      <c r="BO38" s="619"/>
      <c r="BP38" s="619"/>
      <c r="BQ38" s="619"/>
      <c r="BR38" s="619"/>
      <c r="BS38" s="619"/>
      <c r="BT38" s="619"/>
      <c r="BU38" s="619"/>
      <c r="BV38" s="214"/>
      <c r="BW38" s="618" t="str">
        <f t="shared" si="2"/>
        <v/>
      </c>
      <c r="BX38" s="618"/>
      <c r="BY38" s="619" t="str">
        <f>IF('各会計、関係団体の財政状況及び健全化判断比率'!B72="","",'各会計、関係団体の財政状況及び健全化判断比率'!B72)</f>
        <v/>
      </c>
      <c r="BZ38" s="619"/>
      <c r="CA38" s="619"/>
      <c r="CB38" s="619"/>
      <c r="CC38" s="619"/>
      <c r="CD38" s="619"/>
      <c r="CE38" s="619"/>
      <c r="CF38" s="619"/>
      <c r="CG38" s="619"/>
      <c r="CH38" s="619"/>
      <c r="CI38" s="619"/>
      <c r="CJ38" s="619"/>
      <c r="CK38" s="619"/>
      <c r="CL38" s="619"/>
      <c r="CM38" s="619"/>
      <c r="CN38" s="214"/>
      <c r="CO38" s="618">
        <f t="shared" si="3"/>
        <v>16</v>
      </c>
      <c r="CP38" s="618"/>
      <c r="CQ38" s="619" t="str">
        <f>IF('各会計、関係団体の財政状況及び健全化判断比率'!BS11="","",'各会計、関係団体の財政状況及び健全化判断比率'!BS11)</f>
        <v>宝塚都市環境サービス（株）</v>
      </c>
      <c r="CR38" s="619"/>
      <c r="CS38" s="619"/>
      <c r="CT38" s="619"/>
      <c r="CU38" s="619"/>
      <c r="CV38" s="619"/>
      <c r="CW38" s="619"/>
      <c r="CX38" s="619"/>
      <c r="CY38" s="619"/>
      <c r="CZ38" s="619"/>
      <c r="DA38" s="619"/>
      <c r="DB38" s="619"/>
      <c r="DC38" s="619"/>
      <c r="DD38" s="619"/>
      <c r="DE38" s="619"/>
      <c r="DF38" s="211"/>
      <c r="DG38" s="620" t="str">
        <f>IF('各会計、関係団体の財政状況及び健全化判断比率'!BR11="","",'各会計、関係団体の財政状況及び健全化判断比率'!BR11)</f>
        <v/>
      </c>
      <c r="DH38" s="620"/>
      <c r="DI38" s="218"/>
      <c r="DJ38" s="186"/>
      <c r="DK38" s="186"/>
      <c r="DL38" s="186"/>
      <c r="DM38" s="186"/>
      <c r="DN38" s="186"/>
      <c r="DO38" s="186"/>
    </row>
    <row r="39" spans="1:119" ht="32.25" customHeight="1" x14ac:dyDescent="0.15">
      <c r="A39" s="187"/>
      <c r="B39" s="213"/>
      <c r="C39" s="618" t="str">
        <f t="shared" si="5"/>
        <v/>
      </c>
      <c r="D39" s="618"/>
      <c r="E39" s="619" t="str">
        <f>IF('各会計、関係団体の財政状況及び健全化判断比率'!B12="","",'各会計、関係団体の財政状況及び健全化判断比率'!B12)</f>
        <v/>
      </c>
      <c r="F39" s="619"/>
      <c r="G39" s="619"/>
      <c r="H39" s="619"/>
      <c r="I39" s="619"/>
      <c r="J39" s="619"/>
      <c r="K39" s="619"/>
      <c r="L39" s="619"/>
      <c r="M39" s="619"/>
      <c r="N39" s="619"/>
      <c r="O39" s="619"/>
      <c r="P39" s="619"/>
      <c r="Q39" s="619"/>
      <c r="R39" s="619"/>
      <c r="S39" s="619"/>
      <c r="T39" s="214"/>
      <c r="U39" s="618" t="str">
        <f t="shared" si="4"/>
        <v/>
      </c>
      <c r="V39" s="618"/>
      <c r="W39" s="619"/>
      <c r="X39" s="619"/>
      <c r="Y39" s="619"/>
      <c r="Z39" s="619"/>
      <c r="AA39" s="619"/>
      <c r="AB39" s="619"/>
      <c r="AC39" s="619"/>
      <c r="AD39" s="619"/>
      <c r="AE39" s="619"/>
      <c r="AF39" s="619"/>
      <c r="AG39" s="619"/>
      <c r="AH39" s="619"/>
      <c r="AI39" s="619"/>
      <c r="AJ39" s="619"/>
      <c r="AK39" s="619"/>
      <c r="AL39" s="214"/>
      <c r="AM39" s="618" t="str">
        <f t="shared" si="0"/>
        <v/>
      </c>
      <c r="AN39" s="618"/>
      <c r="AO39" s="619"/>
      <c r="AP39" s="619"/>
      <c r="AQ39" s="619"/>
      <c r="AR39" s="619"/>
      <c r="AS39" s="619"/>
      <c r="AT39" s="619"/>
      <c r="AU39" s="619"/>
      <c r="AV39" s="619"/>
      <c r="AW39" s="619"/>
      <c r="AX39" s="619"/>
      <c r="AY39" s="619"/>
      <c r="AZ39" s="619"/>
      <c r="BA39" s="619"/>
      <c r="BB39" s="619"/>
      <c r="BC39" s="619"/>
      <c r="BD39" s="214"/>
      <c r="BE39" s="618" t="str">
        <f t="shared" si="1"/>
        <v/>
      </c>
      <c r="BF39" s="618"/>
      <c r="BG39" s="619"/>
      <c r="BH39" s="619"/>
      <c r="BI39" s="619"/>
      <c r="BJ39" s="619"/>
      <c r="BK39" s="619"/>
      <c r="BL39" s="619"/>
      <c r="BM39" s="619"/>
      <c r="BN39" s="619"/>
      <c r="BO39" s="619"/>
      <c r="BP39" s="619"/>
      <c r="BQ39" s="619"/>
      <c r="BR39" s="619"/>
      <c r="BS39" s="619"/>
      <c r="BT39" s="619"/>
      <c r="BU39" s="619"/>
      <c r="BV39" s="214"/>
      <c r="BW39" s="618" t="str">
        <f t="shared" si="2"/>
        <v/>
      </c>
      <c r="BX39" s="618"/>
      <c r="BY39" s="619" t="str">
        <f>IF('各会計、関係団体の財政状況及び健全化判断比率'!B73="","",'各会計、関係団体の財政状況及び健全化判断比率'!B73)</f>
        <v/>
      </c>
      <c r="BZ39" s="619"/>
      <c r="CA39" s="619"/>
      <c r="CB39" s="619"/>
      <c r="CC39" s="619"/>
      <c r="CD39" s="619"/>
      <c r="CE39" s="619"/>
      <c r="CF39" s="619"/>
      <c r="CG39" s="619"/>
      <c r="CH39" s="619"/>
      <c r="CI39" s="619"/>
      <c r="CJ39" s="619"/>
      <c r="CK39" s="619"/>
      <c r="CL39" s="619"/>
      <c r="CM39" s="619"/>
      <c r="CN39" s="214"/>
      <c r="CO39" s="618">
        <f t="shared" si="3"/>
        <v>17</v>
      </c>
      <c r="CP39" s="618"/>
      <c r="CQ39" s="619" t="str">
        <f>IF('各会計、関係団体の財政状況及び健全化判断比率'!BS12="","",'各会計、関係団体の財政状況及び健全化判断比率'!BS12)</f>
        <v>宝塚山本ガーデン・クリエイティブ（株）</v>
      </c>
      <c r="CR39" s="619"/>
      <c r="CS39" s="619"/>
      <c r="CT39" s="619"/>
      <c r="CU39" s="619"/>
      <c r="CV39" s="619"/>
      <c r="CW39" s="619"/>
      <c r="CX39" s="619"/>
      <c r="CY39" s="619"/>
      <c r="CZ39" s="619"/>
      <c r="DA39" s="619"/>
      <c r="DB39" s="619"/>
      <c r="DC39" s="619"/>
      <c r="DD39" s="619"/>
      <c r="DE39" s="619"/>
      <c r="DF39" s="211"/>
      <c r="DG39" s="620" t="str">
        <f>IF('各会計、関係団体の財政状況及び健全化判断比率'!BR12="","",'各会計、関係団体の財政状況及び健全化判断比率'!BR12)</f>
        <v/>
      </c>
      <c r="DH39" s="620"/>
      <c r="DI39" s="218"/>
      <c r="DJ39" s="186"/>
      <c r="DK39" s="186"/>
      <c r="DL39" s="186"/>
      <c r="DM39" s="186"/>
      <c r="DN39" s="186"/>
      <c r="DO39" s="186"/>
    </row>
    <row r="40" spans="1:119" ht="32.25" customHeight="1" x14ac:dyDescent="0.15">
      <c r="A40" s="187"/>
      <c r="B40" s="213"/>
      <c r="C40" s="618" t="str">
        <f t="shared" si="5"/>
        <v/>
      </c>
      <c r="D40" s="618"/>
      <c r="E40" s="619" t="str">
        <f>IF('各会計、関係団体の財政状況及び健全化判断比率'!B13="","",'各会計、関係団体の財政状況及び健全化判断比率'!B13)</f>
        <v/>
      </c>
      <c r="F40" s="619"/>
      <c r="G40" s="619"/>
      <c r="H40" s="619"/>
      <c r="I40" s="619"/>
      <c r="J40" s="619"/>
      <c r="K40" s="619"/>
      <c r="L40" s="619"/>
      <c r="M40" s="619"/>
      <c r="N40" s="619"/>
      <c r="O40" s="619"/>
      <c r="P40" s="619"/>
      <c r="Q40" s="619"/>
      <c r="R40" s="619"/>
      <c r="S40" s="619"/>
      <c r="T40" s="214"/>
      <c r="U40" s="618" t="str">
        <f t="shared" si="4"/>
        <v/>
      </c>
      <c r="V40" s="618"/>
      <c r="W40" s="619"/>
      <c r="X40" s="619"/>
      <c r="Y40" s="619"/>
      <c r="Z40" s="619"/>
      <c r="AA40" s="619"/>
      <c r="AB40" s="619"/>
      <c r="AC40" s="619"/>
      <c r="AD40" s="619"/>
      <c r="AE40" s="619"/>
      <c r="AF40" s="619"/>
      <c r="AG40" s="619"/>
      <c r="AH40" s="619"/>
      <c r="AI40" s="619"/>
      <c r="AJ40" s="619"/>
      <c r="AK40" s="619"/>
      <c r="AL40" s="214"/>
      <c r="AM40" s="618" t="str">
        <f t="shared" si="0"/>
        <v/>
      </c>
      <c r="AN40" s="618"/>
      <c r="AO40" s="619"/>
      <c r="AP40" s="619"/>
      <c r="AQ40" s="619"/>
      <c r="AR40" s="619"/>
      <c r="AS40" s="619"/>
      <c r="AT40" s="619"/>
      <c r="AU40" s="619"/>
      <c r="AV40" s="619"/>
      <c r="AW40" s="619"/>
      <c r="AX40" s="619"/>
      <c r="AY40" s="619"/>
      <c r="AZ40" s="619"/>
      <c r="BA40" s="619"/>
      <c r="BB40" s="619"/>
      <c r="BC40" s="619"/>
      <c r="BD40" s="214"/>
      <c r="BE40" s="618" t="str">
        <f t="shared" si="1"/>
        <v/>
      </c>
      <c r="BF40" s="618"/>
      <c r="BG40" s="619"/>
      <c r="BH40" s="619"/>
      <c r="BI40" s="619"/>
      <c r="BJ40" s="619"/>
      <c r="BK40" s="619"/>
      <c r="BL40" s="619"/>
      <c r="BM40" s="619"/>
      <c r="BN40" s="619"/>
      <c r="BO40" s="619"/>
      <c r="BP40" s="619"/>
      <c r="BQ40" s="619"/>
      <c r="BR40" s="619"/>
      <c r="BS40" s="619"/>
      <c r="BT40" s="619"/>
      <c r="BU40" s="619"/>
      <c r="BV40" s="214"/>
      <c r="BW40" s="618" t="str">
        <f t="shared" si="2"/>
        <v/>
      </c>
      <c r="BX40" s="618"/>
      <c r="BY40" s="619" t="str">
        <f>IF('各会計、関係団体の財政状況及び健全化判断比率'!B74="","",'各会計、関係団体の財政状況及び健全化判断比率'!B74)</f>
        <v/>
      </c>
      <c r="BZ40" s="619"/>
      <c r="CA40" s="619"/>
      <c r="CB40" s="619"/>
      <c r="CC40" s="619"/>
      <c r="CD40" s="619"/>
      <c r="CE40" s="619"/>
      <c r="CF40" s="619"/>
      <c r="CG40" s="619"/>
      <c r="CH40" s="619"/>
      <c r="CI40" s="619"/>
      <c r="CJ40" s="619"/>
      <c r="CK40" s="619"/>
      <c r="CL40" s="619"/>
      <c r="CM40" s="619"/>
      <c r="CN40" s="214"/>
      <c r="CO40" s="618">
        <f t="shared" si="3"/>
        <v>18</v>
      </c>
      <c r="CP40" s="618"/>
      <c r="CQ40" s="619" t="str">
        <f>IF('各会計、関係団体の財政状況及び健全化判断比率'!BS13="","",'各会計、関係団体の財政状況及び健全化判断比率'!BS13)</f>
        <v>（株）エフエム宝塚</v>
      </c>
      <c r="CR40" s="619"/>
      <c r="CS40" s="619"/>
      <c r="CT40" s="619"/>
      <c r="CU40" s="619"/>
      <c r="CV40" s="619"/>
      <c r="CW40" s="619"/>
      <c r="CX40" s="619"/>
      <c r="CY40" s="619"/>
      <c r="CZ40" s="619"/>
      <c r="DA40" s="619"/>
      <c r="DB40" s="619"/>
      <c r="DC40" s="619"/>
      <c r="DD40" s="619"/>
      <c r="DE40" s="619"/>
      <c r="DF40" s="211"/>
      <c r="DG40" s="620" t="str">
        <f>IF('各会計、関係団体の財政状況及び健全化判断比率'!BR13="","",'各会計、関係団体の財政状況及び健全化判断比率'!BR13)</f>
        <v/>
      </c>
      <c r="DH40" s="620"/>
      <c r="DI40" s="218"/>
      <c r="DJ40" s="186"/>
      <c r="DK40" s="186"/>
      <c r="DL40" s="186"/>
      <c r="DM40" s="186"/>
      <c r="DN40" s="186"/>
      <c r="DO40" s="186"/>
    </row>
    <row r="41" spans="1:119" ht="32.25" customHeight="1" x14ac:dyDescent="0.15">
      <c r="A41" s="187"/>
      <c r="B41" s="213"/>
      <c r="C41" s="618" t="str">
        <f t="shared" si="5"/>
        <v/>
      </c>
      <c r="D41" s="618"/>
      <c r="E41" s="619" t="str">
        <f>IF('各会計、関係団体の財政状況及び健全化判断比率'!B14="","",'各会計、関係団体の財政状況及び健全化判断比率'!B14)</f>
        <v/>
      </c>
      <c r="F41" s="619"/>
      <c r="G41" s="619"/>
      <c r="H41" s="619"/>
      <c r="I41" s="619"/>
      <c r="J41" s="619"/>
      <c r="K41" s="619"/>
      <c r="L41" s="619"/>
      <c r="M41" s="619"/>
      <c r="N41" s="619"/>
      <c r="O41" s="619"/>
      <c r="P41" s="619"/>
      <c r="Q41" s="619"/>
      <c r="R41" s="619"/>
      <c r="S41" s="619"/>
      <c r="T41" s="214"/>
      <c r="U41" s="618" t="str">
        <f t="shared" si="4"/>
        <v/>
      </c>
      <c r="V41" s="618"/>
      <c r="W41" s="619"/>
      <c r="X41" s="619"/>
      <c r="Y41" s="619"/>
      <c r="Z41" s="619"/>
      <c r="AA41" s="619"/>
      <c r="AB41" s="619"/>
      <c r="AC41" s="619"/>
      <c r="AD41" s="619"/>
      <c r="AE41" s="619"/>
      <c r="AF41" s="619"/>
      <c r="AG41" s="619"/>
      <c r="AH41" s="619"/>
      <c r="AI41" s="619"/>
      <c r="AJ41" s="619"/>
      <c r="AK41" s="619"/>
      <c r="AL41" s="214"/>
      <c r="AM41" s="618" t="str">
        <f t="shared" si="0"/>
        <v/>
      </c>
      <c r="AN41" s="618"/>
      <c r="AO41" s="619"/>
      <c r="AP41" s="619"/>
      <c r="AQ41" s="619"/>
      <c r="AR41" s="619"/>
      <c r="AS41" s="619"/>
      <c r="AT41" s="619"/>
      <c r="AU41" s="619"/>
      <c r="AV41" s="619"/>
      <c r="AW41" s="619"/>
      <c r="AX41" s="619"/>
      <c r="AY41" s="619"/>
      <c r="AZ41" s="619"/>
      <c r="BA41" s="619"/>
      <c r="BB41" s="619"/>
      <c r="BC41" s="619"/>
      <c r="BD41" s="214"/>
      <c r="BE41" s="618" t="str">
        <f t="shared" si="1"/>
        <v/>
      </c>
      <c r="BF41" s="618"/>
      <c r="BG41" s="619"/>
      <c r="BH41" s="619"/>
      <c r="BI41" s="619"/>
      <c r="BJ41" s="619"/>
      <c r="BK41" s="619"/>
      <c r="BL41" s="619"/>
      <c r="BM41" s="619"/>
      <c r="BN41" s="619"/>
      <c r="BO41" s="619"/>
      <c r="BP41" s="619"/>
      <c r="BQ41" s="619"/>
      <c r="BR41" s="619"/>
      <c r="BS41" s="619"/>
      <c r="BT41" s="619"/>
      <c r="BU41" s="619"/>
      <c r="BV41" s="214"/>
      <c r="BW41" s="618" t="str">
        <f t="shared" si="2"/>
        <v/>
      </c>
      <c r="BX41" s="618"/>
      <c r="BY41" s="619" t="str">
        <f>IF('各会計、関係団体の財政状況及び健全化判断比率'!B75="","",'各会計、関係団体の財政状況及び健全化判断比率'!B75)</f>
        <v/>
      </c>
      <c r="BZ41" s="619"/>
      <c r="CA41" s="619"/>
      <c r="CB41" s="619"/>
      <c r="CC41" s="619"/>
      <c r="CD41" s="619"/>
      <c r="CE41" s="619"/>
      <c r="CF41" s="619"/>
      <c r="CG41" s="619"/>
      <c r="CH41" s="619"/>
      <c r="CI41" s="619"/>
      <c r="CJ41" s="619"/>
      <c r="CK41" s="619"/>
      <c r="CL41" s="619"/>
      <c r="CM41" s="619"/>
      <c r="CN41" s="214"/>
      <c r="CO41" s="618">
        <f t="shared" si="3"/>
        <v>19</v>
      </c>
      <c r="CP41" s="618"/>
      <c r="CQ41" s="619" t="str">
        <f>IF('各会計、関係団体の財政状況及び健全化判断比率'!BS14="","",'各会計、関係団体の財政状況及び健全化判断比率'!BS14)</f>
        <v>宝塚市土地開発公社</v>
      </c>
      <c r="CR41" s="619"/>
      <c r="CS41" s="619"/>
      <c r="CT41" s="619"/>
      <c r="CU41" s="619"/>
      <c r="CV41" s="619"/>
      <c r="CW41" s="619"/>
      <c r="CX41" s="619"/>
      <c r="CY41" s="619"/>
      <c r="CZ41" s="619"/>
      <c r="DA41" s="619"/>
      <c r="DB41" s="619"/>
      <c r="DC41" s="619"/>
      <c r="DD41" s="619"/>
      <c r="DE41" s="619"/>
      <c r="DF41" s="211"/>
      <c r="DG41" s="620" t="str">
        <f>IF('各会計、関係団体の財政状況及び健全化判断比率'!BR14="","",'各会計、関係団体の財政状況及び健全化判断比率'!BR14)</f>
        <v/>
      </c>
      <c r="DH41" s="620"/>
      <c r="DI41" s="218"/>
      <c r="DJ41" s="186"/>
      <c r="DK41" s="186"/>
      <c r="DL41" s="186"/>
      <c r="DM41" s="186"/>
      <c r="DN41" s="186"/>
      <c r="DO41" s="186"/>
    </row>
    <row r="42" spans="1:119" ht="32.25" customHeight="1" x14ac:dyDescent="0.15">
      <c r="A42" s="186"/>
      <c r="B42" s="213"/>
      <c r="C42" s="618" t="str">
        <f t="shared" si="5"/>
        <v/>
      </c>
      <c r="D42" s="618"/>
      <c r="E42" s="619" t="str">
        <f>IF('各会計、関係団体の財政状況及び健全化判断比率'!B15="","",'各会計、関係団体の財政状況及び健全化判断比率'!B15)</f>
        <v/>
      </c>
      <c r="F42" s="619"/>
      <c r="G42" s="619"/>
      <c r="H42" s="619"/>
      <c r="I42" s="619"/>
      <c r="J42" s="619"/>
      <c r="K42" s="619"/>
      <c r="L42" s="619"/>
      <c r="M42" s="619"/>
      <c r="N42" s="619"/>
      <c r="O42" s="619"/>
      <c r="P42" s="619"/>
      <c r="Q42" s="619"/>
      <c r="R42" s="619"/>
      <c r="S42" s="619"/>
      <c r="T42" s="214"/>
      <c r="U42" s="618" t="str">
        <f t="shared" si="4"/>
        <v/>
      </c>
      <c r="V42" s="618"/>
      <c r="W42" s="619"/>
      <c r="X42" s="619"/>
      <c r="Y42" s="619"/>
      <c r="Z42" s="619"/>
      <c r="AA42" s="619"/>
      <c r="AB42" s="619"/>
      <c r="AC42" s="619"/>
      <c r="AD42" s="619"/>
      <c r="AE42" s="619"/>
      <c r="AF42" s="619"/>
      <c r="AG42" s="619"/>
      <c r="AH42" s="619"/>
      <c r="AI42" s="619"/>
      <c r="AJ42" s="619"/>
      <c r="AK42" s="619"/>
      <c r="AL42" s="214"/>
      <c r="AM42" s="618" t="str">
        <f t="shared" si="0"/>
        <v/>
      </c>
      <c r="AN42" s="618"/>
      <c r="AO42" s="619"/>
      <c r="AP42" s="619"/>
      <c r="AQ42" s="619"/>
      <c r="AR42" s="619"/>
      <c r="AS42" s="619"/>
      <c r="AT42" s="619"/>
      <c r="AU42" s="619"/>
      <c r="AV42" s="619"/>
      <c r="AW42" s="619"/>
      <c r="AX42" s="619"/>
      <c r="AY42" s="619"/>
      <c r="AZ42" s="619"/>
      <c r="BA42" s="619"/>
      <c r="BB42" s="619"/>
      <c r="BC42" s="619"/>
      <c r="BD42" s="214"/>
      <c r="BE42" s="618" t="str">
        <f t="shared" si="1"/>
        <v/>
      </c>
      <c r="BF42" s="618"/>
      <c r="BG42" s="619"/>
      <c r="BH42" s="619"/>
      <c r="BI42" s="619"/>
      <c r="BJ42" s="619"/>
      <c r="BK42" s="619"/>
      <c r="BL42" s="619"/>
      <c r="BM42" s="619"/>
      <c r="BN42" s="619"/>
      <c r="BO42" s="619"/>
      <c r="BP42" s="619"/>
      <c r="BQ42" s="619"/>
      <c r="BR42" s="619"/>
      <c r="BS42" s="619"/>
      <c r="BT42" s="619"/>
      <c r="BU42" s="619"/>
      <c r="BV42" s="214"/>
      <c r="BW42" s="618" t="str">
        <f t="shared" si="2"/>
        <v/>
      </c>
      <c r="BX42" s="618"/>
      <c r="BY42" s="619" t="str">
        <f>IF('各会計、関係団体の財政状況及び健全化判断比率'!B76="","",'各会計、関係団体の財政状況及び健全化判断比率'!B76)</f>
        <v/>
      </c>
      <c r="BZ42" s="619"/>
      <c r="CA42" s="619"/>
      <c r="CB42" s="619"/>
      <c r="CC42" s="619"/>
      <c r="CD42" s="619"/>
      <c r="CE42" s="619"/>
      <c r="CF42" s="619"/>
      <c r="CG42" s="619"/>
      <c r="CH42" s="619"/>
      <c r="CI42" s="619"/>
      <c r="CJ42" s="619"/>
      <c r="CK42" s="619"/>
      <c r="CL42" s="619"/>
      <c r="CM42" s="619"/>
      <c r="CN42" s="214"/>
      <c r="CO42" s="618">
        <f t="shared" si="3"/>
        <v>20</v>
      </c>
      <c r="CP42" s="618"/>
      <c r="CQ42" s="619" t="str">
        <f>IF('各会計、関係団体の財政状況及び健全化判断比率'!BS15="","",'各会計、関係団体の財政状況及び健全化判断比率'!BS15)</f>
        <v>逆瀬川都市開発（株）</v>
      </c>
      <c r="CR42" s="619"/>
      <c r="CS42" s="619"/>
      <c r="CT42" s="619"/>
      <c r="CU42" s="619"/>
      <c r="CV42" s="619"/>
      <c r="CW42" s="619"/>
      <c r="CX42" s="619"/>
      <c r="CY42" s="619"/>
      <c r="CZ42" s="619"/>
      <c r="DA42" s="619"/>
      <c r="DB42" s="619"/>
      <c r="DC42" s="619"/>
      <c r="DD42" s="619"/>
      <c r="DE42" s="619"/>
      <c r="DF42" s="211"/>
      <c r="DG42" s="620" t="str">
        <f>IF('各会計、関係団体の財政状況及び健全化判断比率'!BR15="","",'各会計、関係団体の財政状況及び健全化判断比率'!BR15)</f>
        <v/>
      </c>
      <c r="DH42" s="620"/>
      <c r="DI42" s="218"/>
      <c r="DJ42" s="186"/>
      <c r="DK42" s="186"/>
      <c r="DL42" s="186"/>
      <c r="DM42" s="186"/>
      <c r="DN42" s="186"/>
      <c r="DO42" s="186"/>
    </row>
    <row r="43" spans="1:119" ht="32.25" customHeight="1" x14ac:dyDescent="0.15">
      <c r="A43" s="186"/>
      <c r="B43" s="213"/>
      <c r="C43" s="618" t="str">
        <f t="shared" si="5"/>
        <v/>
      </c>
      <c r="D43" s="618"/>
      <c r="E43" s="619" t="str">
        <f>IF('各会計、関係団体の財政状況及び健全化判断比率'!B16="","",'各会計、関係団体の財政状況及び健全化判断比率'!B16)</f>
        <v/>
      </c>
      <c r="F43" s="619"/>
      <c r="G43" s="619"/>
      <c r="H43" s="619"/>
      <c r="I43" s="619"/>
      <c r="J43" s="619"/>
      <c r="K43" s="619"/>
      <c r="L43" s="619"/>
      <c r="M43" s="619"/>
      <c r="N43" s="619"/>
      <c r="O43" s="619"/>
      <c r="P43" s="619"/>
      <c r="Q43" s="619"/>
      <c r="R43" s="619"/>
      <c r="S43" s="619"/>
      <c r="T43" s="214"/>
      <c r="U43" s="618" t="str">
        <f t="shared" si="4"/>
        <v/>
      </c>
      <c r="V43" s="618"/>
      <c r="W43" s="619"/>
      <c r="X43" s="619"/>
      <c r="Y43" s="619"/>
      <c r="Z43" s="619"/>
      <c r="AA43" s="619"/>
      <c r="AB43" s="619"/>
      <c r="AC43" s="619"/>
      <c r="AD43" s="619"/>
      <c r="AE43" s="619"/>
      <c r="AF43" s="619"/>
      <c r="AG43" s="619"/>
      <c r="AH43" s="619"/>
      <c r="AI43" s="619"/>
      <c r="AJ43" s="619"/>
      <c r="AK43" s="619"/>
      <c r="AL43" s="214"/>
      <c r="AM43" s="618" t="str">
        <f t="shared" si="0"/>
        <v/>
      </c>
      <c r="AN43" s="618"/>
      <c r="AO43" s="619"/>
      <c r="AP43" s="619"/>
      <c r="AQ43" s="619"/>
      <c r="AR43" s="619"/>
      <c r="AS43" s="619"/>
      <c r="AT43" s="619"/>
      <c r="AU43" s="619"/>
      <c r="AV43" s="619"/>
      <c r="AW43" s="619"/>
      <c r="AX43" s="619"/>
      <c r="AY43" s="619"/>
      <c r="AZ43" s="619"/>
      <c r="BA43" s="619"/>
      <c r="BB43" s="619"/>
      <c r="BC43" s="619"/>
      <c r="BD43" s="214"/>
      <c r="BE43" s="618" t="str">
        <f t="shared" si="1"/>
        <v/>
      </c>
      <c r="BF43" s="618"/>
      <c r="BG43" s="619"/>
      <c r="BH43" s="619"/>
      <c r="BI43" s="619"/>
      <c r="BJ43" s="619"/>
      <c r="BK43" s="619"/>
      <c r="BL43" s="619"/>
      <c r="BM43" s="619"/>
      <c r="BN43" s="619"/>
      <c r="BO43" s="619"/>
      <c r="BP43" s="619"/>
      <c r="BQ43" s="619"/>
      <c r="BR43" s="619"/>
      <c r="BS43" s="619"/>
      <c r="BT43" s="619"/>
      <c r="BU43" s="619"/>
      <c r="BV43" s="214"/>
      <c r="BW43" s="618" t="str">
        <f t="shared" si="2"/>
        <v/>
      </c>
      <c r="BX43" s="618"/>
      <c r="BY43" s="619" t="str">
        <f>IF('各会計、関係団体の財政状況及び健全化判断比率'!B77="","",'各会計、関係団体の財政状況及び健全化判断比率'!B77)</f>
        <v/>
      </c>
      <c r="BZ43" s="619"/>
      <c r="CA43" s="619"/>
      <c r="CB43" s="619"/>
      <c r="CC43" s="619"/>
      <c r="CD43" s="619"/>
      <c r="CE43" s="619"/>
      <c r="CF43" s="619"/>
      <c r="CG43" s="619"/>
      <c r="CH43" s="619"/>
      <c r="CI43" s="619"/>
      <c r="CJ43" s="619"/>
      <c r="CK43" s="619"/>
      <c r="CL43" s="619"/>
      <c r="CM43" s="619"/>
      <c r="CN43" s="214"/>
      <c r="CO43" s="618">
        <f t="shared" si="3"/>
        <v>21</v>
      </c>
      <c r="CP43" s="618"/>
      <c r="CQ43" s="619" t="str">
        <f>IF('各会計、関係団体の財政状況及び健全化判断比率'!BS16="","",'各会計、関係団体の財政状況及び健全化判断比率'!BS16)</f>
        <v>（公財）阪神北広域救急医療財団</v>
      </c>
      <c r="CR43" s="619"/>
      <c r="CS43" s="619"/>
      <c r="CT43" s="619"/>
      <c r="CU43" s="619"/>
      <c r="CV43" s="619"/>
      <c r="CW43" s="619"/>
      <c r="CX43" s="619"/>
      <c r="CY43" s="619"/>
      <c r="CZ43" s="619"/>
      <c r="DA43" s="619"/>
      <c r="DB43" s="619"/>
      <c r="DC43" s="619"/>
      <c r="DD43" s="619"/>
      <c r="DE43" s="619"/>
      <c r="DF43" s="211"/>
      <c r="DG43" s="620" t="str">
        <f>IF('各会計、関係団体の財政状況及び健全化判断比率'!BR16="","",'各会計、関係団体の財政状況及び健全化判断比率'!BR16)</f>
        <v/>
      </c>
      <c r="DH43" s="62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207</v>
      </c>
      <c r="C46" s="186"/>
      <c r="D46" s="186"/>
      <c r="E46" s="186" t="s">
        <v>208</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209</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210</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211</v>
      </c>
    </row>
    <row r="50" spans="5:5" x14ac:dyDescent="0.15">
      <c r="E50" s="188" t="s">
        <v>212</v>
      </c>
    </row>
    <row r="51" spans="5:5" x14ac:dyDescent="0.15">
      <c r="E51" s="188" t="s">
        <v>213</v>
      </c>
    </row>
    <row r="52" spans="5:5" x14ac:dyDescent="0.15">
      <c r="E52" s="188" t="s">
        <v>214</v>
      </c>
    </row>
    <row r="53" spans="5:5" x14ac:dyDescent="0.15"/>
    <row r="54" spans="5:5" x14ac:dyDescent="0.15"/>
    <row r="55" spans="5:5" x14ac:dyDescent="0.15"/>
    <row r="56" spans="5:5" x14ac:dyDescent="0.15"/>
  </sheetData>
  <sheetProtection algorithmName="SHA-512" hashValue="1zuB2dUDARk/nxUT0e8QkXeM3iNSw72J5Hdade0NDHrvVMwgktuOJR39hNcjj938iXYUNYaQkOkYIM3bCuHrlQ==" saltValue="LII6G43UuE9P6j4QJ2Ubj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F33"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563</v>
      </c>
      <c r="G33" s="29" t="s">
        <v>564</v>
      </c>
      <c r="H33" s="29" t="s">
        <v>565</v>
      </c>
      <c r="I33" s="29" t="s">
        <v>566</v>
      </c>
      <c r="J33" s="30" t="s">
        <v>567</v>
      </c>
      <c r="K33" s="22"/>
      <c r="L33" s="22"/>
      <c r="M33" s="22"/>
      <c r="N33" s="22"/>
      <c r="O33" s="22"/>
      <c r="P33" s="22"/>
    </row>
    <row r="34" spans="1:16" ht="39" customHeight="1" x14ac:dyDescent="0.15">
      <c r="A34" s="22"/>
      <c r="B34" s="31"/>
      <c r="C34" s="1209" t="s">
        <v>570</v>
      </c>
      <c r="D34" s="1209"/>
      <c r="E34" s="1210"/>
      <c r="F34" s="32" t="s">
        <v>571</v>
      </c>
      <c r="G34" s="33" t="s">
        <v>572</v>
      </c>
      <c r="H34" s="33" t="s">
        <v>573</v>
      </c>
      <c r="I34" s="33" t="s">
        <v>574</v>
      </c>
      <c r="J34" s="34" t="s">
        <v>575</v>
      </c>
      <c r="K34" s="22"/>
      <c r="L34" s="22"/>
      <c r="M34" s="22"/>
      <c r="N34" s="22"/>
      <c r="O34" s="22"/>
      <c r="P34" s="22"/>
    </row>
    <row r="35" spans="1:16" ht="39" customHeight="1" x14ac:dyDescent="0.15">
      <c r="A35" s="22"/>
      <c r="B35" s="35"/>
      <c r="C35" s="1203" t="s">
        <v>576</v>
      </c>
      <c r="D35" s="1204"/>
      <c r="E35" s="1205"/>
      <c r="F35" s="36">
        <v>8.81</v>
      </c>
      <c r="G35" s="37">
        <v>7.39</v>
      </c>
      <c r="H35" s="37">
        <v>6.99</v>
      </c>
      <c r="I35" s="37">
        <v>8.15</v>
      </c>
      <c r="J35" s="38">
        <v>8.9600000000000009</v>
      </c>
      <c r="K35" s="22"/>
      <c r="L35" s="22"/>
      <c r="M35" s="22"/>
      <c r="N35" s="22"/>
      <c r="O35" s="22"/>
      <c r="P35" s="22"/>
    </row>
    <row r="36" spans="1:16" ht="39" customHeight="1" x14ac:dyDescent="0.15">
      <c r="A36" s="22"/>
      <c r="B36" s="35"/>
      <c r="C36" s="1203" t="s">
        <v>577</v>
      </c>
      <c r="D36" s="1204"/>
      <c r="E36" s="1205"/>
      <c r="F36" s="36">
        <v>1.36</v>
      </c>
      <c r="G36" s="37">
        <v>0.5</v>
      </c>
      <c r="H36" s="37">
        <v>1.28</v>
      </c>
      <c r="I36" s="37">
        <v>0.85</v>
      </c>
      <c r="J36" s="38">
        <v>1.1299999999999999</v>
      </c>
      <c r="K36" s="22"/>
      <c r="L36" s="22"/>
      <c r="M36" s="22"/>
      <c r="N36" s="22"/>
      <c r="O36" s="22"/>
      <c r="P36" s="22"/>
    </row>
    <row r="37" spans="1:16" ht="39" customHeight="1" x14ac:dyDescent="0.15">
      <c r="A37" s="22"/>
      <c r="B37" s="35"/>
      <c r="C37" s="1203" t="s">
        <v>578</v>
      </c>
      <c r="D37" s="1204"/>
      <c r="E37" s="1205"/>
      <c r="F37" s="36" t="s">
        <v>579</v>
      </c>
      <c r="G37" s="37">
        <v>0.09</v>
      </c>
      <c r="H37" s="37">
        <v>2.97</v>
      </c>
      <c r="I37" s="37">
        <v>0.98</v>
      </c>
      <c r="J37" s="38">
        <v>1.05</v>
      </c>
      <c r="K37" s="22"/>
      <c r="L37" s="22"/>
      <c r="M37" s="22"/>
      <c r="N37" s="22"/>
      <c r="O37" s="22"/>
      <c r="P37" s="22"/>
    </row>
    <row r="38" spans="1:16" ht="39" customHeight="1" x14ac:dyDescent="0.15">
      <c r="A38" s="22"/>
      <c r="B38" s="35"/>
      <c r="C38" s="1203" t="s">
        <v>580</v>
      </c>
      <c r="D38" s="1204"/>
      <c r="E38" s="1205"/>
      <c r="F38" s="36">
        <v>1.35</v>
      </c>
      <c r="G38" s="37">
        <v>1.51</v>
      </c>
      <c r="H38" s="37">
        <v>0.65</v>
      </c>
      <c r="I38" s="37">
        <v>0.46</v>
      </c>
      <c r="J38" s="38">
        <v>1</v>
      </c>
      <c r="K38" s="22"/>
      <c r="L38" s="22"/>
      <c r="M38" s="22"/>
      <c r="N38" s="22"/>
      <c r="O38" s="22"/>
      <c r="P38" s="22"/>
    </row>
    <row r="39" spans="1:16" ht="39" customHeight="1" x14ac:dyDescent="0.15">
      <c r="A39" s="22"/>
      <c r="B39" s="35"/>
      <c r="C39" s="1203" t="s">
        <v>581</v>
      </c>
      <c r="D39" s="1204"/>
      <c r="E39" s="1205"/>
      <c r="F39" s="36">
        <v>0.99</v>
      </c>
      <c r="G39" s="37">
        <v>0.92</v>
      </c>
      <c r="H39" s="37">
        <v>1.24</v>
      </c>
      <c r="I39" s="37">
        <v>0.44</v>
      </c>
      <c r="J39" s="38">
        <v>0.91</v>
      </c>
      <c r="K39" s="22"/>
      <c r="L39" s="22"/>
      <c r="M39" s="22"/>
      <c r="N39" s="22"/>
      <c r="O39" s="22"/>
      <c r="P39" s="22"/>
    </row>
    <row r="40" spans="1:16" ht="39" customHeight="1" x14ac:dyDescent="0.15">
      <c r="A40" s="22"/>
      <c r="B40" s="35"/>
      <c r="C40" s="1203" t="s">
        <v>582</v>
      </c>
      <c r="D40" s="1204"/>
      <c r="E40" s="1205"/>
      <c r="F40" s="36">
        <v>0.27</v>
      </c>
      <c r="G40" s="37">
        <v>0.3</v>
      </c>
      <c r="H40" s="37">
        <v>0.3</v>
      </c>
      <c r="I40" s="37">
        <v>0.32</v>
      </c>
      <c r="J40" s="38">
        <v>0.3</v>
      </c>
      <c r="K40" s="22"/>
      <c r="L40" s="22"/>
      <c r="M40" s="22"/>
      <c r="N40" s="22"/>
      <c r="O40" s="22"/>
      <c r="P40" s="22"/>
    </row>
    <row r="41" spans="1:16" ht="39" customHeight="1" x14ac:dyDescent="0.15">
      <c r="A41" s="22"/>
      <c r="B41" s="35"/>
      <c r="C41" s="1203" t="s">
        <v>583</v>
      </c>
      <c r="D41" s="1204"/>
      <c r="E41" s="1205"/>
      <c r="F41" s="36">
        <v>0.5</v>
      </c>
      <c r="G41" s="37">
        <v>0.34</v>
      </c>
      <c r="H41" s="37">
        <v>0</v>
      </c>
      <c r="I41" s="37">
        <v>0</v>
      </c>
      <c r="J41" s="38">
        <v>0</v>
      </c>
      <c r="K41" s="22"/>
      <c r="L41" s="22"/>
      <c r="M41" s="22"/>
      <c r="N41" s="22"/>
      <c r="O41" s="22"/>
      <c r="P41" s="22"/>
    </row>
    <row r="42" spans="1:16" ht="39" customHeight="1" x14ac:dyDescent="0.15">
      <c r="A42" s="22"/>
      <c r="B42" s="39"/>
      <c r="C42" s="1203" t="s">
        <v>584</v>
      </c>
      <c r="D42" s="1204"/>
      <c r="E42" s="1205"/>
      <c r="F42" s="36" t="s">
        <v>522</v>
      </c>
      <c r="G42" s="37" t="s">
        <v>522</v>
      </c>
      <c r="H42" s="37" t="s">
        <v>522</v>
      </c>
      <c r="I42" s="37" t="s">
        <v>522</v>
      </c>
      <c r="J42" s="38" t="s">
        <v>522</v>
      </c>
      <c r="K42" s="22"/>
      <c r="L42" s="22"/>
      <c r="M42" s="22"/>
      <c r="N42" s="22"/>
      <c r="O42" s="22"/>
      <c r="P42" s="22"/>
    </row>
    <row r="43" spans="1:16" ht="39" customHeight="1" thickBot="1" x14ac:dyDescent="0.2">
      <c r="A43" s="22"/>
      <c r="B43" s="40"/>
      <c r="C43" s="1206" t="s">
        <v>585</v>
      </c>
      <c r="D43" s="1207"/>
      <c r="E43" s="1208"/>
      <c r="F43" s="41">
        <v>0.01</v>
      </c>
      <c r="G43" s="42">
        <v>0.01</v>
      </c>
      <c r="H43" s="42">
        <v>0.01</v>
      </c>
      <c r="I43" s="42">
        <v>0.01</v>
      </c>
      <c r="J43" s="43">
        <v>0</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7IkUsAMyc8aRTmAQ+5i+VC6+sQIhKRyr6eQ3g/jZa5w/7rycnEeYcqlL7+iu/qI7VN15t1HQ9dfK9W0Pef2U8g==" saltValue="uHmSH4zMt4QY4IXuFBTni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topLeftCell="I34" zoomScaleSheetLayoutView="55" workbookViewId="0">
      <selection activeCell="R43" sqref="R43"/>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563</v>
      </c>
      <c r="L44" s="56" t="s">
        <v>564</v>
      </c>
      <c r="M44" s="56" t="s">
        <v>565</v>
      </c>
      <c r="N44" s="56" t="s">
        <v>566</v>
      </c>
      <c r="O44" s="57" t="s">
        <v>567</v>
      </c>
      <c r="P44" s="48"/>
      <c r="Q44" s="48"/>
      <c r="R44" s="48"/>
      <c r="S44" s="48"/>
      <c r="T44" s="48"/>
      <c r="U44" s="48"/>
    </row>
    <row r="45" spans="1:21" ht="30.75" customHeight="1" x14ac:dyDescent="0.15">
      <c r="A45" s="48"/>
      <c r="B45" s="1211" t="s">
        <v>10</v>
      </c>
      <c r="C45" s="1212"/>
      <c r="D45" s="58"/>
      <c r="E45" s="1217" t="s">
        <v>11</v>
      </c>
      <c r="F45" s="1217"/>
      <c r="G45" s="1217"/>
      <c r="H45" s="1217"/>
      <c r="I45" s="1217"/>
      <c r="J45" s="1218"/>
      <c r="K45" s="59">
        <v>6820</v>
      </c>
      <c r="L45" s="60">
        <v>6660</v>
      </c>
      <c r="M45" s="60">
        <v>6590</v>
      </c>
      <c r="N45" s="60">
        <v>6598</v>
      </c>
      <c r="O45" s="61">
        <v>6477</v>
      </c>
      <c r="P45" s="48"/>
      <c r="Q45" s="48"/>
      <c r="R45" s="48"/>
      <c r="S45" s="48"/>
      <c r="T45" s="48"/>
      <c r="U45" s="48"/>
    </row>
    <row r="46" spans="1:21" ht="30.75" customHeight="1" x14ac:dyDescent="0.15">
      <c r="A46" s="48"/>
      <c r="B46" s="1213"/>
      <c r="C46" s="1214"/>
      <c r="D46" s="62"/>
      <c r="E46" s="1219" t="s">
        <v>12</v>
      </c>
      <c r="F46" s="1219"/>
      <c r="G46" s="1219"/>
      <c r="H46" s="1219"/>
      <c r="I46" s="1219"/>
      <c r="J46" s="1220"/>
      <c r="K46" s="63" t="s">
        <v>522</v>
      </c>
      <c r="L46" s="64" t="s">
        <v>522</v>
      </c>
      <c r="M46" s="64" t="s">
        <v>522</v>
      </c>
      <c r="N46" s="64" t="s">
        <v>522</v>
      </c>
      <c r="O46" s="65" t="s">
        <v>522</v>
      </c>
      <c r="P46" s="48"/>
      <c r="Q46" s="48"/>
      <c r="R46" s="48"/>
      <c r="S46" s="48"/>
      <c r="T46" s="48"/>
      <c r="U46" s="48"/>
    </row>
    <row r="47" spans="1:21" ht="30.75" customHeight="1" x14ac:dyDescent="0.15">
      <c r="A47" s="48"/>
      <c r="B47" s="1213"/>
      <c r="C47" s="1214"/>
      <c r="D47" s="62"/>
      <c r="E47" s="1219" t="s">
        <v>13</v>
      </c>
      <c r="F47" s="1219"/>
      <c r="G47" s="1219"/>
      <c r="H47" s="1219"/>
      <c r="I47" s="1219"/>
      <c r="J47" s="1220"/>
      <c r="K47" s="63">
        <v>7</v>
      </c>
      <c r="L47" s="64" t="s">
        <v>522</v>
      </c>
      <c r="M47" s="64" t="s">
        <v>522</v>
      </c>
      <c r="N47" s="64" t="s">
        <v>522</v>
      </c>
      <c r="O47" s="65" t="s">
        <v>522</v>
      </c>
      <c r="P47" s="48"/>
      <c r="Q47" s="48"/>
      <c r="R47" s="48"/>
      <c r="S47" s="48"/>
      <c r="T47" s="48"/>
      <c r="U47" s="48"/>
    </row>
    <row r="48" spans="1:21" ht="30.75" customHeight="1" x14ac:dyDescent="0.15">
      <c r="A48" s="48"/>
      <c r="B48" s="1213"/>
      <c r="C48" s="1214"/>
      <c r="D48" s="62"/>
      <c r="E48" s="1219" t="s">
        <v>14</v>
      </c>
      <c r="F48" s="1219"/>
      <c r="G48" s="1219"/>
      <c r="H48" s="1219"/>
      <c r="I48" s="1219"/>
      <c r="J48" s="1220"/>
      <c r="K48" s="63">
        <v>1862</v>
      </c>
      <c r="L48" s="64">
        <v>1728</v>
      </c>
      <c r="M48" s="64">
        <v>1591</v>
      </c>
      <c r="N48" s="64">
        <v>1406</v>
      </c>
      <c r="O48" s="65">
        <v>1402</v>
      </c>
      <c r="P48" s="48"/>
      <c r="Q48" s="48"/>
      <c r="R48" s="48"/>
      <c r="S48" s="48"/>
      <c r="T48" s="48"/>
      <c r="U48" s="48"/>
    </row>
    <row r="49" spans="1:21" ht="30.75" customHeight="1" x14ac:dyDescent="0.15">
      <c r="A49" s="48"/>
      <c r="B49" s="1213"/>
      <c r="C49" s="1214"/>
      <c r="D49" s="62"/>
      <c r="E49" s="1219" t="s">
        <v>15</v>
      </c>
      <c r="F49" s="1219"/>
      <c r="G49" s="1219"/>
      <c r="H49" s="1219"/>
      <c r="I49" s="1219"/>
      <c r="J49" s="1220"/>
      <c r="K49" s="63">
        <v>3</v>
      </c>
      <c r="L49" s="64">
        <v>3</v>
      </c>
      <c r="M49" s="64">
        <v>13</v>
      </c>
      <c r="N49" s="64">
        <v>14</v>
      </c>
      <c r="O49" s="65">
        <v>11</v>
      </c>
      <c r="P49" s="48"/>
      <c r="Q49" s="48"/>
      <c r="R49" s="48"/>
      <c r="S49" s="48"/>
      <c r="T49" s="48"/>
      <c r="U49" s="48"/>
    </row>
    <row r="50" spans="1:21" ht="30.75" customHeight="1" x14ac:dyDescent="0.15">
      <c r="A50" s="48"/>
      <c r="B50" s="1213"/>
      <c r="C50" s="1214"/>
      <c r="D50" s="62"/>
      <c r="E50" s="1219" t="s">
        <v>16</v>
      </c>
      <c r="F50" s="1219"/>
      <c r="G50" s="1219"/>
      <c r="H50" s="1219"/>
      <c r="I50" s="1219"/>
      <c r="J50" s="1220"/>
      <c r="K50" s="63">
        <v>593</v>
      </c>
      <c r="L50" s="64">
        <v>436</v>
      </c>
      <c r="M50" s="64">
        <v>436</v>
      </c>
      <c r="N50" s="64">
        <v>436</v>
      </c>
      <c r="O50" s="65">
        <v>435</v>
      </c>
      <c r="P50" s="48"/>
      <c r="Q50" s="48"/>
      <c r="R50" s="48"/>
      <c r="S50" s="48"/>
      <c r="T50" s="48"/>
      <c r="U50" s="48"/>
    </row>
    <row r="51" spans="1:21" ht="30.75" customHeight="1" x14ac:dyDescent="0.15">
      <c r="A51" s="48"/>
      <c r="B51" s="1215"/>
      <c r="C51" s="1216"/>
      <c r="D51" s="66"/>
      <c r="E51" s="1219" t="s">
        <v>17</v>
      </c>
      <c r="F51" s="1219"/>
      <c r="G51" s="1219"/>
      <c r="H51" s="1219"/>
      <c r="I51" s="1219"/>
      <c r="J51" s="1220"/>
      <c r="K51" s="63">
        <v>0</v>
      </c>
      <c r="L51" s="64">
        <v>0</v>
      </c>
      <c r="M51" s="64">
        <v>2</v>
      </c>
      <c r="N51" s="64">
        <v>1</v>
      </c>
      <c r="O51" s="65">
        <v>1</v>
      </c>
      <c r="P51" s="48"/>
      <c r="Q51" s="48"/>
      <c r="R51" s="48"/>
      <c r="S51" s="48"/>
      <c r="T51" s="48"/>
      <c r="U51" s="48"/>
    </row>
    <row r="52" spans="1:21" ht="30.75" customHeight="1" x14ac:dyDescent="0.15">
      <c r="A52" s="48"/>
      <c r="B52" s="1221" t="s">
        <v>18</v>
      </c>
      <c r="C52" s="1222"/>
      <c r="D52" s="66"/>
      <c r="E52" s="1219" t="s">
        <v>19</v>
      </c>
      <c r="F52" s="1219"/>
      <c r="G52" s="1219"/>
      <c r="H52" s="1219"/>
      <c r="I52" s="1219"/>
      <c r="J52" s="1220"/>
      <c r="K52" s="63">
        <v>7499</v>
      </c>
      <c r="L52" s="64">
        <v>7304</v>
      </c>
      <c r="M52" s="64">
        <v>7149</v>
      </c>
      <c r="N52" s="64">
        <v>7110</v>
      </c>
      <c r="O52" s="65">
        <v>6845</v>
      </c>
      <c r="P52" s="48"/>
      <c r="Q52" s="48"/>
      <c r="R52" s="48"/>
      <c r="S52" s="48"/>
      <c r="T52" s="48"/>
      <c r="U52" s="48"/>
    </row>
    <row r="53" spans="1:21" ht="30.75" customHeight="1" thickBot="1" x14ac:dyDescent="0.2">
      <c r="A53" s="48"/>
      <c r="B53" s="1223" t="s">
        <v>20</v>
      </c>
      <c r="C53" s="1224"/>
      <c r="D53" s="67"/>
      <c r="E53" s="1225" t="s">
        <v>21</v>
      </c>
      <c r="F53" s="1225"/>
      <c r="G53" s="1225"/>
      <c r="H53" s="1225"/>
      <c r="I53" s="1225"/>
      <c r="J53" s="1226"/>
      <c r="K53" s="68">
        <v>1786</v>
      </c>
      <c r="L53" s="69">
        <v>1523</v>
      </c>
      <c r="M53" s="69">
        <v>1483</v>
      </c>
      <c r="N53" s="69">
        <v>1345</v>
      </c>
      <c r="O53" s="70">
        <v>1481</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586</v>
      </c>
      <c r="P55" s="48"/>
      <c r="Q55" s="48"/>
      <c r="R55" s="48"/>
      <c r="S55" s="48"/>
      <c r="T55" s="48"/>
      <c r="U55" s="48"/>
    </row>
    <row r="56" spans="1:21" ht="31.5" customHeight="1" thickBot="1" x14ac:dyDescent="0.2">
      <c r="A56" s="48"/>
      <c r="B56" s="76"/>
      <c r="C56" s="77"/>
      <c r="D56" s="77"/>
      <c r="E56" s="78"/>
      <c r="F56" s="78"/>
      <c r="G56" s="78"/>
      <c r="H56" s="78"/>
      <c r="I56" s="78"/>
      <c r="J56" s="79" t="s">
        <v>2</v>
      </c>
      <c r="K56" s="80" t="s">
        <v>587</v>
      </c>
      <c r="L56" s="81" t="s">
        <v>588</v>
      </c>
      <c r="M56" s="81" t="s">
        <v>589</v>
      </c>
      <c r="N56" s="81" t="s">
        <v>590</v>
      </c>
      <c r="O56" s="82" t="s">
        <v>591</v>
      </c>
      <c r="P56" s="48"/>
      <c r="Q56" s="48"/>
      <c r="R56" s="48"/>
      <c r="S56" s="48"/>
      <c r="T56" s="48"/>
      <c r="U56" s="48"/>
    </row>
    <row r="57" spans="1:21" ht="31.5" customHeight="1" x14ac:dyDescent="0.15">
      <c r="B57" s="1227" t="s">
        <v>24</v>
      </c>
      <c r="C57" s="1228"/>
      <c r="D57" s="1231" t="s">
        <v>25</v>
      </c>
      <c r="E57" s="1232"/>
      <c r="F57" s="1232"/>
      <c r="G57" s="1232"/>
      <c r="H57" s="1232"/>
      <c r="I57" s="1232"/>
      <c r="J57" s="1233"/>
      <c r="K57" s="83">
        <v>169</v>
      </c>
      <c r="L57" s="84">
        <v>0</v>
      </c>
      <c r="M57" s="84">
        <v>0</v>
      </c>
      <c r="N57" s="84">
        <v>0</v>
      </c>
      <c r="O57" s="85">
        <v>0</v>
      </c>
    </row>
    <row r="58" spans="1:21" ht="31.5" customHeight="1" thickBot="1" x14ac:dyDescent="0.2">
      <c r="B58" s="1229"/>
      <c r="C58" s="1230"/>
      <c r="D58" s="1234" t="s">
        <v>26</v>
      </c>
      <c r="E58" s="1235"/>
      <c r="F58" s="1235"/>
      <c r="G58" s="1235"/>
      <c r="H58" s="1235"/>
      <c r="I58" s="1235"/>
      <c r="J58" s="1236"/>
      <c r="K58" s="86">
        <v>39</v>
      </c>
      <c r="L58" s="87">
        <v>0</v>
      </c>
      <c r="M58" s="87">
        <v>0</v>
      </c>
      <c r="N58" s="87">
        <v>0</v>
      </c>
      <c r="O58" s="88">
        <v>0</v>
      </c>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5sbzW57RqHw96ziv6PBedXfHCk80HT8taXao3YC0OcUbGskHMCgCsroeu9cHHrNo9oGLPHUw7bhaxLBGVvPbA==" saltValue="dRBlGrgdVQX/N7KGSDV0A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topLeftCell="I40" zoomScaleSheetLayoutView="100" workbookViewId="0">
      <selection activeCell="L50" sqref="L50:L52"/>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563</v>
      </c>
      <c r="J40" s="100" t="s">
        <v>564</v>
      </c>
      <c r="K40" s="100" t="s">
        <v>565</v>
      </c>
      <c r="L40" s="100" t="s">
        <v>566</v>
      </c>
      <c r="M40" s="101" t="s">
        <v>567</v>
      </c>
    </row>
    <row r="41" spans="2:13" ht="27.75" customHeight="1" x14ac:dyDescent="0.15">
      <c r="B41" s="1237" t="s">
        <v>29</v>
      </c>
      <c r="C41" s="1238"/>
      <c r="D41" s="102"/>
      <c r="E41" s="1243" t="s">
        <v>30</v>
      </c>
      <c r="F41" s="1243"/>
      <c r="G41" s="1243"/>
      <c r="H41" s="1244"/>
      <c r="I41" s="103">
        <v>74758</v>
      </c>
      <c r="J41" s="104">
        <v>73128</v>
      </c>
      <c r="K41" s="104">
        <v>73016</v>
      </c>
      <c r="L41" s="104">
        <v>72866</v>
      </c>
      <c r="M41" s="105">
        <v>73644</v>
      </c>
    </row>
    <row r="42" spans="2:13" ht="27.75" customHeight="1" x14ac:dyDescent="0.15">
      <c r="B42" s="1239"/>
      <c r="C42" s="1240"/>
      <c r="D42" s="106"/>
      <c r="E42" s="1245" t="s">
        <v>31</v>
      </c>
      <c r="F42" s="1245"/>
      <c r="G42" s="1245"/>
      <c r="H42" s="1246"/>
      <c r="I42" s="107">
        <v>6578</v>
      </c>
      <c r="J42" s="108">
        <v>4700</v>
      </c>
      <c r="K42" s="108">
        <v>3578</v>
      </c>
      <c r="L42" s="108">
        <v>3232</v>
      </c>
      <c r="M42" s="109">
        <v>3169</v>
      </c>
    </row>
    <row r="43" spans="2:13" ht="27.75" customHeight="1" x14ac:dyDescent="0.15">
      <c r="B43" s="1239"/>
      <c r="C43" s="1240"/>
      <c r="D43" s="106"/>
      <c r="E43" s="1245" t="s">
        <v>32</v>
      </c>
      <c r="F43" s="1245"/>
      <c r="G43" s="1245"/>
      <c r="H43" s="1246"/>
      <c r="I43" s="107">
        <v>17682</v>
      </c>
      <c r="J43" s="108">
        <v>16336</v>
      </c>
      <c r="K43" s="108">
        <v>16003</v>
      </c>
      <c r="L43" s="108">
        <v>14278</v>
      </c>
      <c r="M43" s="109">
        <v>12861</v>
      </c>
    </row>
    <row r="44" spans="2:13" ht="27.75" customHeight="1" x14ac:dyDescent="0.15">
      <c r="B44" s="1239"/>
      <c r="C44" s="1240"/>
      <c r="D44" s="106"/>
      <c r="E44" s="1245" t="s">
        <v>33</v>
      </c>
      <c r="F44" s="1245"/>
      <c r="G44" s="1245"/>
      <c r="H44" s="1246"/>
      <c r="I44" s="107">
        <v>20</v>
      </c>
      <c r="J44" s="108">
        <v>53</v>
      </c>
      <c r="K44" s="108">
        <v>49</v>
      </c>
      <c r="L44" s="108">
        <v>36</v>
      </c>
      <c r="M44" s="109">
        <v>25</v>
      </c>
    </row>
    <row r="45" spans="2:13" ht="27.75" customHeight="1" x14ac:dyDescent="0.15">
      <c r="B45" s="1239"/>
      <c r="C45" s="1240"/>
      <c r="D45" s="106"/>
      <c r="E45" s="1245" t="s">
        <v>34</v>
      </c>
      <c r="F45" s="1245"/>
      <c r="G45" s="1245"/>
      <c r="H45" s="1246"/>
      <c r="I45" s="107">
        <v>8980</v>
      </c>
      <c r="J45" s="108">
        <v>8074</v>
      </c>
      <c r="K45" s="108">
        <v>6885</v>
      </c>
      <c r="L45" s="108">
        <v>6287</v>
      </c>
      <c r="M45" s="109">
        <v>6059</v>
      </c>
    </row>
    <row r="46" spans="2:13" ht="27.75" customHeight="1" x14ac:dyDescent="0.15">
      <c r="B46" s="1239"/>
      <c r="C46" s="1240"/>
      <c r="D46" s="110"/>
      <c r="E46" s="1245" t="s">
        <v>35</v>
      </c>
      <c r="F46" s="1245"/>
      <c r="G46" s="1245"/>
      <c r="H46" s="1246"/>
      <c r="I46" s="107">
        <v>2615</v>
      </c>
      <c r="J46" s="108">
        <v>2207</v>
      </c>
      <c r="K46" s="108">
        <v>2159</v>
      </c>
      <c r="L46" s="108">
        <v>2092</v>
      </c>
      <c r="M46" s="109">
        <v>2103</v>
      </c>
    </row>
    <row r="47" spans="2:13" ht="27.75" customHeight="1" x14ac:dyDescent="0.15">
      <c r="B47" s="1239"/>
      <c r="C47" s="1240"/>
      <c r="D47" s="111"/>
      <c r="E47" s="1247" t="s">
        <v>36</v>
      </c>
      <c r="F47" s="1248"/>
      <c r="G47" s="1248"/>
      <c r="H47" s="1249"/>
      <c r="I47" s="107" t="s">
        <v>522</v>
      </c>
      <c r="J47" s="108" t="s">
        <v>522</v>
      </c>
      <c r="K47" s="108" t="s">
        <v>522</v>
      </c>
      <c r="L47" s="108" t="s">
        <v>522</v>
      </c>
      <c r="M47" s="109" t="s">
        <v>522</v>
      </c>
    </row>
    <row r="48" spans="2:13" ht="27.75" customHeight="1" x14ac:dyDescent="0.15">
      <c r="B48" s="1239"/>
      <c r="C48" s="1240"/>
      <c r="D48" s="106"/>
      <c r="E48" s="1245" t="s">
        <v>37</v>
      </c>
      <c r="F48" s="1245"/>
      <c r="G48" s="1245"/>
      <c r="H48" s="1246"/>
      <c r="I48" s="107" t="s">
        <v>522</v>
      </c>
      <c r="J48" s="108" t="s">
        <v>522</v>
      </c>
      <c r="K48" s="108" t="s">
        <v>522</v>
      </c>
      <c r="L48" s="108" t="s">
        <v>522</v>
      </c>
      <c r="M48" s="109" t="s">
        <v>522</v>
      </c>
    </row>
    <row r="49" spans="2:13" ht="27.75" customHeight="1" x14ac:dyDescent="0.15">
      <c r="B49" s="1241"/>
      <c r="C49" s="1242"/>
      <c r="D49" s="106"/>
      <c r="E49" s="1245" t="s">
        <v>38</v>
      </c>
      <c r="F49" s="1245"/>
      <c r="G49" s="1245"/>
      <c r="H49" s="1246"/>
      <c r="I49" s="107" t="s">
        <v>522</v>
      </c>
      <c r="J49" s="108" t="s">
        <v>522</v>
      </c>
      <c r="K49" s="108" t="s">
        <v>522</v>
      </c>
      <c r="L49" s="108" t="s">
        <v>522</v>
      </c>
      <c r="M49" s="109" t="s">
        <v>522</v>
      </c>
    </row>
    <row r="50" spans="2:13" ht="27.75" customHeight="1" x14ac:dyDescent="0.15">
      <c r="B50" s="1250" t="s">
        <v>39</v>
      </c>
      <c r="C50" s="1251"/>
      <c r="D50" s="112"/>
      <c r="E50" s="1245" t="s">
        <v>40</v>
      </c>
      <c r="F50" s="1245"/>
      <c r="G50" s="1245"/>
      <c r="H50" s="1246"/>
      <c r="I50" s="107">
        <v>10820</v>
      </c>
      <c r="J50" s="108">
        <v>10514</v>
      </c>
      <c r="K50" s="108">
        <v>11117</v>
      </c>
      <c r="L50" s="108">
        <v>13064</v>
      </c>
      <c r="M50" s="109">
        <v>13330</v>
      </c>
    </row>
    <row r="51" spans="2:13" ht="27.75" customHeight="1" x14ac:dyDescent="0.15">
      <c r="B51" s="1239"/>
      <c r="C51" s="1240"/>
      <c r="D51" s="106"/>
      <c r="E51" s="1245" t="s">
        <v>41</v>
      </c>
      <c r="F51" s="1245"/>
      <c r="G51" s="1245"/>
      <c r="H51" s="1246"/>
      <c r="I51" s="107">
        <v>25024</v>
      </c>
      <c r="J51" s="108">
        <v>21815</v>
      </c>
      <c r="K51" s="108">
        <v>20935</v>
      </c>
      <c r="L51" s="108">
        <v>18769</v>
      </c>
      <c r="M51" s="109">
        <v>17461</v>
      </c>
    </row>
    <row r="52" spans="2:13" ht="27.75" customHeight="1" x14ac:dyDescent="0.15">
      <c r="B52" s="1241"/>
      <c r="C52" s="1242"/>
      <c r="D52" s="106"/>
      <c r="E52" s="1245" t="s">
        <v>42</v>
      </c>
      <c r="F52" s="1245"/>
      <c r="G52" s="1245"/>
      <c r="H52" s="1246"/>
      <c r="I52" s="107">
        <v>58403</v>
      </c>
      <c r="J52" s="108">
        <v>60313</v>
      </c>
      <c r="K52" s="108">
        <v>57916</v>
      </c>
      <c r="L52" s="108">
        <v>58309</v>
      </c>
      <c r="M52" s="109">
        <v>58215</v>
      </c>
    </row>
    <row r="53" spans="2:13" ht="27.75" customHeight="1" thickBot="1" x14ac:dyDescent="0.2">
      <c r="B53" s="1252" t="s">
        <v>43</v>
      </c>
      <c r="C53" s="1253"/>
      <c r="D53" s="113"/>
      <c r="E53" s="1254" t="s">
        <v>44</v>
      </c>
      <c r="F53" s="1254"/>
      <c r="G53" s="1254"/>
      <c r="H53" s="1255"/>
      <c r="I53" s="114">
        <v>16385</v>
      </c>
      <c r="J53" s="115">
        <v>11855</v>
      </c>
      <c r="K53" s="115">
        <v>11722</v>
      </c>
      <c r="L53" s="115">
        <v>8649</v>
      </c>
      <c r="M53" s="116">
        <v>8855</v>
      </c>
    </row>
    <row r="54" spans="2:13" ht="27.75" customHeight="1" x14ac:dyDescent="0.15">
      <c r="B54" s="117" t="s">
        <v>45</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3hbeer557qkwma5WMt8MdIX6602Ss/H0MHyQT2vI+AVtwf1anc/H0rYxxO+M8v3wCQlSBdz9PYQRTcK1fSLqQ==" saltValue="Em/3mThnsWJkzQitUV1j7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topLeftCell="E52" zoomScale="80" zoomScaleNormal="80" zoomScaleSheetLayoutView="100" workbookViewId="0">
      <selection activeCell="F62" sqref="F62"/>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46</v>
      </c>
    </row>
    <row r="54" spans="2:8" ht="29.25" customHeight="1" thickBot="1" x14ac:dyDescent="0.25">
      <c r="B54" s="122" t="s">
        <v>1</v>
      </c>
      <c r="C54" s="123"/>
      <c r="D54" s="123"/>
      <c r="E54" s="124" t="s">
        <v>2</v>
      </c>
      <c r="F54" s="125" t="s">
        <v>565</v>
      </c>
      <c r="G54" s="125" t="s">
        <v>566</v>
      </c>
      <c r="H54" s="126" t="s">
        <v>567</v>
      </c>
    </row>
    <row r="55" spans="2:8" ht="52.5" customHeight="1" x14ac:dyDescent="0.15">
      <c r="B55" s="127"/>
      <c r="C55" s="1261" t="s">
        <v>47</v>
      </c>
      <c r="D55" s="1261"/>
      <c r="E55" s="1262"/>
      <c r="F55" s="128">
        <v>5333</v>
      </c>
      <c r="G55" s="128">
        <v>5617</v>
      </c>
      <c r="H55" s="129">
        <v>5408</v>
      </c>
    </row>
    <row r="56" spans="2:8" ht="52.5" customHeight="1" x14ac:dyDescent="0.15">
      <c r="B56" s="130"/>
      <c r="C56" s="1263" t="s">
        <v>48</v>
      </c>
      <c r="D56" s="1263"/>
      <c r="E56" s="1264"/>
      <c r="F56" s="131">
        <v>246</v>
      </c>
      <c r="G56" s="131">
        <v>246</v>
      </c>
      <c r="H56" s="132">
        <v>246</v>
      </c>
    </row>
    <row r="57" spans="2:8" ht="53.25" customHeight="1" x14ac:dyDescent="0.15">
      <c r="B57" s="130"/>
      <c r="C57" s="1265" t="s">
        <v>49</v>
      </c>
      <c r="D57" s="1265"/>
      <c r="E57" s="1266"/>
      <c r="F57" s="133">
        <v>3924</v>
      </c>
      <c r="G57" s="133">
        <v>4157</v>
      </c>
      <c r="H57" s="134">
        <v>4372</v>
      </c>
    </row>
    <row r="58" spans="2:8" ht="45.75" customHeight="1" x14ac:dyDescent="0.15">
      <c r="B58" s="135"/>
      <c r="C58" s="1256" t="s">
        <v>593</v>
      </c>
      <c r="D58" s="1257"/>
      <c r="E58" s="1258"/>
      <c r="F58" s="136">
        <v>1151</v>
      </c>
      <c r="G58" s="136">
        <v>1299</v>
      </c>
      <c r="H58" s="137">
        <v>1399</v>
      </c>
    </row>
    <row r="59" spans="2:8" ht="45.75" customHeight="1" x14ac:dyDescent="0.15">
      <c r="B59" s="135"/>
      <c r="C59" s="1256" t="s">
        <v>594</v>
      </c>
      <c r="D59" s="1257"/>
      <c r="E59" s="1258"/>
      <c r="F59" s="136">
        <v>564</v>
      </c>
      <c r="G59" s="136">
        <v>629</v>
      </c>
      <c r="H59" s="137">
        <v>560</v>
      </c>
    </row>
    <row r="60" spans="2:8" ht="45.75" customHeight="1" x14ac:dyDescent="0.15">
      <c r="B60" s="135"/>
      <c r="C60" s="1256" t="s">
        <v>595</v>
      </c>
      <c r="D60" s="1257"/>
      <c r="E60" s="1258"/>
      <c r="F60" s="136">
        <v>37</v>
      </c>
      <c r="G60" s="136">
        <v>150</v>
      </c>
      <c r="H60" s="137">
        <v>399</v>
      </c>
    </row>
    <row r="61" spans="2:8" ht="45.75" customHeight="1" x14ac:dyDescent="0.15">
      <c r="B61" s="135"/>
      <c r="C61" s="1256" t="s">
        <v>596</v>
      </c>
      <c r="D61" s="1257"/>
      <c r="E61" s="1258"/>
      <c r="F61" s="136">
        <v>582</v>
      </c>
      <c r="G61" s="136">
        <v>605</v>
      </c>
      <c r="H61" s="137">
        <v>385</v>
      </c>
    </row>
    <row r="62" spans="2:8" ht="45.75" customHeight="1" thickBot="1" x14ac:dyDescent="0.2">
      <c r="B62" s="138"/>
      <c r="C62" s="1256" t="s">
        <v>597</v>
      </c>
      <c r="D62" s="1257"/>
      <c r="E62" s="1258"/>
      <c r="F62" s="139">
        <v>288</v>
      </c>
      <c r="G62" s="139">
        <v>361</v>
      </c>
      <c r="H62" s="140">
        <v>375</v>
      </c>
    </row>
    <row r="63" spans="2:8" ht="52.5" customHeight="1" thickBot="1" x14ac:dyDescent="0.2">
      <c r="B63" s="141"/>
      <c r="C63" s="1259" t="s">
        <v>50</v>
      </c>
      <c r="D63" s="1259"/>
      <c r="E63" s="1260"/>
      <c r="F63" s="142">
        <v>9503</v>
      </c>
      <c r="G63" s="142">
        <v>10020</v>
      </c>
      <c r="H63" s="143">
        <v>10026</v>
      </c>
    </row>
    <row r="64" spans="2:8" ht="15" customHeight="1" x14ac:dyDescent="0.15"/>
  </sheetData>
  <sheetProtection algorithmName="SHA-512" hashValue="0o/2Pa53BzUmhI+RlPHihRzVEk3t1DezskEUiQR/MtRYGpnTQqeeCrIxQ9rrrkv90nQhM6Kl+Os1wDWYWSjjGw==" saltValue="zVRL2DiYxrHwRIPna8lFe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AE39CD-8C52-4FA2-B62A-DAD37DF78AD1}">
  <sheetPr>
    <pageSetUpPr fitToPage="1"/>
  </sheetPr>
  <dimension ref="A1:WZM160"/>
  <sheetViews>
    <sheetView showGridLines="0" topLeftCell="Y1" zoomScale="70" zoomScaleNormal="70" zoomScaleSheetLayoutView="55" workbookViewId="0">
      <selection activeCell="AZ49" sqref="AZ49"/>
    </sheetView>
  </sheetViews>
  <sheetFormatPr defaultColWidth="0" defaultRowHeight="13.5" customHeight="1" zeroHeight="1" x14ac:dyDescent="0.15"/>
  <cols>
    <col min="1" max="1" width="6.375" style="1269" customWidth="1"/>
    <col min="2" max="107" width="2.5" style="1269" customWidth="1"/>
    <col min="108" max="108" width="6.125" style="1277" customWidth="1"/>
    <col min="109" max="109" width="5.875" style="1276" customWidth="1"/>
    <col min="110" max="110" width="19.125" style="1269" hidden="1"/>
    <col min="111" max="115" width="12.625" style="1269" hidden="1"/>
    <col min="116" max="349" width="8.625" style="1269" hidden="1"/>
    <col min="350" max="355" width="14.875" style="1269" hidden="1"/>
    <col min="356" max="357" width="15.875" style="1269" hidden="1"/>
    <col min="358" max="363" width="16.125" style="1269" hidden="1"/>
    <col min="364" max="364" width="6.125" style="1269" hidden="1"/>
    <col min="365" max="365" width="3" style="1269" hidden="1"/>
    <col min="366" max="605" width="8.625" style="1269" hidden="1"/>
    <col min="606" max="611" width="14.875" style="1269" hidden="1"/>
    <col min="612" max="613" width="15.875" style="1269" hidden="1"/>
    <col min="614" max="619" width="16.125" style="1269" hidden="1"/>
    <col min="620" max="620" width="6.125" style="1269" hidden="1"/>
    <col min="621" max="621" width="3" style="1269" hidden="1"/>
    <col min="622" max="861" width="8.625" style="1269" hidden="1"/>
    <col min="862" max="867" width="14.875" style="1269" hidden="1"/>
    <col min="868" max="869" width="15.875" style="1269" hidden="1"/>
    <col min="870" max="875" width="16.125" style="1269" hidden="1"/>
    <col min="876" max="876" width="6.125" style="1269" hidden="1"/>
    <col min="877" max="877" width="3" style="1269" hidden="1"/>
    <col min="878" max="1117" width="8.625" style="1269" hidden="1"/>
    <col min="1118" max="1123" width="14.875" style="1269" hidden="1"/>
    <col min="1124" max="1125" width="15.875" style="1269" hidden="1"/>
    <col min="1126" max="1131" width="16.125" style="1269" hidden="1"/>
    <col min="1132" max="1132" width="6.125" style="1269" hidden="1"/>
    <col min="1133" max="1133" width="3" style="1269" hidden="1"/>
    <col min="1134" max="1373" width="8.625" style="1269" hidden="1"/>
    <col min="1374" max="1379" width="14.875" style="1269" hidden="1"/>
    <col min="1380" max="1381" width="15.875" style="1269" hidden="1"/>
    <col min="1382" max="1387" width="16.125" style="1269" hidden="1"/>
    <col min="1388" max="1388" width="6.125" style="1269" hidden="1"/>
    <col min="1389" max="1389" width="3" style="1269" hidden="1"/>
    <col min="1390" max="1629" width="8.625" style="1269" hidden="1"/>
    <col min="1630" max="1635" width="14.875" style="1269" hidden="1"/>
    <col min="1636" max="1637" width="15.875" style="1269" hidden="1"/>
    <col min="1638" max="1643" width="16.125" style="1269" hidden="1"/>
    <col min="1644" max="1644" width="6.125" style="1269" hidden="1"/>
    <col min="1645" max="1645" width="3" style="1269" hidden="1"/>
    <col min="1646" max="1885" width="8.625" style="1269" hidden="1"/>
    <col min="1886" max="1891" width="14.875" style="1269" hidden="1"/>
    <col min="1892" max="1893" width="15.875" style="1269" hidden="1"/>
    <col min="1894" max="1899" width="16.125" style="1269" hidden="1"/>
    <col min="1900" max="1900" width="6.125" style="1269" hidden="1"/>
    <col min="1901" max="1901" width="3" style="1269" hidden="1"/>
    <col min="1902" max="2141" width="8.625" style="1269" hidden="1"/>
    <col min="2142" max="2147" width="14.875" style="1269" hidden="1"/>
    <col min="2148" max="2149" width="15.875" style="1269" hidden="1"/>
    <col min="2150" max="2155" width="16.125" style="1269" hidden="1"/>
    <col min="2156" max="2156" width="6.125" style="1269" hidden="1"/>
    <col min="2157" max="2157" width="3" style="1269" hidden="1"/>
    <col min="2158" max="2397" width="8.625" style="1269" hidden="1"/>
    <col min="2398" max="2403" width="14.875" style="1269" hidden="1"/>
    <col min="2404" max="2405" width="15.875" style="1269" hidden="1"/>
    <col min="2406" max="2411" width="16.125" style="1269" hidden="1"/>
    <col min="2412" max="2412" width="6.125" style="1269" hidden="1"/>
    <col min="2413" max="2413" width="3" style="1269" hidden="1"/>
    <col min="2414" max="2653" width="8.625" style="1269" hidden="1"/>
    <col min="2654" max="2659" width="14.875" style="1269" hidden="1"/>
    <col min="2660" max="2661" width="15.875" style="1269" hidden="1"/>
    <col min="2662" max="2667" width="16.125" style="1269" hidden="1"/>
    <col min="2668" max="2668" width="6.125" style="1269" hidden="1"/>
    <col min="2669" max="2669" width="3" style="1269" hidden="1"/>
    <col min="2670" max="2909" width="8.625" style="1269" hidden="1"/>
    <col min="2910" max="2915" width="14.875" style="1269" hidden="1"/>
    <col min="2916" max="2917" width="15.875" style="1269" hidden="1"/>
    <col min="2918" max="2923" width="16.125" style="1269" hidden="1"/>
    <col min="2924" max="2924" width="6.125" style="1269" hidden="1"/>
    <col min="2925" max="2925" width="3" style="1269" hidden="1"/>
    <col min="2926" max="3165" width="8.625" style="1269" hidden="1"/>
    <col min="3166" max="3171" width="14.875" style="1269" hidden="1"/>
    <col min="3172" max="3173" width="15.875" style="1269" hidden="1"/>
    <col min="3174" max="3179" width="16.125" style="1269" hidden="1"/>
    <col min="3180" max="3180" width="6.125" style="1269" hidden="1"/>
    <col min="3181" max="3181" width="3" style="1269" hidden="1"/>
    <col min="3182" max="3421" width="8.625" style="1269" hidden="1"/>
    <col min="3422" max="3427" width="14.875" style="1269" hidden="1"/>
    <col min="3428" max="3429" width="15.875" style="1269" hidden="1"/>
    <col min="3430" max="3435" width="16.125" style="1269" hidden="1"/>
    <col min="3436" max="3436" width="6.125" style="1269" hidden="1"/>
    <col min="3437" max="3437" width="3" style="1269" hidden="1"/>
    <col min="3438" max="3677" width="8.625" style="1269" hidden="1"/>
    <col min="3678" max="3683" width="14.875" style="1269" hidden="1"/>
    <col min="3684" max="3685" width="15.875" style="1269" hidden="1"/>
    <col min="3686" max="3691" width="16.125" style="1269" hidden="1"/>
    <col min="3692" max="3692" width="6.125" style="1269" hidden="1"/>
    <col min="3693" max="3693" width="3" style="1269" hidden="1"/>
    <col min="3694" max="3933" width="8.625" style="1269" hidden="1"/>
    <col min="3934" max="3939" width="14.875" style="1269" hidden="1"/>
    <col min="3940" max="3941" width="15.875" style="1269" hidden="1"/>
    <col min="3942" max="3947" width="16.125" style="1269" hidden="1"/>
    <col min="3948" max="3948" width="6.125" style="1269" hidden="1"/>
    <col min="3949" max="3949" width="3" style="1269" hidden="1"/>
    <col min="3950" max="4189" width="8.625" style="1269" hidden="1"/>
    <col min="4190" max="4195" width="14.875" style="1269" hidden="1"/>
    <col min="4196" max="4197" width="15.875" style="1269" hidden="1"/>
    <col min="4198" max="4203" width="16.125" style="1269" hidden="1"/>
    <col min="4204" max="4204" width="6.125" style="1269" hidden="1"/>
    <col min="4205" max="4205" width="3" style="1269" hidden="1"/>
    <col min="4206" max="4445" width="8.625" style="1269" hidden="1"/>
    <col min="4446" max="4451" width="14.875" style="1269" hidden="1"/>
    <col min="4452" max="4453" width="15.875" style="1269" hidden="1"/>
    <col min="4454" max="4459" width="16.125" style="1269" hidden="1"/>
    <col min="4460" max="4460" width="6.125" style="1269" hidden="1"/>
    <col min="4461" max="4461" width="3" style="1269" hidden="1"/>
    <col min="4462" max="4701" width="8.625" style="1269" hidden="1"/>
    <col min="4702" max="4707" width="14.875" style="1269" hidden="1"/>
    <col min="4708" max="4709" width="15.875" style="1269" hidden="1"/>
    <col min="4710" max="4715" width="16.125" style="1269" hidden="1"/>
    <col min="4716" max="4716" width="6.125" style="1269" hidden="1"/>
    <col min="4717" max="4717" width="3" style="1269" hidden="1"/>
    <col min="4718" max="4957" width="8.625" style="1269" hidden="1"/>
    <col min="4958" max="4963" width="14.875" style="1269" hidden="1"/>
    <col min="4964" max="4965" width="15.875" style="1269" hidden="1"/>
    <col min="4966" max="4971" width="16.125" style="1269" hidden="1"/>
    <col min="4972" max="4972" width="6.125" style="1269" hidden="1"/>
    <col min="4973" max="4973" width="3" style="1269" hidden="1"/>
    <col min="4974" max="5213" width="8.625" style="1269" hidden="1"/>
    <col min="5214" max="5219" width="14.875" style="1269" hidden="1"/>
    <col min="5220" max="5221" width="15.875" style="1269" hidden="1"/>
    <col min="5222" max="5227" width="16.125" style="1269" hidden="1"/>
    <col min="5228" max="5228" width="6.125" style="1269" hidden="1"/>
    <col min="5229" max="5229" width="3" style="1269" hidden="1"/>
    <col min="5230" max="5469" width="8.625" style="1269" hidden="1"/>
    <col min="5470" max="5475" width="14.875" style="1269" hidden="1"/>
    <col min="5476" max="5477" width="15.875" style="1269" hidden="1"/>
    <col min="5478" max="5483" width="16.125" style="1269" hidden="1"/>
    <col min="5484" max="5484" width="6.125" style="1269" hidden="1"/>
    <col min="5485" max="5485" width="3" style="1269" hidden="1"/>
    <col min="5486" max="5725" width="8.625" style="1269" hidden="1"/>
    <col min="5726" max="5731" width="14.875" style="1269" hidden="1"/>
    <col min="5732" max="5733" width="15.875" style="1269" hidden="1"/>
    <col min="5734" max="5739" width="16.125" style="1269" hidden="1"/>
    <col min="5740" max="5740" width="6.125" style="1269" hidden="1"/>
    <col min="5741" max="5741" width="3" style="1269" hidden="1"/>
    <col min="5742" max="5981" width="8.625" style="1269" hidden="1"/>
    <col min="5982" max="5987" width="14.875" style="1269" hidden="1"/>
    <col min="5988" max="5989" width="15.875" style="1269" hidden="1"/>
    <col min="5990" max="5995" width="16.125" style="1269" hidden="1"/>
    <col min="5996" max="5996" width="6.125" style="1269" hidden="1"/>
    <col min="5997" max="5997" width="3" style="1269" hidden="1"/>
    <col min="5998" max="6237" width="8.625" style="1269" hidden="1"/>
    <col min="6238" max="6243" width="14.875" style="1269" hidden="1"/>
    <col min="6244" max="6245" width="15.875" style="1269" hidden="1"/>
    <col min="6246" max="6251" width="16.125" style="1269" hidden="1"/>
    <col min="6252" max="6252" width="6.125" style="1269" hidden="1"/>
    <col min="6253" max="6253" width="3" style="1269" hidden="1"/>
    <col min="6254" max="6493" width="8.625" style="1269" hidden="1"/>
    <col min="6494" max="6499" width="14.875" style="1269" hidden="1"/>
    <col min="6500" max="6501" width="15.875" style="1269" hidden="1"/>
    <col min="6502" max="6507" width="16.125" style="1269" hidden="1"/>
    <col min="6508" max="6508" width="6.125" style="1269" hidden="1"/>
    <col min="6509" max="6509" width="3" style="1269" hidden="1"/>
    <col min="6510" max="6749" width="8.625" style="1269" hidden="1"/>
    <col min="6750" max="6755" width="14.875" style="1269" hidden="1"/>
    <col min="6756" max="6757" width="15.875" style="1269" hidden="1"/>
    <col min="6758" max="6763" width="16.125" style="1269" hidden="1"/>
    <col min="6764" max="6764" width="6.125" style="1269" hidden="1"/>
    <col min="6765" max="6765" width="3" style="1269" hidden="1"/>
    <col min="6766" max="7005" width="8.625" style="1269" hidden="1"/>
    <col min="7006" max="7011" width="14.875" style="1269" hidden="1"/>
    <col min="7012" max="7013" width="15.875" style="1269" hidden="1"/>
    <col min="7014" max="7019" width="16.125" style="1269" hidden="1"/>
    <col min="7020" max="7020" width="6.125" style="1269" hidden="1"/>
    <col min="7021" max="7021" width="3" style="1269" hidden="1"/>
    <col min="7022" max="7261" width="8.625" style="1269" hidden="1"/>
    <col min="7262" max="7267" width="14.875" style="1269" hidden="1"/>
    <col min="7268" max="7269" width="15.875" style="1269" hidden="1"/>
    <col min="7270" max="7275" width="16.125" style="1269" hidden="1"/>
    <col min="7276" max="7276" width="6.125" style="1269" hidden="1"/>
    <col min="7277" max="7277" width="3" style="1269" hidden="1"/>
    <col min="7278" max="7517" width="8.625" style="1269" hidden="1"/>
    <col min="7518" max="7523" width="14.875" style="1269" hidden="1"/>
    <col min="7524" max="7525" width="15.875" style="1269" hidden="1"/>
    <col min="7526" max="7531" width="16.125" style="1269" hidden="1"/>
    <col min="7532" max="7532" width="6.125" style="1269" hidden="1"/>
    <col min="7533" max="7533" width="3" style="1269" hidden="1"/>
    <col min="7534" max="7773" width="8.625" style="1269" hidden="1"/>
    <col min="7774" max="7779" width="14.875" style="1269" hidden="1"/>
    <col min="7780" max="7781" width="15.875" style="1269" hidden="1"/>
    <col min="7782" max="7787" width="16.125" style="1269" hidden="1"/>
    <col min="7788" max="7788" width="6.125" style="1269" hidden="1"/>
    <col min="7789" max="7789" width="3" style="1269" hidden="1"/>
    <col min="7790" max="8029" width="8.625" style="1269" hidden="1"/>
    <col min="8030" max="8035" width="14.875" style="1269" hidden="1"/>
    <col min="8036" max="8037" width="15.875" style="1269" hidden="1"/>
    <col min="8038" max="8043" width="16.125" style="1269" hidden="1"/>
    <col min="8044" max="8044" width="6.125" style="1269" hidden="1"/>
    <col min="8045" max="8045" width="3" style="1269" hidden="1"/>
    <col min="8046" max="8285" width="8.625" style="1269" hidden="1"/>
    <col min="8286" max="8291" width="14.875" style="1269" hidden="1"/>
    <col min="8292" max="8293" width="15.875" style="1269" hidden="1"/>
    <col min="8294" max="8299" width="16.125" style="1269" hidden="1"/>
    <col min="8300" max="8300" width="6.125" style="1269" hidden="1"/>
    <col min="8301" max="8301" width="3" style="1269" hidden="1"/>
    <col min="8302" max="8541" width="8.625" style="1269" hidden="1"/>
    <col min="8542" max="8547" width="14.875" style="1269" hidden="1"/>
    <col min="8548" max="8549" width="15.875" style="1269" hidden="1"/>
    <col min="8550" max="8555" width="16.125" style="1269" hidden="1"/>
    <col min="8556" max="8556" width="6.125" style="1269" hidden="1"/>
    <col min="8557" max="8557" width="3" style="1269" hidden="1"/>
    <col min="8558" max="8797" width="8.625" style="1269" hidden="1"/>
    <col min="8798" max="8803" width="14.875" style="1269" hidden="1"/>
    <col min="8804" max="8805" width="15.875" style="1269" hidden="1"/>
    <col min="8806" max="8811" width="16.125" style="1269" hidden="1"/>
    <col min="8812" max="8812" width="6.125" style="1269" hidden="1"/>
    <col min="8813" max="8813" width="3" style="1269" hidden="1"/>
    <col min="8814" max="9053" width="8.625" style="1269" hidden="1"/>
    <col min="9054" max="9059" width="14.875" style="1269" hidden="1"/>
    <col min="9060" max="9061" width="15.875" style="1269" hidden="1"/>
    <col min="9062" max="9067" width="16.125" style="1269" hidden="1"/>
    <col min="9068" max="9068" width="6.125" style="1269" hidden="1"/>
    <col min="9069" max="9069" width="3" style="1269" hidden="1"/>
    <col min="9070" max="9309" width="8.625" style="1269" hidden="1"/>
    <col min="9310" max="9315" width="14.875" style="1269" hidden="1"/>
    <col min="9316" max="9317" width="15.875" style="1269" hidden="1"/>
    <col min="9318" max="9323" width="16.125" style="1269" hidden="1"/>
    <col min="9324" max="9324" width="6.125" style="1269" hidden="1"/>
    <col min="9325" max="9325" width="3" style="1269" hidden="1"/>
    <col min="9326" max="9565" width="8.625" style="1269" hidden="1"/>
    <col min="9566" max="9571" width="14.875" style="1269" hidden="1"/>
    <col min="9572" max="9573" width="15.875" style="1269" hidden="1"/>
    <col min="9574" max="9579" width="16.125" style="1269" hidden="1"/>
    <col min="9580" max="9580" width="6.125" style="1269" hidden="1"/>
    <col min="9581" max="9581" width="3" style="1269" hidden="1"/>
    <col min="9582" max="9821" width="8.625" style="1269" hidden="1"/>
    <col min="9822" max="9827" width="14.875" style="1269" hidden="1"/>
    <col min="9828" max="9829" width="15.875" style="1269" hidden="1"/>
    <col min="9830" max="9835" width="16.125" style="1269" hidden="1"/>
    <col min="9836" max="9836" width="6.125" style="1269" hidden="1"/>
    <col min="9837" max="9837" width="3" style="1269" hidden="1"/>
    <col min="9838" max="10077" width="8.625" style="1269" hidden="1"/>
    <col min="10078" max="10083" width="14.875" style="1269" hidden="1"/>
    <col min="10084" max="10085" width="15.875" style="1269" hidden="1"/>
    <col min="10086" max="10091" width="16.125" style="1269" hidden="1"/>
    <col min="10092" max="10092" width="6.125" style="1269" hidden="1"/>
    <col min="10093" max="10093" width="3" style="1269" hidden="1"/>
    <col min="10094" max="10333" width="8.625" style="1269" hidden="1"/>
    <col min="10334" max="10339" width="14.875" style="1269" hidden="1"/>
    <col min="10340" max="10341" width="15.875" style="1269" hidden="1"/>
    <col min="10342" max="10347" width="16.125" style="1269" hidden="1"/>
    <col min="10348" max="10348" width="6.125" style="1269" hidden="1"/>
    <col min="10349" max="10349" width="3" style="1269" hidden="1"/>
    <col min="10350" max="10589" width="8.625" style="1269" hidden="1"/>
    <col min="10590" max="10595" width="14.875" style="1269" hidden="1"/>
    <col min="10596" max="10597" width="15.875" style="1269" hidden="1"/>
    <col min="10598" max="10603" width="16.125" style="1269" hidden="1"/>
    <col min="10604" max="10604" width="6.125" style="1269" hidden="1"/>
    <col min="10605" max="10605" width="3" style="1269" hidden="1"/>
    <col min="10606" max="10845" width="8.625" style="1269" hidden="1"/>
    <col min="10846" max="10851" width="14.875" style="1269" hidden="1"/>
    <col min="10852" max="10853" width="15.875" style="1269" hidden="1"/>
    <col min="10854" max="10859" width="16.125" style="1269" hidden="1"/>
    <col min="10860" max="10860" width="6.125" style="1269" hidden="1"/>
    <col min="10861" max="10861" width="3" style="1269" hidden="1"/>
    <col min="10862" max="11101" width="8.625" style="1269" hidden="1"/>
    <col min="11102" max="11107" width="14.875" style="1269" hidden="1"/>
    <col min="11108" max="11109" width="15.875" style="1269" hidden="1"/>
    <col min="11110" max="11115" width="16.125" style="1269" hidden="1"/>
    <col min="11116" max="11116" width="6.125" style="1269" hidden="1"/>
    <col min="11117" max="11117" width="3" style="1269" hidden="1"/>
    <col min="11118" max="11357" width="8.625" style="1269" hidden="1"/>
    <col min="11358" max="11363" width="14.875" style="1269" hidden="1"/>
    <col min="11364" max="11365" width="15.875" style="1269" hidden="1"/>
    <col min="11366" max="11371" width="16.125" style="1269" hidden="1"/>
    <col min="11372" max="11372" width="6.125" style="1269" hidden="1"/>
    <col min="11373" max="11373" width="3" style="1269" hidden="1"/>
    <col min="11374" max="11613" width="8.625" style="1269" hidden="1"/>
    <col min="11614" max="11619" width="14.875" style="1269" hidden="1"/>
    <col min="11620" max="11621" width="15.875" style="1269" hidden="1"/>
    <col min="11622" max="11627" width="16.125" style="1269" hidden="1"/>
    <col min="11628" max="11628" width="6.125" style="1269" hidden="1"/>
    <col min="11629" max="11629" width="3" style="1269" hidden="1"/>
    <col min="11630" max="11869" width="8.625" style="1269" hidden="1"/>
    <col min="11870" max="11875" width="14.875" style="1269" hidden="1"/>
    <col min="11876" max="11877" width="15.875" style="1269" hidden="1"/>
    <col min="11878" max="11883" width="16.125" style="1269" hidden="1"/>
    <col min="11884" max="11884" width="6.125" style="1269" hidden="1"/>
    <col min="11885" max="11885" width="3" style="1269" hidden="1"/>
    <col min="11886" max="12125" width="8.625" style="1269" hidden="1"/>
    <col min="12126" max="12131" width="14.875" style="1269" hidden="1"/>
    <col min="12132" max="12133" width="15.875" style="1269" hidden="1"/>
    <col min="12134" max="12139" width="16.125" style="1269" hidden="1"/>
    <col min="12140" max="12140" width="6.125" style="1269" hidden="1"/>
    <col min="12141" max="12141" width="3" style="1269" hidden="1"/>
    <col min="12142" max="12381" width="8.625" style="1269" hidden="1"/>
    <col min="12382" max="12387" width="14.875" style="1269" hidden="1"/>
    <col min="12388" max="12389" width="15.875" style="1269" hidden="1"/>
    <col min="12390" max="12395" width="16.125" style="1269" hidden="1"/>
    <col min="12396" max="12396" width="6.125" style="1269" hidden="1"/>
    <col min="12397" max="12397" width="3" style="1269" hidden="1"/>
    <col min="12398" max="12637" width="8.625" style="1269" hidden="1"/>
    <col min="12638" max="12643" width="14.875" style="1269" hidden="1"/>
    <col min="12644" max="12645" width="15.875" style="1269" hidden="1"/>
    <col min="12646" max="12651" width="16.125" style="1269" hidden="1"/>
    <col min="12652" max="12652" width="6.125" style="1269" hidden="1"/>
    <col min="12653" max="12653" width="3" style="1269" hidden="1"/>
    <col min="12654" max="12893" width="8.625" style="1269" hidden="1"/>
    <col min="12894" max="12899" width="14.875" style="1269" hidden="1"/>
    <col min="12900" max="12901" width="15.875" style="1269" hidden="1"/>
    <col min="12902" max="12907" width="16.125" style="1269" hidden="1"/>
    <col min="12908" max="12908" width="6.125" style="1269" hidden="1"/>
    <col min="12909" max="12909" width="3" style="1269" hidden="1"/>
    <col min="12910" max="13149" width="8.625" style="1269" hidden="1"/>
    <col min="13150" max="13155" width="14.875" style="1269" hidden="1"/>
    <col min="13156" max="13157" width="15.875" style="1269" hidden="1"/>
    <col min="13158" max="13163" width="16.125" style="1269" hidden="1"/>
    <col min="13164" max="13164" width="6.125" style="1269" hidden="1"/>
    <col min="13165" max="13165" width="3" style="1269" hidden="1"/>
    <col min="13166" max="13405" width="8.625" style="1269" hidden="1"/>
    <col min="13406" max="13411" width="14.875" style="1269" hidden="1"/>
    <col min="13412" max="13413" width="15.875" style="1269" hidden="1"/>
    <col min="13414" max="13419" width="16.125" style="1269" hidden="1"/>
    <col min="13420" max="13420" width="6.125" style="1269" hidden="1"/>
    <col min="13421" max="13421" width="3" style="1269" hidden="1"/>
    <col min="13422" max="13661" width="8.625" style="1269" hidden="1"/>
    <col min="13662" max="13667" width="14.875" style="1269" hidden="1"/>
    <col min="13668" max="13669" width="15.875" style="1269" hidden="1"/>
    <col min="13670" max="13675" width="16.125" style="1269" hidden="1"/>
    <col min="13676" max="13676" width="6.125" style="1269" hidden="1"/>
    <col min="13677" max="13677" width="3" style="1269" hidden="1"/>
    <col min="13678" max="13917" width="8.625" style="1269" hidden="1"/>
    <col min="13918" max="13923" width="14.875" style="1269" hidden="1"/>
    <col min="13924" max="13925" width="15.875" style="1269" hidden="1"/>
    <col min="13926" max="13931" width="16.125" style="1269" hidden="1"/>
    <col min="13932" max="13932" width="6.125" style="1269" hidden="1"/>
    <col min="13933" max="13933" width="3" style="1269" hidden="1"/>
    <col min="13934" max="14173" width="8.625" style="1269" hidden="1"/>
    <col min="14174" max="14179" width="14.875" style="1269" hidden="1"/>
    <col min="14180" max="14181" width="15.875" style="1269" hidden="1"/>
    <col min="14182" max="14187" width="16.125" style="1269" hidden="1"/>
    <col min="14188" max="14188" width="6.125" style="1269" hidden="1"/>
    <col min="14189" max="14189" width="3" style="1269" hidden="1"/>
    <col min="14190" max="14429" width="8.625" style="1269" hidden="1"/>
    <col min="14430" max="14435" width="14.875" style="1269" hidden="1"/>
    <col min="14436" max="14437" width="15.875" style="1269" hidden="1"/>
    <col min="14438" max="14443" width="16.125" style="1269" hidden="1"/>
    <col min="14444" max="14444" width="6.125" style="1269" hidden="1"/>
    <col min="14445" max="14445" width="3" style="1269" hidden="1"/>
    <col min="14446" max="14685" width="8.625" style="1269" hidden="1"/>
    <col min="14686" max="14691" width="14.875" style="1269" hidden="1"/>
    <col min="14692" max="14693" width="15.875" style="1269" hidden="1"/>
    <col min="14694" max="14699" width="16.125" style="1269" hidden="1"/>
    <col min="14700" max="14700" width="6.125" style="1269" hidden="1"/>
    <col min="14701" max="14701" width="3" style="1269" hidden="1"/>
    <col min="14702" max="14941" width="8.625" style="1269" hidden="1"/>
    <col min="14942" max="14947" width="14.875" style="1269" hidden="1"/>
    <col min="14948" max="14949" width="15.875" style="1269" hidden="1"/>
    <col min="14950" max="14955" width="16.125" style="1269" hidden="1"/>
    <col min="14956" max="14956" width="6.125" style="1269" hidden="1"/>
    <col min="14957" max="14957" width="3" style="1269" hidden="1"/>
    <col min="14958" max="15197" width="8.625" style="1269" hidden="1"/>
    <col min="15198" max="15203" width="14.875" style="1269" hidden="1"/>
    <col min="15204" max="15205" width="15.875" style="1269" hidden="1"/>
    <col min="15206" max="15211" width="16.125" style="1269" hidden="1"/>
    <col min="15212" max="15212" width="6.125" style="1269" hidden="1"/>
    <col min="15213" max="15213" width="3" style="1269" hidden="1"/>
    <col min="15214" max="15453" width="8.625" style="1269" hidden="1"/>
    <col min="15454" max="15459" width="14.875" style="1269" hidden="1"/>
    <col min="15460" max="15461" width="15.875" style="1269" hidden="1"/>
    <col min="15462" max="15467" width="16.125" style="1269" hidden="1"/>
    <col min="15468" max="15468" width="6.125" style="1269" hidden="1"/>
    <col min="15469" max="15469" width="3" style="1269" hidden="1"/>
    <col min="15470" max="15709" width="8.625" style="1269" hidden="1"/>
    <col min="15710" max="15715" width="14.875" style="1269" hidden="1"/>
    <col min="15716" max="15717" width="15.875" style="1269" hidden="1"/>
    <col min="15718" max="15723" width="16.125" style="1269" hidden="1"/>
    <col min="15724" max="15724" width="6.125" style="1269" hidden="1"/>
    <col min="15725" max="15725" width="3" style="1269" hidden="1"/>
    <col min="15726" max="15965" width="8.625" style="1269" hidden="1"/>
    <col min="15966" max="15971" width="14.875" style="1269" hidden="1"/>
    <col min="15972" max="15973" width="15.875" style="1269" hidden="1"/>
    <col min="15974" max="15979" width="16.125" style="1269" hidden="1"/>
    <col min="15980" max="15980" width="6.125" style="1269" hidden="1"/>
    <col min="15981" max="15981" width="3" style="1269" hidden="1"/>
    <col min="15982" max="16221" width="8.625" style="1269" hidden="1"/>
    <col min="16222" max="16227" width="14.875" style="1269" hidden="1"/>
    <col min="16228" max="16229" width="15.875" style="1269" hidden="1"/>
    <col min="16230" max="16235" width="16.125" style="1269" hidden="1"/>
    <col min="16236" max="16236" width="6.125" style="1269" hidden="1"/>
    <col min="16237" max="16237" width="3" style="1269" hidden="1"/>
    <col min="16238" max="16384" width="8.625" style="1269" hidden="1"/>
  </cols>
  <sheetData>
    <row r="1" spans="1:143" ht="42.75" customHeight="1" x14ac:dyDescent="0.15">
      <c r="A1" s="1267"/>
      <c r="B1" s="1268"/>
      <c r="DD1" s="1269"/>
      <c r="DE1" s="1269"/>
    </row>
    <row r="2" spans="1:143" ht="25.5" customHeight="1" x14ac:dyDescent="0.15">
      <c r="A2" s="1270"/>
      <c r="C2" s="1270"/>
      <c r="O2" s="1270"/>
      <c r="P2" s="1270"/>
      <c r="Q2" s="1270"/>
      <c r="R2" s="1270"/>
      <c r="S2" s="1270"/>
      <c r="T2" s="1270"/>
      <c r="U2" s="1270"/>
      <c r="V2" s="1270"/>
      <c r="W2" s="1270"/>
      <c r="X2" s="1270"/>
      <c r="Y2" s="1270"/>
      <c r="Z2" s="1270"/>
      <c r="AA2" s="1270"/>
      <c r="AB2" s="1270"/>
      <c r="AC2" s="1270"/>
      <c r="AD2" s="1270"/>
      <c r="AE2" s="1270"/>
      <c r="AF2" s="1270"/>
      <c r="AG2" s="1270"/>
      <c r="AH2" s="1270"/>
      <c r="AI2" s="1270"/>
      <c r="AU2" s="1270"/>
      <c r="BG2" s="1270"/>
      <c r="BS2" s="1270"/>
      <c r="CE2" s="1270"/>
      <c r="CQ2" s="1270"/>
      <c r="DD2" s="1269"/>
      <c r="DE2" s="1269"/>
    </row>
    <row r="3" spans="1:143" ht="25.5" customHeight="1" x14ac:dyDescent="0.15">
      <c r="A3" s="1270"/>
      <c r="C3" s="1270"/>
      <c r="O3" s="1270"/>
      <c r="P3" s="1270"/>
      <c r="Q3" s="1270"/>
      <c r="R3" s="1270"/>
      <c r="S3" s="1270"/>
      <c r="T3" s="1270"/>
      <c r="U3" s="1270"/>
      <c r="V3" s="1270"/>
      <c r="W3" s="1270"/>
      <c r="X3" s="1270"/>
      <c r="Y3" s="1270"/>
      <c r="Z3" s="1270"/>
      <c r="AA3" s="1270"/>
      <c r="AB3" s="1270"/>
      <c r="AC3" s="1270"/>
      <c r="AD3" s="1270"/>
      <c r="AE3" s="1270"/>
      <c r="AF3" s="1270"/>
      <c r="AG3" s="1270"/>
      <c r="AH3" s="1270"/>
      <c r="AI3" s="1270"/>
      <c r="AU3" s="1270"/>
      <c r="BG3" s="1270"/>
      <c r="BS3" s="1270"/>
      <c r="CE3" s="1270"/>
      <c r="CQ3" s="1270"/>
      <c r="DD3" s="1269"/>
      <c r="DE3" s="1269"/>
    </row>
    <row r="4" spans="1:143" s="291" customFormat="1" x14ac:dyDescent="0.15">
      <c r="A4" s="1270"/>
      <c r="B4" s="1270"/>
      <c r="C4" s="1270"/>
      <c r="D4" s="1270"/>
      <c r="E4" s="1270"/>
      <c r="F4" s="1270"/>
      <c r="G4" s="1270"/>
      <c r="H4" s="1270"/>
      <c r="I4" s="1270"/>
      <c r="J4" s="1270"/>
      <c r="K4" s="1270"/>
      <c r="L4" s="1270"/>
      <c r="M4" s="1270"/>
      <c r="N4" s="1270"/>
      <c r="O4" s="1270"/>
      <c r="P4" s="1270"/>
      <c r="Q4" s="1270"/>
      <c r="R4" s="1270"/>
      <c r="S4" s="1270"/>
      <c r="T4" s="1270"/>
      <c r="U4" s="1270"/>
      <c r="V4" s="1270"/>
      <c r="W4" s="1270"/>
      <c r="X4" s="1270"/>
      <c r="Y4" s="1270"/>
      <c r="Z4" s="1270"/>
      <c r="AA4" s="1270"/>
      <c r="AB4" s="1270"/>
      <c r="AC4" s="1270"/>
      <c r="AD4" s="1270"/>
      <c r="AE4" s="1270"/>
      <c r="AF4" s="1270"/>
      <c r="AG4" s="1270"/>
      <c r="AH4" s="1270"/>
      <c r="AI4" s="1270"/>
      <c r="AJ4" s="1270"/>
      <c r="AK4" s="1270"/>
      <c r="AL4" s="1270"/>
      <c r="AM4" s="1270"/>
      <c r="AN4" s="1270"/>
      <c r="AO4" s="1270"/>
      <c r="AP4" s="1270"/>
      <c r="AQ4" s="1270"/>
      <c r="AR4" s="1270"/>
      <c r="AS4" s="1270"/>
      <c r="AT4" s="1270"/>
      <c r="AU4" s="1270"/>
      <c r="AV4" s="1270"/>
      <c r="AW4" s="1270"/>
      <c r="AX4" s="1270"/>
      <c r="AY4" s="1270"/>
      <c r="AZ4" s="1270"/>
      <c r="BA4" s="1270"/>
      <c r="BB4" s="1270"/>
      <c r="BC4" s="1270"/>
      <c r="BD4" s="1270"/>
      <c r="BE4" s="1270"/>
      <c r="BF4" s="1270"/>
      <c r="BG4" s="1270"/>
      <c r="BH4" s="1270"/>
      <c r="BI4" s="1270"/>
      <c r="BJ4" s="1270"/>
      <c r="BK4" s="1270"/>
      <c r="BL4" s="1270"/>
      <c r="BM4" s="1270"/>
      <c r="BN4" s="1270"/>
      <c r="BO4" s="1270"/>
      <c r="BP4" s="1270"/>
      <c r="BQ4" s="1270"/>
      <c r="BR4" s="1270"/>
      <c r="BS4" s="1270"/>
      <c r="BT4" s="1270"/>
      <c r="BU4" s="1270"/>
      <c r="BV4" s="1270"/>
      <c r="BW4" s="1270"/>
      <c r="BX4" s="1270"/>
      <c r="BY4" s="1270"/>
      <c r="BZ4" s="1270"/>
      <c r="CA4" s="1270"/>
      <c r="CB4" s="1270"/>
      <c r="CC4" s="1270"/>
      <c r="CD4" s="1270"/>
      <c r="CE4" s="1270"/>
      <c r="CF4" s="1270"/>
      <c r="CG4" s="1270"/>
      <c r="CH4" s="1270"/>
      <c r="CI4" s="1270"/>
      <c r="CJ4" s="1270"/>
      <c r="CK4" s="1270"/>
      <c r="CL4" s="1270"/>
      <c r="CM4" s="1270"/>
      <c r="CN4" s="1270"/>
      <c r="CO4" s="1270"/>
      <c r="CP4" s="1270"/>
      <c r="CQ4" s="1270"/>
      <c r="CR4" s="1270"/>
      <c r="CS4" s="1270"/>
      <c r="CT4" s="1270"/>
      <c r="CU4" s="1270"/>
      <c r="CV4" s="1270"/>
      <c r="CW4" s="1270"/>
      <c r="CX4" s="1270"/>
      <c r="CY4" s="1270"/>
      <c r="CZ4" s="1270"/>
      <c r="DA4" s="1270"/>
      <c r="DB4" s="1270"/>
      <c r="DC4" s="1270"/>
      <c r="DD4" s="1270"/>
      <c r="DE4" s="1270"/>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1270"/>
      <c r="B5" s="1270"/>
      <c r="C5" s="1270"/>
      <c r="D5" s="1270"/>
      <c r="E5" s="1270"/>
      <c r="F5" s="1270"/>
      <c r="G5" s="1270"/>
      <c r="H5" s="1270"/>
      <c r="I5" s="1270"/>
      <c r="J5" s="1270"/>
      <c r="K5" s="1270"/>
      <c r="L5" s="1270"/>
      <c r="M5" s="1270"/>
      <c r="N5" s="1270"/>
      <c r="O5" s="1270"/>
      <c r="P5" s="1270"/>
      <c r="Q5" s="1270"/>
      <c r="R5" s="1270"/>
      <c r="S5" s="1270"/>
      <c r="T5" s="1270"/>
      <c r="U5" s="1270"/>
      <c r="V5" s="1270"/>
      <c r="W5" s="1270"/>
      <c r="X5" s="1270"/>
      <c r="Y5" s="1270"/>
      <c r="Z5" s="1270"/>
      <c r="AA5" s="1270"/>
      <c r="AB5" s="1270"/>
      <c r="AC5" s="1270"/>
      <c r="AD5" s="1270"/>
      <c r="AE5" s="1270"/>
      <c r="AF5" s="1270"/>
      <c r="AG5" s="1270"/>
      <c r="AH5" s="1270"/>
      <c r="AI5" s="1270"/>
      <c r="AJ5" s="1270"/>
      <c r="AK5" s="1270"/>
      <c r="AL5" s="1270"/>
      <c r="AM5" s="1270"/>
      <c r="AN5" s="1270"/>
      <c r="AO5" s="1270"/>
      <c r="AP5" s="1270"/>
      <c r="AQ5" s="1270"/>
      <c r="AR5" s="1270"/>
      <c r="AS5" s="1270"/>
      <c r="AT5" s="1270"/>
      <c r="AU5" s="1270"/>
      <c r="AV5" s="1270"/>
      <c r="AW5" s="1270"/>
      <c r="AX5" s="1270"/>
      <c r="AY5" s="1270"/>
      <c r="AZ5" s="1270"/>
      <c r="BA5" s="1270"/>
      <c r="BB5" s="1270"/>
      <c r="BC5" s="1270"/>
      <c r="BD5" s="1270"/>
      <c r="BE5" s="1270"/>
      <c r="BF5" s="1270"/>
      <c r="BG5" s="1270"/>
      <c r="BH5" s="1270"/>
      <c r="BI5" s="1270"/>
      <c r="BJ5" s="1270"/>
      <c r="BK5" s="1270"/>
      <c r="BL5" s="1270"/>
      <c r="BM5" s="1270"/>
      <c r="BN5" s="1270"/>
      <c r="BO5" s="1270"/>
      <c r="BP5" s="1270"/>
      <c r="BQ5" s="1270"/>
      <c r="BR5" s="1270"/>
      <c r="BS5" s="1270"/>
      <c r="BT5" s="1270"/>
      <c r="BU5" s="1270"/>
      <c r="BV5" s="1270"/>
      <c r="BW5" s="1270"/>
      <c r="BX5" s="1270"/>
      <c r="BY5" s="1270"/>
      <c r="BZ5" s="1270"/>
      <c r="CA5" s="1270"/>
      <c r="CB5" s="1270"/>
      <c r="CC5" s="1270"/>
      <c r="CD5" s="1270"/>
      <c r="CE5" s="1270"/>
      <c r="CF5" s="1270"/>
      <c r="CG5" s="1270"/>
      <c r="CH5" s="1270"/>
      <c r="CI5" s="1270"/>
      <c r="CJ5" s="1270"/>
      <c r="CK5" s="1270"/>
      <c r="CL5" s="1270"/>
      <c r="CM5" s="1270"/>
      <c r="CN5" s="1270"/>
      <c r="CO5" s="1270"/>
      <c r="CP5" s="1270"/>
      <c r="CQ5" s="1270"/>
      <c r="CR5" s="1270"/>
      <c r="CS5" s="1270"/>
      <c r="CT5" s="1270"/>
      <c r="CU5" s="1270"/>
      <c r="CV5" s="1270"/>
      <c r="CW5" s="1270"/>
      <c r="CX5" s="1270"/>
      <c r="CY5" s="1270"/>
      <c r="CZ5" s="1270"/>
      <c r="DA5" s="1270"/>
      <c r="DB5" s="1270"/>
      <c r="DC5" s="1270"/>
      <c r="DD5" s="1270"/>
      <c r="DE5" s="1270"/>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1270"/>
      <c r="B6" s="1270"/>
      <c r="C6" s="1270"/>
      <c r="D6" s="1270"/>
      <c r="E6" s="1270"/>
      <c r="F6" s="1270"/>
      <c r="G6" s="1270"/>
      <c r="H6" s="1270"/>
      <c r="I6" s="1270"/>
      <c r="J6" s="1270"/>
      <c r="K6" s="1270"/>
      <c r="L6" s="1270"/>
      <c r="M6" s="1270"/>
      <c r="N6" s="1270"/>
      <c r="O6" s="1270"/>
      <c r="P6" s="1270"/>
      <c r="Q6" s="1270"/>
      <c r="R6" s="1270"/>
      <c r="S6" s="1270"/>
      <c r="T6" s="1270"/>
      <c r="U6" s="1270"/>
      <c r="V6" s="1270"/>
      <c r="W6" s="1270"/>
      <c r="X6" s="1270"/>
      <c r="Y6" s="1270"/>
      <c r="Z6" s="1270"/>
      <c r="AA6" s="1270"/>
      <c r="AB6" s="1270"/>
      <c r="AC6" s="1270"/>
      <c r="AD6" s="1270"/>
      <c r="AE6" s="1270"/>
      <c r="AF6" s="1270"/>
      <c r="AG6" s="1270"/>
      <c r="AH6" s="1270"/>
      <c r="AI6" s="1270"/>
      <c r="AJ6" s="1270"/>
      <c r="AK6" s="1270"/>
      <c r="AL6" s="1270"/>
      <c r="AM6" s="1270"/>
      <c r="AN6" s="1270"/>
      <c r="AO6" s="1270"/>
      <c r="AP6" s="1270"/>
      <c r="AQ6" s="1270"/>
      <c r="AR6" s="1270"/>
      <c r="AS6" s="1270"/>
      <c r="AT6" s="1270"/>
      <c r="AU6" s="1270"/>
      <c r="AV6" s="1270"/>
      <c r="AW6" s="1270"/>
      <c r="AX6" s="1270"/>
      <c r="AY6" s="1270"/>
      <c r="AZ6" s="1270"/>
      <c r="BA6" s="1270"/>
      <c r="BB6" s="1270"/>
      <c r="BC6" s="1270"/>
      <c r="BD6" s="1270"/>
      <c r="BE6" s="1270"/>
      <c r="BF6" s="1270"/>
      <c r="BG6" s="1270"/>
      <c r="BH6" s="1270"/>
      <c r="BI6" s="1270"/>
      <c r="BJ6" s="1270"/>
      <c r="BK6" s="1270"/>
      <c r="BL6" s="1270"/>
      <c r="BM6" s="1270"/>
      <c r="BN6" s="1270"/>
      <c r="BO6" s="1270"/>
      <c r="BP6" s="1270"/>
      <c r="BQ6" s="1270"/>
      <c r="BR6" s="1270"/>
      <c r="BS6" s="1270"/>
      <c r="BT6" s="1270"/>
      <c r="BU6" s="1270"/>
      <c r="BV6" s="1270"/>
      <c r="BW6" s="1270"/>
      <c r="BX6" s="1270"/>
      <c r="BY6" s="1270"/>
      <c r="BZ6" s="1270"/>
      <c r="CA6" s="1270"/>
      <c r="CB6" s="1270"/>
      <c r="CC6" s="1270"/>
      <c r="CD6" s="1270"/>
      <c r="CE6" s="1270"/>
      <c r="CF6" s="1270"/>
      <c r="CG6" s="1270"/>
      <c r="CH6" s="1270"/>
      <c r="CI6" s="1270"/>
      <c r="CJ6" s="1270"/>
      <c r="CK6" s="1270"/>
      <c r="CL6" s="1270"/>
      <c r="CM6" s="1270"/>
      <c r="CN6" s="1270"/>
      <c r="CO6" s="1270"/>
      <c r="CP6" s="1270"/>
      <c r="CQ6" s="1270"/>
      <c r="CR6" s="1270"/>
      <c r="CS6" s="1270"/>
      <c r="CT6" s="1270"/>
      <c r="CU6" s="1270"/>
      <c r="CV6" s="1270"/>
      <c r="CW6" s="1270"/>
      <c r="CX6" s="1270"/>
      <c r="CY6" s="1270"/>
      <c r="CZ6" s="1270"/>
      <c r="DA6" s="1270"/>
      <c r="DB6" s="1270"/>
      <c r="DC6" s="1270"/>
      <c r="DD6" s="1270"/>
      <c r="DE6" s="1270"/>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1270"/>
      <c r="B7" s="1270"/>
      <c r="C7" s="1270"/>
      <c r="D7" s="1270"/>
      <c r="E7" s="1270"/>
      <c r="F7" s="1270"/>
      <c r="G7" s="1270"/>
      <c r="H7" s="1270"/>
      <c r="I7" s="1270"/>
      <c r="J7" s="1270"/>
      <c r="K7" s="1270"/>
      <c r="L7" s="1270"/>
      <c r="M7" s="1270"/>
      <c r="N7" s="1270"/>
      <c r="O7" s="1270"/>
      <c r="P7" s="1270"/>
      <c r="Q7" s="1270"/>
      <c r="R7" s="1270"/>
      <c r="S7" s="1270"/>
      <c r="T7" s="1270"/>
      <c r="U7" s="1270"/>
      <c r="V7" s="1270"/>
      <c r="W7" s="1270"/>
      <c r="X7" s="1270"/>
      <c r="Y7" s="1270"/>
      <c r="Z7" s="1270"/>
      <c r="AA7" s="1270"/>
      <c r="AB7" s="1270"/>
      <c r="AC7" s="1270"/>
      <c r="AD7" s="1270"/>
      <c r="AE7" s="1270"/>
      <c r="AF7" s="1270"/>
      <c r="AG7" s="1270"/>
      <c r="AH7" s="1270"/>
      <c r="AI7" s="1270"/>
      <c r="AJ7" s="1270"/>
      <c r="AK7" s="1270"/>
      <c r="AL7" s="1270"/>
      <c r="AM7" s="1270"/>
      <c r="AN7" s="1270"/>
      <c r="AO7" s="1270"/>
      <c r="AP7" s="1270"/>
      <c r="AQ7" s="1270"/>
      <c r="AR7" s="1270"/>
      <c r="AS7" s="1270"/>
      <c r="AT7" s="1270"/>
      <c r="AU7" s="1270"/>
      <c r="AV7" s="1270"/>
      <c r="AW7" s="1270"/>
      <c r="AX7" s="1270"/>
      <c r="AY7" s="1270"/>
      <c r="AZ7" s="1270"/>
      <c r="BA7" s="1270"/>
      <c r="BB7" s="1270"/>
      <c r="BC7" s="1270"/>
      <c r="BD7" s="1270"/>
      <c r="BE7" s="1270"/>
      <c r="BF7" s="1270"/>
      <c r="BG7" s="1270"/>
      <c r="BH7" s="1270"/>
      <c r="BI7" s="1270"/>
      <c r="BJ7" s="1270"/>
      <c r="BK7" s="1270"/>
      <c r="BL7" s="1270"/>
      <c r="BM7" s="1270"/>
      <c r="BN7" s="1270"/>
      <c r="BO7" s="1270"/>
      <c r="BP7" s="1270"/>
      <c r="BQ7" s="1270"/>
      <c r="BR7" s="1270"/>
      <c r="BS7" s="1270"/>
      <c r="BT7" s="1270"/>
      <c r="BU7" s="1270"/>
      <c r="BV7" s="1270"/>
      <c r="BW7" s="1270"/>
      <c r="BX7" s="1270"/>
      <c r="BY7" s="1270"/>
      <c r="BZ7" s="1270"/>
      <c r="CA7" s="1270"/>
      <c r="CB7" s="1270"/>
      <c r="CC7" s="1270"/>
      <c r="CD7" s="1270"/>
      <c r="CE7" s="1270"/>
      <c r="CF7" s="1270"/>
      <c r="CG7" s="1270"/>
      <c r="CH7" s="1270"/>
      <c r="CI7" s="1270"/>
      <c r="CJ7" s="1270"/>
      <c r="CK7" s="1270"/>
      <c r="CL7" s="1270"/>
      <c r="CM7" s="1270"/>
      <c r="CN7" s="1270"/>
      <c r="CO7" s="1270"/>
      <c r="CP7" s="1270"/>
      <c r="CQ7" s="1270"/>
      <c r="CR7" s="1270"/>
      <c r="CS7" s="1270"/>
      <c r="CT7" s="1270"/>
      <c r="CU7" s="1270"/>
      <c r="CV7" s="1270"/>
      <c r="CW7" s="1270"/>
      <c r="CX7" s="1270"/>
      <c r="CY7" s="1270"/>
      <c r="CZ7" s="1270"/>
      <c r="DA7" s="1270"/>
      <c r="DB7" s="1270"/>
      <c r="DC7" s="1270"/>
      <c r="DD7" s="1270"/>
      <c r="DE7" s="1270"/>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1270"/>
      <c r="B8" s="1270"/>
      <c r="C8" s="1270"/>
      <c r="D8" s="1270"/>
      <c r="E8" s="1270"/>
      <c r="F8" s="1270"/>
      <c r="G8" s="1270"/>
      <c r="H8" s="1270"/>
      <c r="I8" s="1270"/>
      <c r="J8" s="1270"/>
      <c r="K8" s="1270"/>
      <c r="L8" s="1270"/>
      <c r="M8" s="1270"/>
      <c r="N8" s="1270"/>
      <c r="O8" s="1270"/>
      <c r="P8" s="1270"/>
      <c r="Q8" s="1270"/>
      <c r="R8" s="1270"/>
      <c r="S8" s="1270"/>
      <c r="T8" s="1270"/>
      <c r="U8" s="1270"/>
      <c r="V8" s="1270"/>
      <c r="W8" s="1270"/>
      <c r="X8" s="1270"/>
      <c r="Y8" s="1270"/>
      <c r="Z8" s="1270"/>
      <c r="AA8" s="1270"/>
      <c r="AB8" s="1270"/>
      <c r="AC8" s="1270"/>
      <c r="AD8" s="1270"/>
      <c r="AE8" s="1270"/>
      <c r="AF8" s="1270"/>
      <c r="AG8" s="1270"/>
      <c r="AH8" s="1270"/>
      <c r="AI8" s="1270"/>
      <c r="AJ8" s="1270"/>
      <c r="AK8" s="1270"/>
      <c r="AL8" s="1270"/>
      <c r="AM8" s="1270"/>
      <c r="AN8" s="1270"/>
      <c r="AO8" s="1270"/>
      <c r="AP8" s="1270"/>
      <c r="AQ8" s="1270"/>
      <c r="AR8" s="1270"/>
      <c r="AS8" s="1270"/>
      <c r="AT8" s="1270"/>
      <c r="AU8" s="1270"/>
      <c r="AV8" s="1270"/>
      <c r="AW8" s="1270"/>
      <c r="AX8" s="1270"/>
      <c r="AY8" s="1270"/>
      <c r="AZ8" s="1270"/>
      <c r="BA8" s="1270"/>
      <c r="BB8" s="1270"/>
      <c r="BC8" s="1270"/>
      <c r="BD8" s="1270"/>
      <c r="BE8" s="1270"/>
      <c r="BF8" s="1270"/>
      <c r="BG8" s="1270"/>
      <c r="BH8" s="1270"/>
      <c r="BI8" s="1270"/>
      <c r="BJ8" s="1270"/>
      <c r="BK8" s="1270"/>
      <c r="BL8" s="1270"/>
      <c r="BM8" s="1270"/>
      <c r="BN8" s="1270"/>
      <c r="BO8" s="1270"/>
      <c r="BP8" s="1270"/>
      <c r="BQ8" s="1270"/>
      <c r="BR8" s="1270"/>
      <c r="BS8" s="1270"/>
      <c r="BT8" s="1270"/>
      <c r="BU8" s="1270"/>
      <c r="BV8" s="1270"/>
      <c r="BW8" s="1270"/>
      <c r="BX8" s="1270"/>
      <c r="BY8" s="1270"/>
      <c r="BZ8" s="1270"/>
      <c r="CA8" s="1270"/>
      <c r="CB8" s="1270"/>
      <c r="CC8" s="1270"/>
      <c r="CD8" s="1270"/>
      <c r="CE8" s="1270"/>
      <c r="CF8" s="1270"/>
      <c r="CG8" s="1270"/>
      <c r="CH8" s="1270"/>
      <c r="CI8" s="1270"/>
      <c r="CJ8" s="1270"/>
      <c r="CK8" s="1270"/>
      <c r="CL8" s="1270"/>
      <c r="CM8" s="1270"/>
      <c r="CN8" s="1270"/>
      <c r="CO8" s="1270"/>
      <c r="CP8" s="1270"/>
      <c r="CQ8" s="1270"/>
      <c r="CR8" s="1270"/>
      <c r="CS8" s="1270"/>
      <c r="CT8" s="1270"/>
      <c r="CU8" s="1270"/>
      <c r="CV8" s="1270"/>
      <c r="CW8" s="1270"/>
      <c r="CX8" s="1270"/>
      <c r="CY8" s="1270"/>
      <c r="CZ8" s="1270"/>
      <c r="DA8" s="1270"/>
      <c r="DB8" s="1270"/>
      <c r="DC8" s="1270"/>
      <c r="DD8" s="1270"/>
      <c r="DE8" s="1270"/>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1270"/>
      <c r="B9" s="1270"/>
      <c r="C9" s="1270"/>
      <c r="D9" s="1270"/>
      <c r="E9" s="1270"/>
      <c r="F9" s="1270"/>
      <c r="G9" s="1270"/>
      <c r="H9" s="1270"/>
      <c r="I9" s="1270"/>
      <c r="J9" s="1270"/>
      <c r="K9" s="1270"/>
      <c r="L9" s="1270"/>
      <c r="M9" s="1270"/>
      <c r="N9" s="1270"/>
      <c r="O9" s="1270"/>
      <c r="P9" s="1270"/>
      <c r="Q9" s="1270"/>
      <c r="R9" s="1270"/>
      <c r="S9" s="1270"/>
      <c r="T9" s="1270"/>
      <c r="U9" s="1270"/>
      <c r="V9" s="1270"/>
      <c r="W9" s="1270"/>
      <c r="X9" s="1270"/>
      <c r="Y9" s="1270"/>
      <c r="Z9" s="1270"/>
      <c r="AA9" s="1270"/>
      <c r="AB9" s="1270"/>
      <c r="AC9" s="1270"/>
      <c r="AD9" s="1270"/>
      <c r="AE9" s="1270"/>
      <c r="AF9" s="1270"/>
      <c r="AG9" s="1270"/>
      <c r="AH9" s="1270"/>
      <c r="AI9" s="1270"/>
      <c r="AJ9" s="1270"/>
      <c r="AK9" s="1270"/>
      <c r="AL9" s="1270"/>
      <c r="AM9" s="1270"/>
      <c r="AN9" s="1270"/>
      <c r="AO9" s="1270"/>
      <c r="AP9" s="1270"/>
      <c r="AQ9" s="1270"/>
      <c r="AR9" s="1270"/>
      <c r="AS9" s="1270"/>
      <c r="AT9" s="1270"/>
      <c r="AU9" s="1270"/>
      <c r="AV9" s="1270"/>
      <c r="AW9" s="1270"/>
      <c r="AX9" s="1270"/>
      <c r="AY9" s="1270"/>
      <c r="AZ9" s="1270"/>
      <c r="BA9" s="1270"/>
      <c r="BB9" s="1270"/>
      <c r="BC9" s="1270"/>
      <c r="BD9" s="1270"/>
      <c r="BE9" s="1270"/>
      <c r="BF9" s="1270"/>
      <c r="BG9" s="1270"/>
      <c r="BH9" s="1270"/>
      <c r="BI9" s="1270"/>
      <c r="BJ9" s="1270"/>
      <c r="BK9" s="1270"/>
      <c r="BL9" s="1270"/>
      <c r="BM9" s="1270"/>
      <c r="BN9" s="1270"/>
      <c r="BO9" s="1270"/>
      <c r="BP9" s="1270"/>
      <c r="BQ9" s="1270"/>
      <c r="BR9" s="1270"/>
      <c r="BS9" s="1270"/>
      <c r="BT9" s="1270"/>
      <c r="BU9" s="1270"/>
      <c r="BV9" s="1270"/>
      <c r="BW9" s="1270"/>
      <c r="BX9" s="1270"/>
      <c r="BY9" s="1270"/>
      <c r="BZ9" s="1270"/>
      <c r="CA9" s="1270"/>
      <c r="CB9" s="1270"/>
      <c r="CC9" s="1270"/>
      <c r="CD9" s="1270"/>
      <c r="CE9" s="1270"/>
      <c r="CF9" s="1270"/>
      <c r="CG9" s="1270"/>
      <c r="CH9" s="1270"/>
      <c r="CI9" s="1270"/>
      <c r="CJ9" s="1270"/>
      <c r="CK9" s="1270"/>
      <c r="CL9" s="1270"/>
      <c r="CM9" s="1270"/>
      <c r="CN9" s="1270"/>
      <c r="CO9" s="1270"/>
      <c r="CP9" s="1270"/>
      <c r="CQ9" s="1270"/>
      <c r="CR9" s="1270"/>
      <c r="CS9" s="1270"/>
      <c r="CT9" s="1270"/>
      <c r="CU9" s="1270"/>
      <c r="CV9" s="1270"/>
      <c r="CW9" s="1270"/>
      <c r="CX9" s="1270"/>
      <c r="CY9" s="1270"/>
      <c r="CZ9" s="1270"/>
      <c r="DA9" s="1270"/>
      <c r="DB9" s="1270"/>
      <c r="DC9" s="1270"/>
      <c r="DD9" s="1270"/>
      <c r="DE9" s="1270"/>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1270"/>
      <c r="B10" s="1270"/>
      <c r="C10" s="1270"/>
      <c r="D10" s="1270"/>
      <c r="E10" s="1270"/>
      <c r="F10" s="1270"/>
      <c r="G10" s="1270"/>
      <c r="H10" s="1270"/>
      <c r="I10" s="1270"/>
      <c r="J10" s="1270"/>
      <c r="K10" s="1270"/>
      <c r="L10" s="1270"/>
      <c r="M10" s="1270"/>
      <c r="N10" s="1270"/>
      <c r="O10" s="1270"/>
      <c r="P10" s="1270"/>
      <c r="Q10" s="1270"/>
      <c r="R10" s="1270"/>
      <c r="S10" s="1270"/>
      <c r="T10" s="1270"/>
      <c r="U10" s="1270"/>
      <c r="V10" s="1270"/>
      <c r="W10" s="1270"/>
      <c r="X10" s="1270"/>
      <c r="Y10" s="1270"/>
      <c r="Z10" s="1270"/>
      <c r="AA10" s="1270"/>
      <c r="AB10" s="1270"/>
      <c r="AC10" s="1270"/>
      <c r="AD10" s="1270"/>
      <c r="AE10" s="1270"/>
      <c r="AF10" s="1270"/>
      <c r="AG10" s="1270"/>
      <c r="AH10" s="1270"/>
      <c r="AI10" s="1270"/>
      <c r="AJ10" s="1270"/>
      <c r="AK10" s="1270"/>
      <c r="AL10" s="1270"/>
      <c r="AM10" s="1270"/>
      <c r="AN10" s="1270"/>
      <c r="AO10" s="1270"/>
      <c r="AP10" s="1270"/>
      <c r="AQ10" s="1270"/>
      <c r="AR10" s="1270"/>
      <c r="AS10" s="1270"/>
      <c r="AT10" s="1270"/>
      <c r="AU10" s="1270"/>
      <c r="AV10" s="1270"/>
      <c r="AW10" s="1270"/>
      <c r="AX10" s="1270"/>
      <c r="AY10" s="1270"/>
      <c r="AZ10" s="1270"/>
      <c r="BA10" s="1270"/>
      <c r="BB10" s="1270"/>
      <c r="BC10" s="1270"/>
      <c r="BD10" s="1270"/>
      <c r="BE10" s="1270"/>
      <c r="BF10" s="1270"/>
      <c r="BG10" s="1270"/>
      <c r="BH10" s="1270"/>
      <c r="BI10" s="1270"/>
      <c r="BJ10" s="1270"/>
      <c r="BK10" s="1270"/>
      <c r="BL10" s="1270"/>
      <c r="BM10" s="1270"/>
      <c r="BN10" s="1270"/>
      <c r="BO10" s="1270"/>
      <c r="BP10" s="1270"/>
      <c r="BQ10" s="1270"/>
      <c r="BR10" s="1270"/>
      <c r="BS10" s="1270"/>
      <c r="BT10" s="1270"/>
      <c r="BU10" s="1270"/>
      <c r="BV10" s="1270"/>
      <c r="BW10" s="1270"/>
      <c r="BX10" s="1270"/>
      <c r="BY10" s="1270"/>
      <c r="BZ10" s="1270"/>
      <c r="CA10" s="1270"/>
      <c r="CB10" s="1270"/>
      <c r="CC10" s="1270"/>
      <c r="CD10" s="1270"/>
      <c r="CE10" s="1270"/>
      <c r="CF10" s="1270"/>
      <c r="CG10" s="1270"/>
      <c r="CH10" s="1270"/>
      <c r="CI10" s="1270"/>
      <c r="CJ10" s="1270"/>
      <c r="CK10" s="1270"/>
      <c r="CL10" s="1270"/>
      <c r="CM10" s="1270"/>
      <c r="CN10" s="1270"/>
      <c r="CO10" s="1270"/>
      <c r="CP10" s="1270"/>
      <c r="CQ10" s="1270"/>
      <c r="CR10" s="1270"/>
      <c r="CS10" s="1270"/>
      <c r="CT10" s="1270"/>
      <c r="CU10" s="1270"/>
      <c r="CV10" s="1270"/>
      <c r="CW10" s="1270"/>
      <c r="CX10" s="1270"/>
      <c r="CY10" s="1270"/>
      <c r="CZ10" s="1270"/>
      <c r="DA10" s="1270"/>
      <c r="DB10" s="1270"/>
      <c r="DC10" s="1270"/>
      <c r="DD10" s="1270"/>
      <c r="DE10" s="1270"/>
      <c r="DF10" s="292"/>
      <c r="DG10" s="292"/>
      <c r="DH10" s="292"/>
      <c r="DI10" s="292"/>
      <c r="DJ10" s="292"/>
      <c r="DK10" s="292"/>
      <c r="DL10" s="292"/>
      <c r="DM10" s="292"/>
      <c r="DN10" s="292"/>
      <c r="DO10" s="292"/>
      <c r="DP10" s="292"/>
      <c r="DQ10" s="292"/>
      <c r="DR10" s="292"/>
      <c r="DS10" s="292"/>
      <c r="DT10" s="292"/>
      <c r="DU10" s="292"/>
      <c r="DV10" s="292"/>
      <c r="DW10" s="292"/>
      <c r="EM10" s="291" t="s">
        <v>608</v>
      </c>
    </row>
    <row r="11" spans="1:143" s="291" customFormat="1" x14ac:dyDescent="0.15">
      <c r="A11" s="1270"/>
      <c r="B11" s="1270"/>
      <c r="C11" s="1270"/>
      <c r="D11" s="1270"/>
      <c r="E11" s="1270"/>
      <c r="F11" s="1270"/>
      <c r="G11" s="1270"/>
      <c r="H11" s="1270"/>
      <c r="I11" s="1270"/>
      <c r="J11" s="1270"/>
      <c r="K11" s="1270"/>
      <c r="L11" s="1270"/>
      <c r="M11" s="1270"/>
      <c r="N11" s="1270"/>
      <c r="O11" s="1270"/>
      <c r="P11" s="1270"/>
      <c r="Q11" s="1270"/>
      <c r="R11" s="1270"/>
      <c r="S11" s="1270"/>
      <c r="T11" s="1270"/>
      <c r="U11" s="1270"/>
      <c r="V11" s="1270"/>
      <c r="W11" s="1270"/>
      <c r="X11" s="1270"/>
      <c r="Y11" s="1270"/>
      <c r="Z11" s="1270"/>
      <c r="AA11" s="1270"/>
      <c r="AB11" s="1270"/>
      <c r="AC11" s="1270"/>
      <c r="AD11" s="1270"/>
      <c r="AE11" s="1270"/>
      <c r="AF11" s="1270"/>
      <c r="AG11" s="1270"/>
      <c r="AH11" s="1270"/>
      <c r="AI11" s="1270"/>
      <c r="AJ11" s="1270"/>
      <c r="AK11" s="1270"/>
      <c r="AL11" s="1270"/>
      <c r="AM11" s="1270"/>
      <c r="AN11" s="1270"/>
      <c r="AO11" s="1270"/>
      <c r="AP11" s="1270"/>
      <c r="AQ11" s="1270"/>
      <c r="AR11" s="1270"/>
      <c r="AS11" s="1270"/>
      <c r="AT11" s="1270"/>
      <c r="AU11" s="1270"/>
      <c r="AV11" s="1270"/>
      <c r="AW11" s="1270"/>
      <c r="AX11" s="1270"/>
      <c r="AY11" s="1270"/>
      <c r="AZ11" s="1270"/>
      <c r="BA11" s="1270"/>
      <c r="BB11" s="1270"/>
      <c r="BC11" s="1270"/>
      <c r="BD11" s="1270"/>
      <c r="BE11" s="1270"/>
      <c r="BF11" s="1270"/>
      <c r="BG11" s="1270"/>
      <c r="BH11" s="1270"/>
      <c r="BI11" s="1270"/>
      <c r="BJ11" s="1270"/>
      <c r="BK11" s="1270"/>
      <c r="BL11" s="1270"/>
      <c r="BM11" s="1270"/>
      <c r="BN11" s="1270"/>
      <c r="BO11" s="1270"/>
      <c r="BP11" s="1270"/>
      <c r="BQ11" s="1270"/>
      <c r="BR11" s="1270"/>
      <c r="BS11" s="1270"/>
      <c r="BT11" s="1270"/>
      <c r="BU11" s="1270"/>
      <c r="BV11" s="1270"/>
      <c r="BW11" s="1270"/>
      <c r="BX11" s="1270"/>
      <c r="BY11" s="1270"/>
      <c r="BZ11" s="1270"/>
      <c r="CA11" s="1270"/>
      <c r="CB11" s="1270"/>
      <c r="CC11" s="1270"/>
      <c r="CD11" s="1270"/>
      <c r="CE11" s="1270"/>
      <c r="CF11" s="1270"/>
      <c r="CG11" s="1270"/>
      <c r="CH11" s="1270"/>
      <c r="CI11" s="1270"/>
      <c r="CJ11" s="1270"/>
      <c r="CK11" s="1270"/>
      <c r="CL11" s="1270"/>
      <c r="CM11" s="1270"/>
      <c r="CN11" s="1270"/>
      <c r="CO11" s="1270"/>
      <c r="CP11" s="1270"/>
      <c r="CQ11" s="1270"/>
      <c r="CR11" s="1270"/>
      <c r="CS11" s="1270"/>
      <c r="CT11" s="1270"/>
      <c r="CU11" s="1270"/>
      <c r="CV11" s="1270"/>
      <c r="CW11" s="1270"/>
      <c r="CX11" s="1270"/>
      <c r="CY11" s="1270"/>
      <c r="CZ11" s="1270"/>
      <c r="DA11" s="1270"/>
      <c r="DB11" s="1270"/>
      <c r="DC11" s="1270"/>
      <c r="DD11" s="1270"/>
      <c r="DE11" s="1270"/>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1270"/>
      <c r="B12" s="1270"/>
      <c r="C12" s="1270"/>
      <c r="D12" s="1270"/>
      <c r="E12" s="1270"/>
      <c r="F12" s="1270"/>
      <c r="G12" s="1270"/>
      <c r="H12" s="1270"/>
      <c r="I12" s="1270"/>
      <c r="J12" s="1270"/>
      <c r="K12" s="1270"/>
      <c r="L12" s="1270"/>
      <c r="M12" s="1270"/>
      <c r="N12" s="1270"/>
      <c r="O12" s="1270"/>
      <c r="P12" s="1270"/>
      <c r="Q12" s="1270"/>
      <c r="R12" s="1270"/>
      <c r="S12" s="1270"/>
      <c r="T12" s="1270"/>
      <c r="U12" s="1270"/>
      <c r="V12" s="1270"/>
      <c r="W12" s="1270"/>
      <c r="X12" s="1270"/>
      <c r="Y12" s="1270"/>
      <c r="Z12" s="1270"/>
      <c r="AA12" s="1270"/>
      <c r="AB12" s="1270"/>
      <c r="AC12" s="1270"/>
      <c r="AD12" s="1270"/>
      <c r="AE12" s="1270"/>
      <c r="AF12" s="1270"/>
      <c r="AG12" s="1270"/>
      <c r="AH12" s="1270"/>
      <c r="AI12" s="1270"/>
      <c r="AJ12" s="1270"/>
      <c r="AK12" s="1270"/>
      <c r="AL12" s="1270"/>
      <c r="AM12" s="1270"/>
      <c r="AN12" s="1270"/>
      <c r="AO12" s="1270"/>
      <c r="AP12" s="1270"/>
      <c r="AQ12" s="1270"/>
      <c r="AR12" s="1270"/>
      <c r="AS12" s="1270"/>
      <c r="AT12" s="1270"/>
      <c r="AU12" s="1270"/>
      <c r="AV12" s="1270"/>
      <c r="AW12" s="1270"/>
      <c r="AX12" s="1270"/>
      <c r="AY12" s="1270"/>
      <c r="AZ12" s="1270"/>
      <c r="BA12" s="1270"/>
      <c r="BB12" s="1270"/>
      <c r="BC12" s="1270"/>
      <c r="BD12" s="1270"/>
      <c r="BE12" s="1270"/>
      <c r="BF12" s="1270"/>
      <c r="BG12" s="1270"/>
      <c r="BH12" s="1270"/>
      <c r="BI12" s="1270"/>
      <c r="BJ12" s="1270"/>
      <c r="BK12" s="1270"/>
      <c r="BL12" s="1270"/>
      <c r="BM12" s="1270"/>
      <c r="BN12" s="1270"/>
      <c r="BO12" s="1270"/>
      <c r="BP12" s="1270"/>
      <c r="BQ12" s="1270"/>
      <c r="BR12" s="1270"/>
      <c r="BS12" s="1270"/>
      <c r="BT12" s="1270"/>
      <c r="BU12" s="1270"/>
      <c r="BV12" s="1270"/>
      <c r="BW12" s="1270"/>
      <c r="BX12" s="1270"/>
      <c r="BY12" s="1270"/>
      <c r="BZ12" s="1270"/>
      <c r="CA12" s="1270"/>
      <c r="CB12" s="1270"/>
      <c r="CC12" s="1270"/>
      <c r="CD12" s="1270"/>
      <c r="CE12" s="1270"/>
      <c r="CF12" s="1270"/>
      <c r="CG12" s="1270"/>
      <c r="CH12" s="1270"/>
      <c r="CI12" s="1270"/>
      <c r="CJ12" s="1270"/>
      <c r="CK12" s="1270"/>
      <c r="CL12" s="1270"/>
      <c r="CM12" s="1270"/>
      <c r="CN12" s="1270"/>
      <c r="CO12" s="1270"/>
      <c r="CP12" s="1270"/>
      <c r="CQ12" s="1270"/>
      <c r="CR12" s="1270"/>
      <c r="CS12" s="1270"/>
      <c r="CT12" s="1270"/>
      <c r="CU12" s="1270"/>
      <c r="CV12" s="1270"/>
      <c r="CW12" s="1270"/>
      <c r="CX12" s="1270"/>
      <c r="CY12" s="1270"/>
      <c r="CZ12" s="1270"/>
      <c r="DA12" s="1270"/>
      <c r="DB12" s="1270"/>
      <c r="DC12" s="1270"/>
      <c r="DD12" s="1270"/>
      <c r="DE12" s="1270"/>
      <c r="DF12" s="292"/>
      <c r="DG12" s="292"/>
      <c r="DH12" s="292"/>
      <c r="DI12" s="292"/>
      <c r="DJ12" s="292"/>
      <c r="DK12" s="292"/>
      <c r="DL12" s="292"/>
      <c r="DM12" s="292"/>
      <c r="DN12" s="292"/>
      <c r="DO12" s="292"/>
      <c r="DP12" s="292"/>
      <c r="DQ12" s="292"/>
      <c r="DR12" s="292"/>
      <c r="DS12" s="292"/>
      <c r="DT12" s="292"/>
      <c r="DU12" s="292"/>
      <c r="DV12" s="292"/>
      <c r="DW12" s="292"/>
      <c r="EM12" s="291" t="s">
        <v>608</v>
      </c>
    </row>
    <row r="13" spans="1:143" s="291" customFormat="1" x14ac:dyDescent="0.15">
      <c r="A13" s="1270"/>
      <c r="B13" s="1270"/>
      <c r="C13" s="1270"/>
      <c r="D13" s="1270"/>
      <c r="E13" s="1270"/>
      <c r="F13" s="1270"/>
      <c r="G13" s="1270"/>
      <c r="H13" s="1270"/>
      <c r="I13" s="1270"/>
      <c r="J13" s="1270"/>
      <c r="K13" s="1270"/>
      <c r="L13" s="1270"/>
      <c r="M13" s="1270"/>
      <c r="N13" s="1270"/>
      <c r="O13" s="1270"/>
      <c r="P13" s="1270"/>
      <c r="Q13" s="1270"/>
      <c r="R13" s="1270"/>
      <c r="S13" s="1270"/>
      <c r="T13" s="1270"/>
      <c r="U13" s="1270"/>
      <c r="V13" s="1270"/>
      <c r="W13" s="1270"/>
      <c r="X13" s="1270"/>
      <c r="Y13" s="1270"/>
      <c r="Z13" s="1270"/>
      <c r="AA13" s="1270"/>
      <c r="AB13" s="1270"/>
      <c r="AC13" s="1270"/>
      <c r="AD13" s="1270"/>
      <c r="AE13" s="1270"/>
      <c r="AF13" s="1270"/>
      <c r="AG13" s="1270"/>
      <c r="AH13" s="1270"/>
      <c r="AI13" s="1270"/>
      <c r="AJ13" s="1270"/>
      <c r="AK13" s="1270"/>
      <c r="AL13" s="1270"/>
      <c r="AM13" s="1270"/>
      <c r="AN13" s="1270"/>
      <c r="AO13" s="1270"/>
      <c r="AP13" s="1270"/>
      <c r="AQ13" s="1270"/>
      <c r="AR13" s="1270"/>
      <c r="AS13" s="1270"/>
      <c r="AT13" s="1270"/>
      <c r="AU13" s="1270"/>
      <c r="AV13" s="1270"/>
      <c r="AW13" s="1270"/>
      <c r="AX13" s="1270"/>
      <c r="AY13" s="1270"/>
      <c r="AZ13" s="1270"/>
      <c r="BA13" s="1270"/>
      <c r="BB13" s="1270"/>
      <c r="BC13" s="1270"/>
      <c r="BD13" s="1270"/>
      <c r="BE13" s="1270"/>
      <c r="BF13" s="1270"/>
      <c r="BG13" s="1270"/>
      <c r="BH13" s="1270"/>
      <c r="BI13" s="1270"/>
      <c r="BJ13" s="1270"/>
      <c r="BK13" s="1270"/>
      <c r="BL13" s="1270"/>
      <c r="BM13" s="1270"/>
      <c r="BN13" s="1270"/>
      <c r="BO13" s="1270"/>
      <c r="BP13" s="1270"/>
      <c r="BQ13" s="1270"/>
      <c r="BR13" s="1270"/>
      <c r="BS13" s="1270"/>
      <c r="BT13" s="1270"/>
      <c r="BU13" s="1270"/>
      <c r="BV13" s="1270"/>
      <c r="BW13" s="1270"/>
      <c r="BX13" s="1270"/>
      <c r="BY13" s="1270"/>
      <c r="BZ13" s="1270"/>
      <c r="CA13" s="1270"/>
      <c r="CB13" s="1270"/>
      <c r="CC13" s="1270"/>
      <c r="CD13" s="1270"/>
      <c r="CE13" s="1270"/>
      <c r="CF13" s="1270"/>
      <c r="CG13" s="1270"/>
      <c r="CH13" s="1270"/>
      <c r="CI13" s="1270"/>
      <c r="CJ13" s="1270"/>
      <c r="CK13" s="1270"/>
      <c r="CL13" s="1270"/>
      <c r="CM13" s="1270"/>
      <c r="CN13" s="1270"/>
      <c r="CO13" s="1270"/>
      <c r="CP13" s="1270"/>
      <c r="CQ13" s="1270"/>
      <c r="CR13" s="1270"/>
      <c r="CS13" s="1270"/>
      <c r="CT13" s="1270"/>
      <c r="CU13" s="1270"/>
      <c r="CV13" s="1270"/>
      <c r="CW13" s="1270"/>
      <c r="CX13" s="1270"/>
      <c r="CY13" s="1270"/>
      <c r="CZ13" s="1270"/>
      <c r="DA13" s="1270"/>
      <c r="DB13" s="1270"/>
      <c r="DC13" s="1270"/>
      <c r="DD13" s="1270"/>
      <c r="DE13" s="1270"/>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1270"/>
      <c r="B14" s="1270"/>
      <c r="C14" s="1270"/>
      <c r="D14" s="1270"/>
      <c r="E14" s="1270"/>
      <c r="F14" s="1270"/>
      <c r="G14" s="1270"/>
      <c r="H14" s="1270"/>
      <c r="I14" s="1270"/>
      <c r="J14" s="1270"/>
      <c r="K14" s="1270"/>
      <c r="L14" s="1270"/>
      <c r="M14" s="1270"/>
      <c r="N14" s="1270"/>
      <c r="O14" s="1270"/>
      <c r="P14" s="1270"/>
      <c r="Q14" s="1270"/>
      <c r="R14" s="1270"/>
      <c r="S14" s="1270"/>
      <c r="T14" s="1270"/>
      <c r="U14" s="1270"/>
      <c r="V14" s="1270"/>
      <c r="W14" s="1270"/>
      <c r="X14" s="1270"/>
      <c r="Y14" s="1270"/>
      <c r="Z14" s="1270"/>
      <c r="AA14" s="1270"/>
      <c r="AB14" s="1270"/>
      <c r="AC14" s="1270"/>
      <c r="AD14" s="1270"/>
      <c r="AE14" s="1270"/>
      <c r="AF14" s="1270"/>
      <c r="AG14" s="1270"/>
      <c r="AH14" s="1270"/>
      <c r="AI14" s="1270"/>
      <c r="AJ14" s="1270"/>
      <c r="AK14" s="1270"/>
      <c r="AL14" s="1270"/>
      <c r="AM14" s="1270"/>
      <c r="AN14" s="1270"/>
      <c r="AO14" s="1270"/>
      <c r="AP14" s="1270"/>
      <c r="AQ14" s="1270"/>
      <c r="AR14" s="1270"/>
      <c r="AS14" s="1270"/>
      <c r="AT14" s="1270"/>
      <c r="AU14" s="1270"/>
      <c r="AV14" s="1270"/>
      <c r="AW14" s="1270"/>
      <c r="AX14" s="1270"/>
      <c r="AY14" s="1270"/>
      <c r="AZ14" s="1270"/>
      <c r="BA14" s="1270"/>
      <c r="BB14" s="1270"/>
      <c r="BC14" s="1270"/>
      <c r="BD14" s="1270"/>
      <c r="BE14" s="1270"/>
      <c r="BF14" s="1270"/>
      <c r="BG14" s="1270"/>
      <c r="BH14" s="1270"/>
      <c r="BI14" s="1270"/>
      <c r="BJ14" s="1270"/>
      <c r="BK14" s="1270"/>
      <c r="BL14" s="1270"/>
      <c r="BM14" s="1270"/>
      <c r="BN14" s="1270"/>
      <c r="BO14" s="1270"/>
      <c r="BP14" s="1270"/>
      <c r="BQ14" s="1270"/>
      <c r="BR14" s="1270"/>
      <c r="BS14" s="1270"/>
      <c r="BT14" s="1270"/>
      <c r="BU14" s="1270"/>
      <c r="BV14" s="1270"/>
      <c r="BW14" s="1270"/>
      <c r="BX14" s="1270"/>
      <c r="BY14" s="1270"/>
      <c r="BZ14" s="1270"/>
      <c r="CA14" s="1270"/>
      <c r="CB14" s="1270"/>
      <c r="CC14" s="1270"/>
      <c r="CD14" s="1270"/>
      <c r="CE14" s="1270"/>
      <c r="CF14" s="1270"/>
      <c r="CG14" s="1270"/>
      <c r="CH14" s="1270"/>
      <c r="CI14" s="1270"/>
      <c r="CJ14" s="1270"/>
      <c r="CK14" s="1270"/>
      <c r="CL14" s="1270"/>
      <c r="CM14" s="1270"/>
      <c r="CN14" s="1270"/>
      <c r="CO14" s="1270"/>
      <c r="CP14" s="1270"/>
      <c r="CQ14" s="1270"/>
      <c r="CR14" s="1270"/>
      <c r="CS14" s="1270"/>
      <c r="CT14" s="1270"/>
      <c r="CU14" s="1270"/>
      <c r="CV14" s="1270"/>
      <c r="CW14" s="1270"/>
      <c r="CX14" s="1270"/>
      <c r="CY14" s="1270"/>
      <c r="CZ14" s="1270"/>
      <c r="DA14" s="1270"/>
      <c r="DB14" s="1270"/>
      <c r="DC14" s="1270"/>
      <c r="DD14" s="1270"/>
      <c r="DE14" s="1270"/>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1269"/>
      <c r="B15" s="1270"/>
      <c r="C15" s="1270"/>
      <c r="D15" s="1270"/>
      <c r="E15" s="1270"/>
      <c r="F15" s="1270"/>
      <c r="G15" s="1270"/>
      <c r="H15" s="1270"/>
      <c r="I15" s="1270"/>
      <c r="J15" s="1270"/>
      <c r="K15" s="1270"/>
      <c r="L15" s="1270"/>
      <c r="M15" s="1270"/>
      <c r="N15" s="1270"/>
      <c r="O15" s="1270"/>
      <c r="P15" s="1270"/>
      <c r="Q15" s="1270"/>
      <c r="R15" s="1270"/>
      <c r="S15" s="1270"/>
      <c r="T15" s="1270"/>
      <c r="U15" s="1270"/>
      <c r="V15" s="1270"/>
      <c r="W15" s="1270"/>
      <c r="X15" s="1270"/>
      <c r="Y15" s="1270"/>
      <c r="Z15" s="1270"/>
      <c r="AA15" s="1270"/>
      <c r="AB15" s="1270"/>
      <c r="AC15" s="1270"/>
      <c r="AD15" s="1270"/>
      <c r="AE15" s="1270"/>
      <c r="AF15" s="1270"/>
      <c r="AG15" s="1270"/>
      <c r="AH15" s="1270"/>
      <c r="AI15" s="1270"/>
      <c r="AJ15" s="1270"/>
      <c r="AK15" s="1270"/>
      <c r="AL15" s="1270"/>
      <c r="AM15" s="1270"/>
      <c r="AN15" s="1270"/>
      <c r="AO15" s="1270"/>
      <c r="AP15" s="1270"/>
      <c r="AQ15" s="1270"/>
      <c r="AR15" s="1270"/>
      <c r="AS15" s="1270"/>
      <c r="AT15" s="1270"/>
      <c r="AU15" s="1270"/>
      <c r="AV15" s="1270"/>
      <c r="AW15" s="1270"/>
      <c r="AX15" s="1270"/>
      <c r="AY15" s="1270"/>
      <c r="AZ15" s="1270"/>
      <c r="BA15" s="1270"/>
      <c r="BB15" s="1270"/>
      <c r="BC15" s="1270"/>
      <c r="BD15" s="1270"/>
      <c r="BE15" s="1270"/>
      <c r="BF15" s="1270"/>
      <c r="BG15" s="1270"/>
      <c r="BH15" s="1270"/>
      <c r="BI15" s="1270"/>
      <c r="BJ15" s="1270"/>
      <c r="BK15" s="1270"/>
      <c r="BL15" s="1270"/>
      <c r="BM15" s="1270"/>
      <c r="BN15" s="1270"/>
      <c r="BO15" s="1270"/>
      <c r="BP15" s="1270"/>
      <c r="BQ15" s="1270"/>
      <c r="BR15" s="1270"/>
      <c r="BS15" s="1270"/>
      <c r="BT15" s="1270"/>
      <c r="BU15" s="1270"/>
      <c r="BV15" s="1270"/>
      <c r="BW15" s="1270"/>
      <c r="BX15" s="1270"/>
      <c r="BY15" s="1270"/>
      <c r="BZ15" s="1270"/>
      <c r="CA15" s="1270"/>
      <c r="CB15" s="1270"/>
      <c r="CC15" s="1270"/>
      <c r="CD15" s="1270"/>
      <c r="CE15" s="1270"/>
      <c r="CF15" s="1270"/>
      <c r="CG15" s="1270"/>
      <c r="CH15" s="1270"/>
      <c r="CI15" s="1270"/>
      <c r="CJ15" s="1270"/>
      <c r="CK15" s="1270"/>
      <c r="CL15" s="1270"/>
      <c r="CM15" s="1270"/>
      <c r="CN15" s="1270"/>
      <c r="CO15" s="1270"/>
      <c r="CP15" s="1270"/>
      <c r="CQ15" s="1270"/>
      <c r="CR15" s="1270"/>
      <c r="CS15" s="1270"/>
      <c r="CT15" s="1270"/>
      <c r="CU15" s="1270"/>
      <c r="CV15" s="1270"/>
      <c r="CW15" s="1270"/>
      <c r="CX15" s="1270"/>
      <c r="CY15" s="1270"/>
      <c r="CZ15" s="1270"/>
      <c r="DA15" s="1270"/>
      <c r="DB15" s="1270"/>
      <c r="DC15" s="1270"/>
      <c r="DD15" s="1270"/>
      <c r="DE15" s="1270"/>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1269"/>
      <c r="B16" s="1270"/>
      <c r="C16" s="1270"/>
      <c r="D16" s="1270"/>
      <c r="E16" s="1270"/>
      <c r="F16" s="1270"/>
      <c r="G16" s="1270"/>
      <c r="H16" s="1270"/>
      <c r="I16" s="1270"/>
      <c r="J16" s="1270"/>
      <c r="K16" s="1270"/>
      <c r="L16" s="1270"/>
      <c r="M16" s="1270"/>
      <c r="N16" s="1270"/>
      <c r="O16" s="1270"/>
      <c r="P16" s="1270"/>
      <c r="Q16" s="1270"/>
      <c r="R16" s="1270"/>
      <c r="S16" s="1270"/>
      <c r="T16" s="1270"/>
      <c r="U16" s="1270"/>
      <c r="V16" s="1270"/>
      <c r="W16" s="1270"/>
      <c r="X16" s="1270"/>
      <c r="Y16" s="1270"/>
      <c r="Z16" s="1270"/>
      <c r="AA16" s="1270"/>
      <c r="AB16" s="1270"/>
      <c r="AC16" s="1270"/>
      <c r="AD16" s="1270"/>
      <c r="AE16" s="1270"/>
      <c r="AF16" s="1270"/>
      <c r="AG16" s="1270"/>
      <c r="AH16" s="1270"/>
      <c r="AI16" s="1270"/>
      <c r="AJ16" s="1270"/>
      <c r="AK16" s="1270"/>
      <c r="AL16" s="1270"/>
      <c r="AM16" s="1270"/>
      <c r="AN16" s="1270"/>
      <c r="AO16" s="1270"/>
      <c r="AP16" s="1270"/>
      <c r="AQ16" s="1270"/>
      <c r="AR16" s="1270"/>
      <c r="AS16" s="1270"/>
      <c r="AT16" s="1270"/>
      <c r="AU16" s="1270"/>
      <c r="AV16" s="1270"/>
      <c r="AW16" s="1270"/>
      <c r="AX16" s="1270"/>
      <c r="AY16" s="1270"/>
      <c r="AZ16" s="1270"/>
      <c r="BA16" s="1270"/>
      <c r="BB16" s="1270"/>
      <c r="BC16" s="1270"/>
      <c r="BD16" s="1270"/>
      <c r="BE16" s="1270"/>
      <c r="BF16" s="1270"/>
      <c r="BG16" s="1270"/>
      <c r="BH16" s="1270"/>
      <c r="BI16" s="1270"/>
      <c r="BJ16" s="1270"/>
      <c r="BK16" s="1270"/>
      <c r="BL16" s="1270"/>
      <c r="BM16" s="1270"/>
      <c r="BN16" s="1270"/>
      <c r="BO16" s="1270"/>
      <c r="BP16" s="1270"/>
      <c r="BQ16" s="1270"/>
      <c r="BR16" s="1270"/>
      <c r="BS16" s="1270"/>
      <c r="BT16" s="1270"/>
      <c r="BU16" s="1270"/>
      <c r="BV16" s="1270"/>
      <c r="BW16" s="1270"/>
      <c r="BX16" s="1270"/>
      <c r="BY16" s="1270"/>
      <c r="BZ16" s="1270"/>
      <c r="CA16" s="1270"/>
      <c r="CB16" s="1270"/>
      <c r="CC16" s="1270"/>
      <c r="CD16" s="1270"/>
      <c r="CE16" s="1270"/>
      <c r="CF16" s="1270"/>
      <c r="CG16" s="1270"/>
      <c r="CH16" s="1270"/>
      <c r="CI16" s="1270"/>
      <c r="CJ16" s="1270"/>
      <c r="CK16" s="1270"/>
      <c r="CL16" s="1270"/>
      <c r="CM16" s="1270"/>
      <c r="CN16" s="1270"/>
      <c r="CO16" s="1270"/>
      <c r="CP16" s="1270"/>
      <c r="CQ16" s="1270"/>
      <c r="CR16" s="1270"/>
      <c r="CS16" s="1270"/>
      <c r="CT16" s="1270"/>
      <c r="CU16" s="1270"/>
      <c r="CV16" s="1270"/>
      <c r="CW16" s="1270"/>
      <c r="CX16" s="1270"/>
      <c r="CY16" s="1270"/>
      <c r="CZ16" s="1270"/>
      <c r="DA16" s="1270"/>
      <c r="DB16" s="1270"/>
      <c r="DC16" s="1270"/>
      <c r="DD16" s="1270"/>
      <c r="DE16" s="1270"/>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1269"/>
      <c r="B17" s="1270"/>
      <c r="C17" s="1270"/>
      <c r="D17" s="1270"/>
      <c r="E17" s="1270"/>
      <c r="F17" s="1270"/>
      <c r="G17" s="1270"/>
      <c r="H17" s="1270"/>
      <c r="I17" s="1270"/>
      <c r="J17" s="1270"/>
      <c r="K17" s="1270"/>
      <c r="L17" s="1270"/>
      <c r="M17" s="1270"/>
      <c r="N17" s="1270"/>
      <c r="O17" s="1270"/>
      <c r="P17" s="1270"/>
      <c r="Q17" s="1270"/>
      <c r="R17" s="1270"/>
      <c r="S17" s="1270"/>
      <c r="T17" s="1270"/>
      <c r="U17" s="1270"/>
      <c r="V17" s="1270"/>
      <c r="W17" s="1270"/>
      <c r="X17" s="1270"/>
      <c r="Y17" s="1270"/>
      <c r="Z17" s="1270"/>
      <c r="AA17" s="1270"/>
      <c r="AB17" s="1270"/>
      <c r="AC17" s="1270"/>
      <c r="AD17" s="1270"/>
      <c r="AE17" s="1270"/>
      <c r="AF17" s="1270"/>
      <c r="AG17" s="1270"/>
      <c r="AH17" s="1270"/>
      <c r="AI17" s="1270"/>
      <c r="AJ17" s="1270"/>
      <c r="AK17" s="1270"/>
      <c r="AL17" s="1270"/>
      <c r="AM17" s="1270"/>
      <c r="AN17" s="1270"/>
      <c r="AO17" s="1270"/>
      <c r="AP17" s="1270"/>
      <c r="AQ17" s="1270"/>
      <c r="AR17" s="1270"/>
      <c r="AS17" s="1270"/>
      <c r="AT17" s="1270"/>
      <c r="AU17" s="1270"/>
      <c r="AV17" s="1270"/>
      <c r="AW17" s="1270"/>
      <c r="AX17" s="1270"/>
      <c r="AY17" s="1270"/>
      <c r="AZ17" s="1270"/>
      <c r="BA17" s="1270"/>
      <c r="BB17" s="1270"/>
      <c r="BC17" s="1270"/>
      <c r="BD17" s="1270"/>
      <c r="BE17" s="1270"/>
      <c r="BF17" s="1270"/>
      <c r="BG17" s="1270"/>
      <c r="BH17" s="1270"/>
      <c r="BI17" s="1270"/>
      <c r="BJ17" s="1270"/>
      <c r="BK17" s="1270"/>
      <c r="BL17" s="1270"/>
      <c r="BM17" s="1270"/>
      <c r="BN17" s="1270"/>
      <c r="BO17" s="1270"/>
      <c r="BP17" s="1270"/>
      <c r="BQ17" s="1270"/>
      <c r="BR17" s="1270"/>
      <c r="BS17" s="1270"/>
      <c r="BT17" s="1270"/>
      <c r="BU17" s="1270"/>
      <c r="BV17" s="1270"/>
      <c r="BW17" s="1270"/>
      <c r="BX17" s="1270"/>
      <c r="BY17" s="1270"/>
      <c r="BZ17" s="1270"/>
      <c r="CA17" s="1270"/>
      <c r="CB17" s="1270"/>
      <c r="CC17" s="1270"/>
      <c r="CD17" s="1270"/>
      <c r="CE17" s="1270"/>
      <c r="CF17" s="1270"/>
      <c r="CG17" s="1270"/>
      <c r="CH17" s="1270"/>
      <c r="CI17" s="1270"/>
      <c r="CJ17" s="1270"/>
      <c r="CK17" s="1270"/>
      <c r="CL17" s="1270"/>
      <c r="CM17" s="1270"/>
      <c r="CN17" s="1270"/>
      <c r="CO17" s="1270"/>
      <c r="CP17" s="1270"/>
      <c r="CQ17" s="1270"/>
      <c r="CR17" s="1270"/>
      <c r="CS17" s="1270"/>
      <c r="CT17" s="1270"/>
      <c r="CU17" s="1270"/>
      <c r="CV17" s="1270"/>
      <c r="CW17" s="1270"/>
      <c r="CX17" s="1270"/>
      <c r="CY17" s="1270"/>
      <c r="CZ17" s="1270"/>
      <c r="DA17" s="1270"/>
      <c r="DB17" s="1270"/>
      <c r="DC17" s="1270"/>
      <c r="DD17" s="1270"/>
      <c r="DE17" s="1270"/>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1269"/>
      <c r="B18" s="1270"/>
      <c r="C18" s="1270"/>
      <c r="D18" s="1270"/>
      <c r="E18" s="1270"/>
      <c r="F18" s="1270"/>
      <c r="G18" s="1270"/>
      <c r="H18" s="1270"/>
      <c r="I18" s="1270"/>
      <c r="J18" s="1270"/>
      <c r="K18" s="1270"/>
      <c r="L18" s="1270"/>
      <c r="M18" s="1270"/>
      <c r="N18" s="1270"/>
      <c r="O18" s="1270"/>
      <c r="P18" s="1270"/>
      <c r="Q18" s="1270"/>
      <c r="R18" s="1270"/>
      <c r="S18" s="1270"/>
      <c r="T18" s="1270"/>
      <c r="U18" s="1270"/>
      <c r="V18" s="1270"/>
      <c r="W18" s="1270"/>
      <c r="X18" s="1270"/>
      <c r="Y18" s="1270"/>
      <c r="Z18" s="1270"/>
      <c r="AA18" s="1270"/>
      <c r="AB18" s="1270"/>
      <c r="AC18" s="1270"/>
      <c r="AD18" s="1270"/>
      <c r="AE18" s="1270"/>
      <c r="AF18" s="1270"/>
      <c r="AG18" s="1270"/>
      <c r="AH18" s="1270"/>
      <c r="AI18" s="1270"/>
      <c r="AJ18" s="1270"/>
      <c r="AK18" s="1270"/>
      <c r="AL18" s="1270"/>
      <c r="AM18" s="1270"/>
      <c r="AN18" s="1270"/>
      <c r="AO18" s="1270"/>
      <c r="AP18" s="1270"/>
      <c r="AQ18" s="1270"/>
      <c r="AR18" s="1270"/>
      <c r="AS18" s="1270"/>
      <c r="AT18" s="1270"/>
      <c r="AU18" s="1270"/>
      <c r="AV18" s="1270"/>
      <c r="AW18" s="1270"/>
      <c r="AX18" s="1270"/>
      <c r="AY18" s="1270"/>
      <c r="AZ18" s="1270"/>
      <c r="BA18" s="1270"/>
      <c r="BB18" s="1270"/>
      <c r="BC18" s="1270"/>
      <c r="BD18" s="1270"/>
      <c r="BE18" s="1270"/>
      <c r="BF18" s="1270"/>
      <c r="BG18" s="1270"/>
      <c r="BH18" s="1270"/>
      <c r="BI18" s="1270"/>
      <c r="BJ18" s="1270"/>
      <c r="BK18" s="1270"/>
      <c r="BL18" s="1270"/>
      <c r="BM18" s="1270"/>
      <c r="BN18" s="1270"/>
      <c r="BO18" s="1270"/>
      <c r="BP18" s="1270"/>
      <c r="BQ18" s="1270"/>
      <c r="BR18" s="1270"/>
      <c r="BS18" s="1270"/>
      <c r="BT18" s="1270"/>
      <c r="BU18" s="1270"/>
      <c r="BV18" s="1270"/>
      <c r="BW18" s="1270"/>
      <c r="BX18" s="1270"/>
      <c r="BY18" s="1270"/>
      <c r="BZ18" s="1270"/>
      <c r="CA18" s="1270"/>
      <c r="CB18" s="1270"/>
      <c r="CC18" s="1270"/>
      <c r="CD18" s="1270"/>
      <c r="CE18" s="1270"/>
      <c r="CF18" s="1270"/>
      <c r="CG18" s="1270"/>
      <c r="CH18" s="1270"/>
      <c r="CI18" s="1270"/>
      <c r="CJ18" s="1270"/>
      <c r="CK18" s="1270"/>
      <c r="CL18" s="1270"/>
      <c r="CM18" s="1270"/>
      <c r="CN18" s="1270"/>
      <c r="CO18" s="1270"/>
      <c r="CP18" s="1270"/>
      <c r="CQ18" s="1270"/>
      <c r="CR18" s="1270"/>
      <c r="CS18" s="1270"/>
      <c r="CT18" s="1270"/>
      <c r="CU18" s="1270"/>
      <c r="CV18" s="1270"/>
      <c r="CW18" s="1270"/>
      <c r="CX18" s="1270"/>
      <c r="CY18" s="1270"/>
      <c r="CZ18" s="1270"/>
      <c r="DA18" s="1270"/>
      <c r="DB18" s="1270"/>
      <c r="DC18" s="1270"/>
      <c r="DD18" s="1270"/>
      <c r="DE18" s="1270"/>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1269"/>
      <c r="DE19" s="1269"/>
    </row>
    <row r="20" spans="1:351" x14ac:dyDescent="0.15">
      <c r="DD20" s="1269"/>
      <c r="DE20" s="1269"/>
    </row>
    <row r="21" spans="1:351" ht="17.25" x14ac:dyDescent="0.15">
      <c r="B21" s="1271"/>
      <c r="C21" s="1272"/>
      <c r="D21" s="1272"/>
      <c r="E21" s="1272"/>
      <c r="F21" s="1272"/>
      <c r="G21" s="1272"/>
      <c r="H21" s="1272"/>
      <c r="I21" s="1272"/>
      <c r="J21" s="1272"/>
      <c r="K21" s="1272"/>
      <c r="L21" s="1272"/>
      <c r="M21" s="1272"/>
      <c r="N21" s="1273"/>
      <c r="O21" s="1272"/>
      <c r="P21" s="1272"/>
      <c r="Q21" s="1272"/>
      <c r="R21" s="1272"/>
      <c r="S21" s="1272"/>
      <c r="T21" s="1272"/>
      <c r="U21" s="1272"/>
      <c r="V21" s="1272"/>
      <c r="W21" s="1272"/>
      <c r="X21" s="1272"/>
      <c r="Y21" s="1272"/>
      <c r="Z21" s="1272"/>
      <c r="AA21" s="1272"/>
      <c r="AB21" s="1272"/>
      <c r="AC21" s="1272"/>
      <c r="AD21" s="1272"/>
      <c r="AE21" s="1272"/>
      <c r="AF21" s="1272"/>
      <c r="AG21" s="1272"/>
      <c r="AH21" s="1272"/>
      <c r="AI21" s="1272"/>
      <c r="AJ21" s="1272"/>
      <c r="AK21" s="1272"/>
      <c r="AL21" s="1272"/>
      <c r="AM21" s="1272"/>
      <c r="AN21" s="1272"/>
      <c r="AO21" s="1272"/>
      <c r="AP21" s="1272"/>
      <c r="AQ21" s="1272"/>
      <c r="AR21" s="1272"/>
      <c r="AS21" s="1272"/>
      <c r="AT21" s="1273"/>
      <c r="AU21" s="1272"/>
      <c r="AV21" s="1272"/>
      <c r="AW21" s="1272"/>
      <c r="AX21" s="1272"/>
      <c r="AY21" s="1272"/>
      <c r="AZ21" s="1272"/>
      <c r="BA21" s="1272"/>
      <c r="BB21" s="1272"/>
      <c r="BC21" s="1272"/>
      <c r="BD21" s="1272"/>
      <c r="BE21" s="1272"/>
      <c r="BF21" s="1273"/>
      <c r="BG21" s="1272"/>
      <c r="BH21" s="1272"/>
      <c r="BI21" s="1272"/>
      <c r="BJ21" s="1272"/>
      <c r="BK21" s="1272"/>
      <c r="BL21" s="1272"/>
      <c r="BM21" s="1272"/>
      <c r="BN21" s="1272"/>
      <c r="BO21" s="1272"/>
      <c r="BP21" s="1272"/>
      <c r="BQ21" s="1272"/>
      <c r="BR21" s="1273"/>
      <c r="BS21" s="1272"/>
      <c r="BT21" s="1272"/>
      <c r="BU21" s="1272"/>
      <c r="BV21" s="1272"/>
      <c r="BW21" s="1272"/>
      <c r="BX21" s="1272"/>
      <c r="BY21" s="1272"/>
      <c r="BZ21" s="1272"/>
      <c r="CA21" s="1272"/>
      <c r="CB21" s="1272"/>
      <c r="CC21" s="1272"/>
      <c r="CD21" s="1273"/>
      <c r="CE21" s="1272"/>
      <c r="CF21" s="1272"/>
      <c r="CG21" s="1272"/>
      <c r="CH21" s="1272"/>
      <c r="CI21" s="1272"/>
      <c r="CJ21" s="1272"/>
      <c r="CK21" s="1272"/>
      <c r="CL21" s="1272"/>
      <c r="CM21" s="1272"/>
      <c r="CN21" s="1272"/>
      <c r="CO21" s="1272"/>
      <c r="CP21" s="1273"/>
      <c r="CQ21" s="1272"/>
      <c r="CR21" s="1272"/>
      <c r="CS21" s="1272"/>
      <c r="CT21" s="1272"/>
      <c r="CU21" s="1272"/>
      <c r="CV21" s="1272"/>
      <c r="CW21" s="1272"/>
      <c r="CX21" s="1272"/>
      <c r="CY21" s="1272"/>
      <c r="CZ21" s="1272"/>
      <c r="DA21" s="1272"/>
      <c r="DB21" s="1273"/>
      <c r="DC21" s="1272"/>
      <c r="DD21" s="1274"/>
      <c r="DE21" s="1269"/>
      <c r="MM21" s="1275"/>
    </row>
    <row r="22" spans="1:351" ht="17.25" x14ac:dyDescent="0.15">
      <c r="B22" s="1276"/>
      <c r="MM22" s="1275"/>
    </row>
    <row r="23" spans="1:351" x14ac:dyDescent="0.15">
      <c r="B23" s="1276"/>
    </row>
    <row r="24" spans="1:351" x14ac:dyDescent="0.15">
      <c r="B24" s="1276"/>
    </row>
    <row r="25" spans="1:351" x14ac:dyDescent="0.15">
      <c r="B25" s="1276"/>
    </row>
    <row r="26" spans="1:351" x14ac:dyDescent="0.15">
      <c r="B26" s="1276"/>
    </row>
    <row r="27" spans="1:351" x14ac:dyDescent="0.15">
      <c r="B27" s="1276"/>
    </row>
    <row r="28" spans="1:351" x14ac:dyDescent="0.15">
      <c r="B28" s="1276"/>
    </row>
    <row r="29" spans="1:351" x14ac:dyDescent="0.15">
      <c r="B29" s="1276"/>
    </row>
    <row r="30" spans="1:351" x14ac:dyDescent="0.15">
      <c r="B30" s="1276"/>
    </row>
    <row r="31" spans="1:351" x14ac:dyDescent="0.15">
      <c r="B31" s="1276"/>
    </row>
    <row r="32" spans="1:351" x14ac:dyDescent="0.15">
      <c r="B32" s="1276"/>
    </row>
    <row r="33" spans="2:109" x14ac:dyDescent="0.15">
      <c r="B33" s="1276"/>
    </row>
    <row r="34" spans="2:109" x14ac:dyDescent="0.15">
      <c r="B34" s="1276"/>
    </row>
    <row r="35" spans="2:109" x14ac:dyDescent="0.15">
      <c r="B35" s="1276"/>
    </row>
    <row r="36" spans="2:109" x14ac:dyDescent="0.15">
      <c r="B36" s="1276"/>
    </row>
    <row r="37" spans="2:109" x14ac:dyDescent="0.15">
      <c r="B37" s="1276"/>
    </row>
    <row r="38" spans="2:109" x14ac:dyDescent="0.15">
      <c r="B38" s="1276"/>
    </row>
    <row r="39" spans="2:109" x14ac:dyDescent="0.15">
      <c r="B39" s="1278"/>
      <c r="C39" s="1279"/>
      <c r="D39" s="1279"/>
      <c r="E39" s="1279"/>
      <c r="F39" s="1279"/>
      <c r="G39" s="1279"/>
      <c r="H39" s="1279"/>
      <c r="I39" s="1279"/>
      <c r="J39" s="1279"/>
      <c r="K39" s="1279"/>
      <c r="L39" s="1279"/>
      <c r="M39" s="1279"/>
      <c r="N39" s="1279"/>
      <c r="O39" s="1279"/>
      <c r="P39" s="1279"/>
      <c r="Q39" s="1279"/>
      <c r="R39" s="1279"/>
      <c r="S39" s="1279"/>
      <c r="T39" s="1279"/>
      <c r="U39" s="1279"/>
      <c r="V39" s="1279"/>
      <c r="W39" s="1279"/>
      <c r="X39" s="1279"/>
      <c r="Y39" s="1279"/>
      <c r="Z39" s="1279"/>
      <c r="AA39" s="1279"/>
      <c r="AB39" s="1279"/>
      <c r="AC39" s="1279"/>
      <c r="AD39" s="1279"/>
      <c r="AE39" s="1279"/>
      <c r="AF39" s="1279"/>
      <c r="AG39" s="1279"/>
      <c r="AH39" s="1279"/>
      <c r="AI39" s="1279"/>
      <c r="AJ39" s="1279"/>
      <c r="AK39" s="1279"/>
      <c r="AL39" s="1279"/>
      <c r="AM39" s="1279"/>
      <c r="AN39" s="1279"/>
      <c r="AO39" s="1279"/>
      <c r="AP39" s="1279"/>
      <c r="AQ39" s="1279"/>
      <c r="AR39" s="1279"/>
      <c r="AS39" s="1279"/>
      <c r="AT39" s="1279"/>
      <c r="AU39" s="1279"/>
      <c r="AV39" s="1279"/>
      <c r="AW39" s="1279"/>
      <c r="AX39" s="1279"/>
      <c r="AY39" s="1279"/>
      <c r="AZ39" s="1279"/>
      <c r="BA39" s="1279"/>
      <c r="BB39" s="1279"/>
      <c r="BC39" s="1279"/>
      <c r="BD39" s="1279"/>
      <c r="BE39" s="1279"/>
      <c r="BF39" s="1279"/>
      <c r="BG39" s="1279"/>
      <c r="BH39" s="1279"/>
      <c r="BI39" s="1279"/>
      <c r="BJ39" s="1279"/>
      <c r="BK39" s="1279"/>
      <c r="BL39" s="1279"/>
      <c r="BM39" s="1279"/>
      <c r="BN39" s="1279"/>
      <c r="BO39" s="1279"/>
      <c r="BP39" s="1279"/>
      <c r="BQ39" s="1279"/>
      <c r="BR39" s="1279"/>
      <c r="BS39" s="1279"/>
      <c r="BT39" s="1279"/>
      <c r="BU39" s="1279"/>
      <c r="BV39" s="1279"/>
      <c r="BW39" s="1279"/>
      <c r="BX39" s="1279"/>
      <c r="BY39" s="1279"/>
      <c r="BZ39" s="1279"/>
      <c r="CA39" s="1279"/>
      <c r="CB39" s="1279"/>
      <c r="CC39" s="1279"/>
      <c r="CD39" s="1279"/>
      <c r="CE39" s="1279"/>
      <c r="CF39" s="1279"/>
      <c r="CG39" s="1279"/>
      <c r="CH39" s="1279"/>
      <c r="CI39" s="1279"/>
      <c r="CJ39" s="1279"/>
      <c r="CK39" s="1279"/>
      <c r="CL39" s="1279"/>
      <c r="CM39" s="1279"/>
      <c r="CN39" s="1279"/>
      <c r="CO39" s="1279"/>
      <c r="CP39" s="1279"/>
      <c r="CQ39" s="1279"/>
      <c r="CR39" s="1279"/>
      <c r="CS39" s="1279"/>
      <c r="CT39" s="1279"/>
      <c r="CU39" s="1279"/>
      <c r="CV39" s="1279"/>
      <c r="CW39" s="1279"/>
      <c r="CX39" s="1279"/>
      <c r="CY39" s="1279"/>
      <c r="CZ39" s="1279"/>
      <c r="DA39" s="1279"/>
      <c r="DB39" s="1279"/>
      <c r="DC39" s="1279"/>
      <c r="DD39" s="1280"/>
    </row>
    <row r="40" spans="2:109" x14ac:dyDescent="0.15">
      <c r="B40" s="1281"/>
      <c r="DD40" s="1281"/>
      <c r="DE40" s="1269"/>
    </row>
    <row r="41" spans="2:109" ht="17.25" x14ac:dyDescent="0.15">
      <c r="B41" s="1282" t="s">
        <v>609</v>
      </c>
      <c r="C41" s="1272"/>
      <c r="D41" s="1272"/>
      <c r="E41" s="1272"/>
      <c r="F41" s="1272"/>
      <c r="G41" s="1272"/>
      <c r="H41" s="1272"/>
      <c r="I41" s="1272"/>
      <c r="J41" s="1272"/>
      <c r="K41" s="1272"/>
      <c r="L41" s="1272"/>
      <c r="M41" s="1272"/>
      <c r="N41" s="1272"/>
      <c r="O41" s="1272"/>
      <c r="P41" s="1272"/>
      <c r="Q41" s="1272"/>
      <c r="R41" s="1272"/>
      <c r="S41" s="1272"/>
      <c r="T41" s="1272"/>
      <c r="U41" s="1272"/>
      <c r="V41" s="1272"/>
      <c r="W41" s="1272"/>
      <c r="X41" s="1272"/>
      <c r="Y41" s="1272"/>
      <c r="Z41" s="1272"/>
      <c r="AA41" s="1272"/>
      <c r="AB41" s="1272"/>
      <c r="AC41" s="1272"/>
      <c r="AD41" s="1272"/>
      <c r="AE41" s="1272"/>
      <c r="AF41" s="1272"/>
      <c r="AG41" s="1272"/>
      <c r="AH41" s="1272"/>
      <c r="AI41" s="1272"/>
      <c r="AJ41" s="1272"/>
      <c r="AK41" s="1272"/>
      <c r="AL41" s="1272"/>
      <c r="AM41" s="1272"/>
      <c r="AN41" s="1272"/>
      <c r="AO41" s="1272"/>
      <c r="AP41" s="1272"/>
      <c r="AQ41" s="1272"/>
      <c r="AR41" s="1272"/>
      <c r="AS41" s="1272"/>
      <c r="AT41" s="1272"/>
      <c r="AU41" s="1272"/>
      <c r="AV41" s="1272"/>
      <c r="AW41" s="1272"/>
      <c r="AX41" s="1272"/>
      <c r="AY41" s="1272"/>
      <c r="AZ41" s="1272"/>
      <c r="BA41" s="1272"/>
      <c r="BB41" s="1272"/>
      <c r="BC41" s="1272"/>
      <c r="BD41" s="1272"/>
      <c r="BE41" s="1272"/>
      <c r="BF41" s="1272"/>
      <c r="BG41" s="1272"/>
      <c r="BH41" s="1272"/>
      <c r="BI41" s="1272"/>
      <c r="BJ41" s="1272"/>
      <c r="BK41" s="1272"/>
      <c r="BL41" s="1272"/>
      <c r="BM41" s="1272"/>
      <c r="BN41" s="1272"/>
      <c r="BO41" s="1272"/>
      <c r="BP41" s="1272"/>
      <c r="BQ41" s="1272"/>
      <c r="BR41" s="1272"/>
      <c r="BS41" s="1272"/>
      <c r="BT41" s="1272"/>
      <c r="BU41" s="1272"/>
      <c r="BV41" s="1272"/>
      <c r="BW41" s="1272"/>
      <c r="BX41" s="1272"/>
      <c r="BY41" s="1272"/>
      <c r="BZ41" s="1272"/>
      <c r="CA41" s="1272"/>
      <c r="CB41" s="1272"/>
      <c r="CC41" s="1272"/>
      <c r="CD41" s="1272"/>
      <c r="CE41" s="1272"/>
      <c r="CF41" s="1272"/>
      <c r="CG41" s="1272"/>
      <c r="CH41" s="1272"/>
      <c r="CI41" s="1272"/>
      <c r="CJ41" s="1272"/>
      <c r="CK41" s="1272"/>
      <c r="CL41" s="1272"/>
      <c r="CM41" s="1272"/>
      <c r="CN41" s="1272"/>
      <c r="CO41" s="1272"/>
      <c r="CP41" s="1272"/>
      <c r="CQ41" s="1272"/>
      <c r="CR41" s="1272"/>
      <c r="CS41" s="1272"/>
      <c r="CT41" s="1272"/>
      <c r="CU41" s="1272"/>
      <c r="CV41" s="1272"/>
      <c r="CW41" s="1272"/>
      <c r="CX41" s="1272"/>
      <c r="CY41" s="1272"/>
      <c r="CZ41" s="1272"/>
      <c r="DA41" s="1272"/>
      <c r="DB41" s="1272"/>
      <c r="DC41" s="1272"/>
      <c r="DD41" s="1274"/>
    </row>
    <row r="42" spans="2:109" x14ac:dyDescent="0.15">
      <c r="B42" s="1276"/>
      <c r="G42" s="1283"/>
      <c r="I42" s="1284"/>
      <c r="J42" s="1284"/>
      <c r="K42" s="1284"/>
      <c r="AM42" s="1283"/>
      <c r="AN42" s="1283" t="s">
        <v>610</v>
      </c>
      <c r="AP42" s="1284"/>
      <c r="AQ42" s="1284"/>
      <c r="AR42" s="1284"/>
      <c r="AY42" s="1283"/>
      <c r="BA42" s="1284"/>
      <c r="BB42" s="1284"/>
      <c r="BC42" s="1284"/>
      <c r="BK42" s="1283"/>
      <c r="BM42" s="1284"/>
      <c r="BN42" s="1284"/>
      <c r="BO42" s="1284"/>
      <c r="BW42" s="1283"/>
      <c r="BY42" s="1284"/>
      <c r="BZ42" s="1284"/>
      <c r="CA42" s="1284"/>
      <c r="CI42" s="1283"/>
      <c r="CK42" s="1284"/>
      <c r="CL42" s="1284"/>
      <c r="CM42" s="1284"/>
      <c r="CU42" s="1283"/>
      <c r="CW42" s="1284"/>
      <c r="CX42" s="1284"/>
      <c r="CY42" s="1284"/>
    </row>
    <row r="43" spans="2:109" ht="13.5" customHeight="1" x14ac:dyDescent="0.15">
      <c r="B43" s="1276"/>
      <c r="AN43" s="1285" t="s">
        <v>611</v>
      </c>
      <c r="AO43" s="1286"/>
      <c r="AP43" s="1286"/>
      <c r="AQ43" s="1286"/>
      <c r="AR43" s="1286"/>
      <c r="AS43" s="1286"/>
      <c r="AT43" s="1286"/>
      <c r="AU43" s="1286"/>
      <c r="AV43" s="1286"/>
      <c r="AW43" s="1286"/>
      <c r="AX43" s="1286"/>
      <c r="AY43" s="1286"/>
      <c r="AZ43" s="1286"/>
      <c r="BA43" s="1286"/>
      <c r="BB43" s="1286"/>
      <c r="BC43" s="1286"/>
      <c r="BD43" s="1286"/>
      <c r="BE43" s="1286"/>
      <c r="BF43" s="1286"/>
      <c r="BG43" s="1286"/>
      <c r="BH43" s="1286"/>
      <c r="BI43" s="1286"/>
      <c r="BJ43" s="1286"/>
      <c r="BK43" s="1286"/>
      <c r="BL43" s="1286"/>
      <c r="BM43" s="1286"/>
      <c r="BN43" s="1286"/>
      <c r="BO43" s="1286"/>
      <c r="BP43" s="1286"/>
      <c r="BQ43" s="1286"/>
      <c r="BR43" s="1286"/>
      <c r="BS43" s="1286"/>
      <c r="BT43" s="1286"/>
      <c r="BU43" s="1286"/>
      <c r="BV43" s="1286"/>
      <c r="BW43" s="1286"/>
      <c r="BX43" s="1286"/>
      <c r="BY43" s="1286"/>
      <c r="BZ43" s="1286"/>
      <c r="CA43" s="1286"/>
      <c r="CB43" s="1286"/>
      <c r="CC43" s="1286"/>
      <c r="CD43" s="1286"/>
      <c r="CE43" s="1286"/>
      <c r="CF43" s="1286"/>
      <c r="CG43" s="1286"/>
      <c r="CH43" s="1286"/>
      <c r="CI43" s="1286"/>
      <c r="CJ43" s="1286"/>
      <c r="CK43" s="1286"/>
      <c r="CL43" s="1286"/>
      <c r="CM43" s="1286"/>
      <c r="CN43" s="1286"/>
      <c r="CO43" s="1286"/>
      <c r="CP43" s="1286"/>
      <c r="CQ43" s="1286"/>
      <c r="CR43" s="1286"/>
      <c r="CS43" s="1286"/>
      <c r="CT43" s="1286"/>
      <c r="CU43" s="1286"/>
      <c r="CV43" s="1286"/>
      <c r="CW43" s="1286"/>
      <c r="CX43" s="1286"/>
      <c r="CY43" s="1286"/>
      <c r="CZ43" s="1286"/>
      <c r="DA43" s="1286"/>
      <c r="DB43" s="1286"/>
      <c r="DC43" s="1287"/>
    </row>
    <row r="44" spans="2:109" x14ac:dyDescent="0.15">
      <c r="B44" s="1276"/>
      <c r="AN44" s="1288"/>
      <c r="AO44" s="1289"/>
      <c r="AP44" s="1289"/>
      <c r="AQ44" s="1289"/>
      <c r="AR44" s="1289"/>
      <c r="AS44" s="1289"/>
      <c r="AT44" s="1289"/>
      <c r="AU44" s="1289"/>
      <c r="AV44" s="1289"/>
      <c r="AW44" s="1289"/>
      <c r="AX44" s="1289"/>
      <c r="AY44" s="1289"/>
      <c r="AZ44" s="1289"/>
      <c r="BA44" s="1289"/>
      <c r="BB44" s="1289"/>
      <c r="BC44" s="1289"/>
      <c r="BD44" s="1289"/>
      <c r="BE44" s="1289"/>
      <c r="BF44" s="1289"/>
      <c r="BG44" s="1289"/>
      <c r="BH44" s="1289"/>
      <c r="BI44" s="1289"/>
      <c r="BJ44" s="1289"/>
      <c r="BK44" s="1289"/>
      <c r="BL44" s="1289"/>
      <c r="BM44" s="1289"/>
      <c r="BN44" s="1289"/>
      <c r="BO44" s="1289"/>
      <c r="BP44" s="1289"/>
      <c r="BQ44" s="1289"/>
      <c r="BR44" s="1289"/>
      <c r="BS44" s="1289"/>
      <c r="BT44" s="1289"/>
      <c r="BU44" s="1289"/>
      <c r="BV44" s="1289"/>
      <c r="BW44" s="1289"/>
      <c r="BX44" s="1289"/>
      <c r="BY44" s="1289"/>
      <c r="BZ44" s="1289"/>
      <c r="CA44" s="1289"/>
      <c r="CB44" s="1289"/>
      <c r="CC44" s="1289"/>
      <c r="CD44" s="1289"/>
      <c r="CE44" s="1289"/>
      <c r="CF44" s="1289"/>
      <c r="CG44" s="1289"/>
      <c r="CH44" s="1289"/>
      <c r="CI44" s="1289"/>
      <c r="CJ44" s="1289"/>
      <c r="CK44" s="1289"/>
      <c r="CL44" s="1289"/>
      <c r="CM44" s="1289"/>
      <c r="CN44" s="1289"/>
      <c r="CO44" s="1289"/>
      <c r="CP44" s="1289"/>
      <c r="CQ44" s="1289"/>
      <c r="CR44" s="1289"/>
      <c r="CS44" s="1289"/>
      <c r="CT44" s="1289"/>
      <c r="CU44" s="1289"/>
      <c r="CV44" s="1289"/>
      <c r="CW44" s="1289"/>
      <c r="CX44" s="1289"/>
      <c r="CY44" s="1289"/>
      <c r="CZ44" s="1289"/>
      <c r="DA44" s="1289"/>
      <c r="DB44" s="1289"/>
      <c r="DC44" s="1290"/>
    </row>
    <row r="45" spans="2:109" x14ac:dyDescent="0.15">
      <c r="B45" s="1276"/>
      <c r="AN45" s="1288"/>
      <c r="AO45" s="1289"/>
      <c r="AP45" s="1289"/>
      <c r="AQ45" s="1289"/>
      <c r="AR45" s="1289"/>
      <c r="AS45" s="1289"/>
      <c r="AT45" s="1289"/>
      <c r="AU45" s="1289"/>
      <c r="AV45" s="1289"/>
      <c r="AW45" s="1289"/>
      <c r="AX45" s="1289"/>
      <c r="AY45" s="1289"/>
      <c r="AZ45" s="1289"/>
      <c r="BA45" s="1289"/>
      <c r="BB45" s="1289"/>
      <c r="BC45" s="1289"/>
      <c r="BD45" s="1289"/>
      <c r="BE45" s="1289"/>
      <c r="BF45" s="1289"/>
      <c r="BG45" s="1289"/>
      <c r="BH45" s="1289"/>
      <c r="BI45" s="1289"/>
      <c r="BJ45" s="1289"/>
      <c r="BK45" s="1289"/>
      <c r="BL45" s="1289"/>
      <c r="BM45" s="1289"/>
      <c r="BN45" s="1289"/>
      <c r="BO45" s="1289"/>
      <c r="BP45" s="1289"/>
      <c r="BQ45" s="1289"/>
      <c r="BR45" s="1289"/>
      <c r="BS45" s="1289"/>
      <c r="BT45" s="1289"/>
      <c r="BU45" s="1289"/>
      <c r="BV45" s="1289"/>
      <c r="BW45" s="1289"/>
      <c r="BX45" s="1289"/>
      <c r="BY45" s="1289"/>
      <c r="BZ45" s="1289"/>
      <c r="CA45" s="1289"/>
      <c r="CB45" s="1289"/>
      <c r="CC45" s="1289"/>
      <c r="CD45" s="1289"/>
      <c r="CE45" s="1289"/>
      <c r="CF45" s="1289"/>
      <c r="CG45" s="1289"/>
      <c r="CH45" s="1289"/>
      <c r="CI45" s="1289"/>
      <c r="CJ45" s="1289"/>
      <c r="CK45" s="1289"/>
      <c r="CL45" s="1289"/>
      <c r="CM45" s="1289"/>
      <c r="CN45" s="1289"/>
      <c r="CO45" s="1289"/>
      <c r="CP45" s="1289"/>
      <c r="CQ45" s="1289"/>
      <c r="CR45" s="1289"/>
      <c r="CS45" s="1289"/>
      <c r="CT45" s="1289"/>
      <c r="CU45" s="1289"/>
      <c r="CV45" s="1289"/>
      <c r="CW45" s="1289"/>
      <c r="CX45" s="1289"/>
      <c r="CY45" s="1289"/>
      <c r="CZ45" s="1289"/>
      <c r="DA45" s="1289"/>
      <c r="DB45" s="1289"/>
      <c r="DC45" s="1290"/>
    </row>
    <row r="46" spans="2:109" x14ac:dyDescent="0.15">
      <c r="B46" s="1276"/>
      <c r="AN46" s="1288"/>
      <c r="AO46" s="1289"/>
      <c r="AP46" s="1289"/>
      <c r="AQ46" s="1289"/>
      <c r="AR46" s="1289"/>
      <c r="AS46" s="1289"/>
      <c r="AT46" s="1289"/>
      <c r="AU46" s="1289"/>
      <c r="AV46" s="1289"/>
      <c r="AW46" s="1289"/>
      <c r="AX46" s="1289"/>
      <c r="AY46" s="1289"/>
      <c r="AZ46" s="1289"/>
      <c r="BA46" s="1289"/>
      <c r="BB46" s="1289"/>
      <c r="BC46" s="1289"/>
      <c r="BD46" s="1289"/>
      <c r="BE46" s="1289"/>
      <c r="BF46" s="1289"/>
      <c r="BG46" s="1289"/>
      <c r="BH46" s="1289"/>
      <c r="BI46" s="1289"/>
      <c r="BJ46" s="1289"/>
      <c r="BK46" s="1289"/>
      <c r="BL46" s="1289"/>
      <c r="BM46" s="1289"/>
      <c r="BN46" s="1289"/>
      <c r="BO46" s="1289"/>
      <c r="BP46" s="1289"/>
      <c r="BQ46" s="1289"/>
      <c r="BR46" s="1289"/>
      <c r="BS46" s="1289"/>
      <c r="BT46" s="1289"/>
      <c r="BU46" s="1289"/>
      <c r="BV46" s="1289"/>
      <c r="BW46" s="1289"/>
      <c r="BX46" s="1289"/>
      <c r="BY46" s="1289"/>
      <c r="BZ46" s="1289"/>
      <c r="CA46" s="1289"/>
      <c r="CB46" s="1289"/>
      <c r="CC46" s="1289"/>
      <c r="CD46" s="1289"/>
      <c r="CE46" s="1289"/>
      <c r="CF46" s="1289"/>
      <c r="CG46" s="1289"/>
      <c r="CH46" s="1289"/>
      <c r="CI46" s="1289"/>
      <c r="CJ46" s="1289"/>
      <c r="CK46" s="1289"/>
      <c r="CL46" s="1289"/>
      <c r="CM46" s="1289"/>
      <c r="CN46" s="1289"/>
      <c r="CO46" s="1289"/>
      <c r="CP46" s="1289"/>
      <c r="CQ46" s="1289"/>
      <c r="CR46" s="1289"/>
      <c r="CS46" s="1289"/>
      <c r="CT46" s="1289"/>
      <c r="CU46" s="1289"/>
      <c r="CV46" s="1289"/>
      <c r="CW46" s="1289"/>
      <c r="CX46" s="1289"/>
      <c r="CY46" s="1289"/>
      <c r="CZ46" s="1289"/>
      <c r="DA46" s="1289"/>
      <c r="DB46" s="1289"/>
      <c r="DC46" s="1290"/>
    </row>
    <row r="47" spans="2:109" x14ac:dyDescent="0.15">
      <c r="B47" s="1276"/>
      <c r="AN47" s="1291"/>
      <c r="AO47" s="1292"/>
      <c r="AP47" s="1292"/>
      <c r="AQ47" s="1292"/>
      <c r="AR47" s="1292"/>
      <c r="AS47" s="1292"/>
      <c r="AT47" s="1292"/>
      <c r="AU47" s="1292"/>
      <c r="AV47" s="1292"/>
      <c r="AW47" s="1292"/>
      <c r="AX47" s="1292"/>
      <c r="AY47" s="1292"/>
      <c r="AZ47" s="1292"/>
      <c r="BA47" s="1292"/>
      <c r="BB47" s="1292"/>
      <c r="BC47" s="1292"/>
      <c r="BD47" s="1292"/>
      <c r="BE47" s="1292"/>
      <c r="BF47" s="1292"/>
      <c r="BG47" s="1292"/>
      <c r="BH47" s="1292"/>
      <c r="BI47" s="1292"/>
      <c r="BJ47" s="1292"/>
      <c r="BK47" s="1292"/>
      <c r="BL47" s="1292"/>
      <c r="BM47" s="1292"/>
      <c r="BN47" s="1292"/>
      <c r="BO47" s="1292"/>
      <c r="BP47" s="1292"/>
      <c r="BQ47" s="1292"/>
      <c r="BR47" s="1292"/>
      <c r="BS47" s="1292"/>
      <c r="BT47" s="1292"/>
      <c r="BU47" s="1292"/>
      <c r="BV47" s="1292"/>
      <c r="BW47" s="1292"/>
      <c r="BX47" s="1292"/>
      <c r="BY47" s="1292"/>
      <c r="BZ47" s="1292"/>
      <c r="CA47" s="1292"/>
      <c r="CB47" s="1292"/>
      <c r="CC47" s="1292"/>
      <c r="CD47" s="1292"/>
      <c r="CE47" s="1292"/>
      <c r="CF47" s="1292"/>
      <c r="CG47" s="1292"/>
      <c r="CH47" s="1292"/>
      <c r="CI47" s="1292"/>
      <c r="CJ47" s="1292"/>
      <c r="CK47" s="1292"/>
      <c r="CL47" s="1292"/>
      <c r="CM47" s="1292"/>
      <c r="CN47" s="1292"/>
      <c r="CO47" s="1292"/>
      <c r="CP47" s="1292"/>
      <c r="CQ47" s="1292"/>
      <c r="CR47" s="1292"/>
      <c r="CS47" s="1292"/>
      <c r="CT47" s="1292"/>
      <c r="CU47" s="1292"/>
      <c r="CV47" s="1292"/>
      <c r="CW47" s="1292"/>
      <c r="CX47" s="1292"/>
      <c r="CY47" s="1292"/>
      <c r="CZ47" s="1292"/>
      <c r="DA47" s="1292"/>
      <c r="DB47" s="1292"/>
      <c r="DC47" s="1293"/>
    </row>
    <row r="48" spans="2:109" x14ac:dyDescent="0.15">
      <c r="B48" s="1276"/>
      <c r="H48" s="1294"/>
      <c r="I48" s="1294"/>
      <c r="J48" s="1294"/>
      <c r="AN48" s="1294"/>
      <c r="AO48" s="1294"/>
      <c r="AP48" s="1294"/>
      <c r="AZ48" s="1294"/>
      <c r="BA48" s="1294"/>
      <c r="BB48" s="1294"/>
      <c r="BL48" s="1294"/>
      <c r="BM48" s="1294"/>
      <c r="BN48" s="1294"/>
      <c r="BX48" s="1294"/>
      <c r="BY48" s="1294"/>
      <c r="BZ48" s="1294"/>
      <c r="CJ48" s="1294"/>
      <c r="CK48" s="1294"/>
      <c r="CL48" s="1294"/>
      <c r="CV48" s="1294"/>
      <c r="CW48" s="1294"/>
      <c r="CX48" s="1294"/>
    </row>
    <row r="49" spans="1:109" x14ac:dyDescent="0.15">
      <c r="B49" s="1276"/>
      <c r="AN49" s="1269" t="s">
        <v>612</v>
      </c>
    </row>
    <row r="50" spans="1:109" x14ac:dyDescent="0.15">
      <c r="B50" s="1276"/>
      <c r="G50" s="1295"/>
      <c r="H50" s="1295"/>
      <c r="I50" s="1295"/>
      <c r="J50" s="1295"/>
      <c r="K50" s="1296"/>
      <c r="L50" s="1296"/>
      <c r="M50" s="1297"/>
      <c r="N50" s="1297"/>
      <c r="AN50" s="1298"/>
      <c r="AO50" s="1299"/>
      <c r="AP50" s="1299"/>
      <c r="AQ50" s="1299"/>
      <c r="AR50" s="1299"/>
      <c r="AS50" s="1299"/>
      <c r="AT50" s="1299"/>
      <c r="AU50" s="1299"/>
      <c r="AV50" s="1299"/>
      <c r="AW50" s="1299"/>
      <c r="AX50" s="1299"/>
      <c r="AY50" s="1299"/>
      <c r="AZ50" s="1299"/>
      <c r="BA50" s="1299"/>
      <c r="BB50" s="1299"/>
      <c r="BC50" s="1299"/>
      <c r="BD50" s="1299"/>
      <c r="BE50" s="1299"/>
      <c r="BF50" s="1299"/>
      <c r="BG50" s="1299"/>
      <c r="BH50" s="1299"/>
      <c r="BI50" s="1299"/>
      <c r="BJ50" s="1299"/>
      <c r="BK50" s="1299"/>
      <c r="BL50" s="1299"/>
      <c r="BM50" s="1299"/>
      <c r="BN50" s="1299"/>
      <c r="BO50" s="1300"/>
      <c r="BP50" s="1301" t="s">
        <v>563</v>
      </c>
      <c r="BQ50" s="1301"/>
      <c r="BR50" s="1301"/>
      <c r="BS50" s="1301"/>
      <c r="BT50" s="1301"/>
      <c r="BU50" s="1301"/>
      <c r="BV50" s="1301"/>
      <c r="BW50" s="1301"/>
      <c r="BX50" s="1301" t="s">
        <v>564</v>
      </c>
      <c r="BY50" s="1301"/>
      <c r="BZ50" s="1301"/>
      <c r="CA50" s="1301"/>
      <c r="CB50" s="1301"/>
      <c r="CC50" s="1301"/>
      <c r="CD50" s="1301"/>
      <c r="CE50" s="1301"/>
      <c r="CF50" s="1301" t="s">
        <v>565</v>
      </c>
      <c r="CG50" s="1301"/>
      <c r="CH50" s="1301"/>
      <c r="CI50" s="1301"/>
      <c r="CJ50" s="1301"/>
      <c r="CK50" s="1301"/>
      <c r="CL50" s="1301"/>
      <c r="CM50" s="1301"/>
      <c r="CN50" s="1301" t="s">
        <v>566</v>
      </c>
      <c r="CO50" s="1301"/>
      <c r="CP50" s="1301"/>
      <c r="CQ50" s="1301"/>
      <c r="CR50" s="1301"/>
      <c r="CS50" s="1301"/>
      <c r="CT50" s="1301"/>
      <c r="CU50" s="1301"/>
      <c r="CV50" s="1301" t="s">
        <v>567</v>
      </c>
      <c r="CW50" s="1301"/>
      <c r="CX50" s="1301"/>
      <c r="CY50" s="1301"/>
      <c r="CZ50" s="1301"/>
      <c r="DA50" s="1301"/>
      <c r="DB50" s="1301"/>
      <c r="DC50" s="1301"/>
    </row>
    <row r="51" spans="1:109" ht="13.5" customHeight="1" x14ac:dyDescent="0.15">
      <c r="B51" s="1276"/>
      <c r="G51" s="1302"/>
      <c r="H51" s="1302"/>
      <c r="I51" s="1303"/>
      <c r="J51" s="1303"/>
      <c r="K51" s="1304"/>
      <c r="L51" s="1304"/>
      <c r="M51" s="1304"/>
      <c r="N51" s="1304"/>
      <c r="AM51" s="1294"/>
      <c r="AN51" s="1305" t="s">
        <v>613</v>
      </c>
      <c r="AO51" s="1305"/>
      <c r="AP51" s="1305"/>
      <c r="AQ51" s="1305"/>
      <c r="AR51" s="1305"/>
      <c r="AS51" s="1305"/>
      <c r="AT51" s="1305"/>
      <c r="AU51" s="1305"/>
      <c r="AV51" s="1305"/>
      <c r="AW51" s="1305"/>
      <c r="AX51" s="1305"/>
      <c r="AY51" s="1305"/>
      <c r="AZ51" s="1305"/>
      <c r="BA51" s="1305"/>
      <c r="BB51" s="1305" t="s">
        <v>614</v>
      </c>
      <c r="BC51" s="1305"/>
      <c r="BD51" s="1305"/>
      <c r="BE51" s="1305"/>
      <c r="BF51" s="1305"/>
      <c r="BG51" s="1305"/>
      <c r="BH51" s="1305"/>
      <c r="BI51" s="1305"/>
      <c r="BJ51" s="1305"/>
      <c r="BK51" s="1305"/>
      <c r="BL51" s="1305"/>
      <c r="BM51" s="1305"/>
      <c r="BN51" s="1305"/>
      <c r="BO51" s="1305"/>
      <c r="BP51" s="1306"/>
      <c r="BQ51" s="1307"/>
      <c r="BR51" s="1307"/>
      <c r="BS51" s="1307"/>
      <c r="BT51" s="1307"/>
      <c r="BU51" s="1307"/>
      <c r="BV51" s="1307"/>
      <c r="BW51" s="1307"/>
      <c r="BX51" s="1307">
        <v>30.8</v>
      </c>
      <c r="BY51" s="1307"/>
      <c r="BZ51" s="1307"/>
      <c r="CA51" s="1307"/>
      <c r="CB51" s="1307"/>
      <c r="CC51" s="1307"/>
      <c r="CD51" s="1307"/>
      <c r="CE51" s="1307"/>
      <c r="CF51" s="1307">
        <v>30.2</v>
      </c>
      <c r="CG51" s="1307"/>
      <c r="CH51" s="1307"/>
      <c r="CI51" s="1307"/>
      <c r="CJ51" s="1307"/>
      <c r="CK51" s="1307"/>
      <c r="CL51" s="1307"/>
      <c r="CM51" s="1307"/>
      <c r="CN51" s="1307">
        <v>22.1</v>
      </c>
      <c r="CO51" s="1307"/>
      <c r="CP51" s="1307"/>
      <c r="CQ51" s="1307"/>
      <c r="CR51" s="1307"/>
      <c r="CS51" s="1307"/>
      <c r="CT51" s="1307"/>
      <c r="CU51" s="1307"/>
      <c r="CV51" s="1307">
        <v>22.6</v>
      </c>
      <c r="CW51" s="1307"/>
      <c r="CX51" s="1307"/>
      <c r="CY51" s="1307"/>
      <c r="CZ51" s="1307"/>
      <c r="DA51" s="1307"/>
      <c r="DB51" s="1307"/>
      <c r="DC51" s="1307"/>
    </row>
    <row r="52" spans="1:109" x14ac:dyDescent="0.15">
      <c r="B52" s="1276"/>
      <c r="G52" s="1302"/>
      <c r="H52" s="1302"/>
      <c r="I52" s="1303"/>
      <c r="J52" s="1303"/>
      <c r="K52" s="1304"/>
      <c r="L52" s="1304"/>
      <c r="M52" s="1304"/>
      <c r="N52" s="1304"/>
      <c r="AM52" s="1294"/>
      <c r="AN52" s="1305"/>
      <c r="AO52" s="1305"/>
      <c r="AP52" s="1305"/>
      <c r="AQ52" s="1305"/>
      <c r="AR52" s="1305"/>
      <c r="AS52" s="1305"/>
      <c r="AT52" s="1305"/>
      <c r="AU52" s="1305"/>
      <c r="AV52" s="1305"/>
      <c r="AW52" s="1305"/>
      <c r="AX52" s="1305"/>
      <c r="AY52" s="1305"/>
      <c r="AZ52" s="1305"/>
      <c r="BA52" s="1305"/>
      <c r="BB52" s="1305"/>
      <c r="BC52" s="1305"/>
      <c r="BD52" s="1305"/>
      <c r="BE52" s="1305"/>
      <c r="BF52" s="1305"/>
      <c r="BG52" s="1305"/>
      <c r="BH52" s="1305"/>
      <c r="BI52" s="1305"/>
      <c r="BJ52" s="1305"/>
      <c r="BK52" s="1305"/>
      <c r="BL52" s="1305"/>
      <c r="BM52" s="1305"/>
      <c r="BN52" s="1305"/>
      <c r="BO52" s="1305"/>
      <c r="BP52" s="1307"/>
      <c r="BQ52" s="1307"/>
      <c r="BR52" s="1307"/>
      <c r="BS52" s="1307"/>
      <c r="BT52" s="1307"/>
      <c r="BU52" s="1307"/>
      <c r="BV52" s="1307"/>
      <c r="BW52" s="1307"/>
      <c r="BX52" s="1307"/>
      <c r="BY52" s="1307"/>
      <c r="BZ52" s="1307"/>
      <c r="CA52" s="1307"/>
      <c r="CB52" s="1307"/>
      <c r="CC52" s="1307"/>
      <c r="CD52" s="1307"/>
      <c r="CE52" s="1307"/>
      <c r="CF52" s="1307"/>
      <c r="CG52" s="1307"/>
      <c r="CH52" s="1307"/>
      <c r="CI52" s="1307"/>
      <c r="CJ52" s="1307"/>
      <c r="CK52" s="1307"/>
      <c r="CL52" s="1307"/>
      <c r="CM52" s="1307"/>
      <c r="CN52" s="1307"/>
      <c r="CO52" s="1307"/>
      <c r="CP52" s="1307"/>
      <c r="CQ52" s="1307"/>
      <c r="CR52" s="1307"/>
      <c r="CS52" s="1307"/>
      <c r="CT52" s="1307"/>
      <c r="CU52" s="1307"/>
      <c r="CV52" s="1307"/>
      <c r="CW52" s="1307"/>
      <c r="CX52" s="1307"/>
      <c r="CY52" s="1307"/>
      <c r="CZ52" s="1307"/>
      <c r="DA52" s="1307"/>
      <c r="DB52" s="1307"/>
      <c r="DC52" s="1307"/>
    </row>
    <row r="53" spans="1:109" x14ac:dyDescent="0.15">
      <c r="A53" s="1284"/>
      <c r="B53" s="1276"/>
      <c r="G53" s="1302"/>
      <c r="H53" s="1302"/>
      <c r="I53" s="1295"/>
      <c r="J53" s="1295"/>
      <c r="K53" s="1304"/>
      <c r="L53" s="1304"/>
      <c r="M53" s="1304"/>
      <c r="N53" s="1304"/>
      <c r="AM53" s="1294"/>
      <c r="AN53" s="1305"/>
      <c r="AO53" s="1305"/>
      <c r="AP53" s="1305"/>
      <c r="AQ53" s="1305"/>
      <c r="AR53" s="1305"/>
      <c r="AS53" s="1305"/>
      <c r="AT53" s="1305"/>
      <c r="AU53" s="1305"/>
      <c r="AV53" s="1305"/>
      <c r="AW53" s="1305"/>
      <c r="AX53" s="1305"/>
      <c r="AY53" s="1305"/>
      <c r="AZ53" s="1305"/>
      <c r="BA53" s="1305"/>
      <c r="BB53" s="1305" t="s">
        <v>615</v>
      </c>
      <c r="BC53" s="1305"/>
      <c r="BD53" s="1305"/>
      <c r="BE53" s="1305"/>
      <c r="BF53" s="1305"/>
      <c r="BG53" s="1305"/>
      <c r="BH53" s="1305"/>
      <c r="BI53" s="1305"/>
      <c r="BJ53" s="1305"/>
      <c r="BK53" s="1305"/>
      <c r="BL53" s="1305"/>
      <c r="BM53" s="1305"/>
      <c r="BN53" s="1305"/>
      <c r="BO53" s="1305"/>
      <c r="BP53" s="1306"/>
      <c r="BQ53" s="1307"/>
      <c r="BR53" s="1307"/>
      <c r="BS53" s="1307"/>
      <c r="BT53" s="1307"/>
      <c r="BU53" s="1307"/>
      <c r="BV53" s="1307"/>
      <c r="BW53" s="1307"/>
      <c r="BX53" s="1307">
        <v>72</v>
      </c>
      <c r="BY53" s="1307"/>
      <c r="BZ53" s="1307"/>
      <c r="CA53" s="1307"/>
      <c r="CB53" s="1307"/>
      <c r="CC53" s="1307"/>
      <c r="CD53" s="1307"/>
      <c r="CE53" s="1307"/>
      <c r="CF53" s="1307">
        <v>72.7</v>
      </c>
      <c r="CG53" s="1307"/>
      <c r="CH53" s="1307"/>
      <c r="CI53" s="1307"/>
      <c r="CJ53" s="1307"/>
      <c r="CK53" s="1307"/>
      <c r="CL53" s="1307"/>
      <c r="CM53" s="1307"/>
      <c r="CN53" s="1307">
        <v>73.400000000000006</v>
      </c>
      <c r="CO53" s="1307"/>
      <c r="CP53" s="1307"/>
      <c r="CQ53" s="1307"/>
      <c r="CR53" s="1307"/>
      <c r="CS53" s="1307"/>
      <c r="CT53" s="1307"/>
      <c r="CU53" s="1307"/>
      <c r="CV53" s="1307">
        <v>74.2</v>
      </c>
      <c r="CW53" s="1307"/>
      <c r="CX53" s="1307"/>
      <c r="CY53" s="1307"/>
      <c r="CZ53" s="1307"/>
      <c r="DA53" s="1307"/>
      <c r="DB53" s="1307"/>
      <c r="DC53" s="1307"/>
    </row>
    <row r="54" spans="1:109" x14ac:dyDescent="0.15">
      <c r="A54" s="1284"/>
      <c r="B54" s="1276"/>
      <c r="G54" s="1302"/>
      <c r="H54" s="1302"/>
      <c r="I54" s="1295"/>
      <c r="J54" s="1295"/>
      <c r="K54" s="1304"/>
      <c r="L54" s="1304"/>
      <c r="M54" s="1304"/>
      <c r="N54" s="1304"/>
      <c r="AM54" s="1294"/>
      <c r="AN54" s="1305"/>
      <c r="AO54" s="1305"/>
      <c r="AP54" s="1305"/>
      <c r="AQ54" s="1305"/>
      <c r="AR54" s="1305"/>
      <c r="AS54" s="1305"/>
      <c r="AT54" s="1305"/>
      <c r="AU54" s="1305"/>
      <c r="AV54" s="1305"/>
      <c r="AW54" s="1305"/>
      <c r="AX54" s="1305"/>
      <c r="AY54" s="1305"/>
      <c r="AZ54" s="1305"/>
      <c r="BA54" s="1305"/>
      <c r="BB54" s="1305"/>
      <c r="BC54" s="1305"/>
      <c r="BD54" s="1305"/>
      <c r="BE54" s="1305"/>
      <c r="BF54" s="1305"/>
      <c r="BG54" s="1305"/>
      <c r="BH54" s="1305"/>
      <c r="BI54" s="1305"/>
      <c r="BJ54" s="1305"/>
      <c r="BK54" s="1305"/>
      <c r="BL54" s="1305"/>
      <c r="BM54" s="1305"/>
      <c r="BN54" s="1305"/>
      <c r="BO54" s="1305"/>
      <c r="BP54" s="1307"/>
      <c r="BQ54" s="1307"/>
      <c r="BR54" s="1307"/>
      <c r="BS54" s="1307"/>
      <c r="BT54" s="1307"/>
      <c r="BU54" s="1307"/>
      <c r="BV54" s="1307"/>
      <c r="BW54" s="1307"/>
      <c r="BX54" s="1307"/>
      <c r="BY54" s="1307"/>
      <c r="BZ54" s="1307"/>
      <c r="CA54" s="1307"/>
      <c r="CB54" s="1307"/>
      <c r="CC54" s="1307"/>
      <c r="CD54" s="1307"/>
      <c r="CE54" s="1307"/>
      <c r="CF54" s="1307"/>
      <c r="CG54" s="1307"/>
      <c r="CH54" s="1307"/>
      <c r="CI54" s="1307"/>
      <c r="CJ54" s="1307"/>
      <c r="CK54" s="1307"/>
      <c r="CL54" s="1307"/>
      <c r="CM54" s="1307"/>
      <c r="CN54" s="1307"/>
      <c r="CO54" s="1307"/>
      <c r="CP54" s="1307"/>
      <c r="CQ54" s="1307"/>
      <c r="CR54" s="1307"/>
      <c r="CS54" s="1307"/>
      <c r="CT54" s="1307"/>
      <c r="CU54" s="1307"/>
      <c r="CV54" s="1307"/>
      <c r="CW54" s="1307"/>
      <c r="CX54" s="1307"/>
      <c r="CY54" s="1307"/>
      <c r="CZ54" s="1307"/>
      <c r="DA54" s="1307"/>
      <c r="DB54" s="1307"/>
      <c r="DC54" s="1307"/>
    </row>
    <row r="55" spans="1:109" x14ac:dyDescent="0.15">
      <c r="A55" s="1284"/>
      <c r="B55" s="1276"/>
      <c r="G55" s="1295"/>
      <c r="H55" s="1295"/>
      <c r="I55" s="1295"/>
      <c r="J55" s="1295"/>
      <c r="K55" s="1304"/>
      <c r="L55" s="1304"/>
      <c r="M55" s="1304"/>
      <c r="N55" s="1304"/>
      <c r="AN55" s="1301" t="s">
        <v>616</v>
      </c>
      <c r="AO55" s="1301"/>
      <c r="AP55" s="1301"/>
      <c r="AQ55" s="1301"/>
      <c r="AR55" s="1301"/>
      <c r="AS55" s="1301"/>
      <c r="AT55" s="1301"/>
      <c r="AU55" s="1301"/>
      <c r="AV55" s="1301"/>
      <c r="AW55" s="1301"/>
      <c r="AX55" s="1301"/>
      <c r="AY55" s="1301"/>
      <c r="AZ55" s="1301"/>
      <c r="BA55" s="1301"/>
      <c r="BB55" s="1305" t="s">
        <v>614</v>
      </c>
      <c r="BC55" s="1305"/>
      <c r="BD55" s="1305"/>
      <c r="BE55" s="1305"/>
      <c r="BF55" s="1305"/>
      <c r="BG55" s="1305"/>
      <c r="BH55" s="1305"/>
      <c r="BI55" s="1305"/>
      <c r="BJ55" s="1305"/>
      <c r="BK55" s="1305"/>
      <c r="BL55" s="1305"/>
      <c r="BM55" s="1305"/>
      <c r="BN55" s="1305"/>
      <c r="BO55" s="1305"/>
      <c r="BP55" s="1306"/>
      <c r="BQ55" s="1307"/>
      <c r="BR55" s="1307"/>
      <c r="BS55" s="1307"/>
      <c r="BT55" s="1307"/>
      <c r="BU55" s="1307"/>
      <c r="BV55" s="1307"/>
      <c r="BW55" s="1307"/>
      <c r="BX55" s="1307">
        <v>31</v>
      </c>
      <c r="BY55" s="1307"/>
      <c r="BZ55" s="1307"/>
      <c r="CA55" s="1307"/>
      <c r="CB55" s="1307"/>
      <c r="CC55" s="1307"/>
      <c r="CD55" s="1307"/>
      <c r="CE55" s="1307"/>
      <c r="CF55" s="1307">
        <v>30</v>
      </c>
      <c r="CG55" s="1307"/>
      <c r="CH55" s="1307"/>
      <c r="CI55" s="1307"/>
      <c r="CJ55" s="1307"/>
      <c r="CK55" s="1307"/>
      <c r="CL55" s="1307"/>
      <c r="CM55" s="1307"/>
      <c r="CN55" s="1307">
        <v>23.1</v>
      </c>
      <c r="CO55" s="1307"/>
      <c r="CP55" s="1307"/>
      <c r="CQ55" s="1307"/>
      <c r="CR55" s="1307"/>
      <c r="CS55" s="1307"/>
      <c r="CT55" s="1307"/>
      <c r="CU55" s="1307"/>
      <c r="CV55" s="1307">
        <v>19</v>
      </c>
      <c r="CW55" s="1307"/>
      <c r="CX55" s="1307"/>
      <c r="CY55" s="1307"/>
      <c r="CZ55" s="1307"/>
      <c r="DA55" s="1307"/>
      <c r="DB55" s="1307"/>
      <c r="DC55" s="1307"/>
    </row>
    <row r="56" spans="1:109" x14ac:dyDescent="0.15">
      <c r="A56" s="1284"/>
      <c r="B56" s="1276"/>
      <c r="G56" s="1295"/>
      <c r="H56" s="1295"/>
      <c r="I56" s="1295"/>
      <c r="J56" s="1295"/>
      <c r="K56" s="1304"/>
      <c r="L56" s="1304"/>
      <c r="M56" s="1304"/>
      <c r="N56" s="1304"/>
      <c r="AN56" s="1301"/>
      <c r="AO56" s="1301"/>
      <c r="AP56" s="1301"/>
      <c r="AQ56" s="1301"/>
      <c r="AR56" s="1301"/>
      <c r="AS56" s="1301"/>
      <c r="AT56" s="1301"/>
      <c r="AU56" s="1301"/>
      <c r="AV56" s="1301"/>
      <c r="AW56" s="1301"/>
      <c r="AX56" s="1301"/>
      <c r="AY56" s="1301"/>
      <c r="AZ56" s="1301"/>
      <c r="BA56" s="1301"/>
      <c r="BB56" s="1305"/>
      <c r="BC56" s="1305"/>
      <c r="BD56" s="1305"/>
      <c r="BE56" s="1305"/>
      <c r="BF56" s="1305"/>
      <c r="BG56" s="1305"/>
      <c r="BH56" s="1305"/>
      <c r="BI56" s="1305"/>
      <c r="BJ56" s="1305"/>
      <c r="BK56" s="1305"/>
      <c r="BL56" s="1305"/>
      <c r="BM56" s="1305"/>
      <c r="BN56" s="1305"/>
      <c r="BO56" s="1305"/>
      <c r="BP56" s="1307"/>
      <c r="BQ56" s="1307"/>
      <c r="BR56" s="1307"/>
      <c r="BS56" s="1307"/>
      <c r="BT56" s="1307"/>
      <c r="BU56" s="1307"/>
      <c r="BV56" s="1307"/>
      <c r="BW56" s="1307"/>
      <c r="BX56" s="1307"/>
      <c r="BY56" s="1307"/>
      <c r="BZ56" s="1307"/>
      <c r="CA56" s="1307"/>
      <c r="CB56" s="1307"/>
      <c r="CC56" s="1307"/>
      <c r="CD56" s="1307"/>
      <c r="CE56" s="1307"/>
      <c r="CF56" s="1307"/>
      <c r="CG56" s="1307"/>
      <c r="CH56" s="1307"/>
      <c r="CI56" s="1307"/>
      <c r="CJ56" s="1307"/>
      <c r="CK56" s="1307"/>
      <c r="CL56" s="1307"/>
      <c r="CM56" s="1307"/>
      <c r="CN56" s="1307"/>
      <c r="CO56" s="1307"/>
      <c r="CP56" s="1307"/>
      <c r="CQ56" s="1307"/>
      <c r="CR56" s="1307"/>
      <c r="CS56" s="1307"/>
      <c r="CT56" s="1307"/>
      <c r="CU56" s="1307"/>
      <c r="CV56" s="1307"/>
      <c r="CW56" s="1307"/>
      <c r="CX56" s="1307"/>
      <c r="CY56" s="1307"/>
      <c r="CZ56" s="1307"/>
      <c r="DA56" s="1307"/>
      <c r="DB56" s="1307"/>
      <c r="DC56" s="1307"/>
    </row>
    <row r="57" spans="1:109" s="1284" customFormat="1" x14ac:dyDescent="0.15">
      <c r="B57" s="1308"/>
      <c r="G57" s="1295"/>
      <c r="H57" s="1295"/>
      <c r="I57" s="1309"/>
      <c r="J57" s="1309"/>
      <c r="K57" s="1304"/>
      <c r="L57" s="1304"/>
      <c r="M57" s="1304"/>
      <c r="N57" s="1304"/>
      <c r="AM57" s="1269"/>
      <c r="AN57" s="1301"/>
      <c r="AO57" s="1301"/>
      <c r="AP57" s="1301"/>
      <c r="AQ57" s="1301"/>
      <c r="AR57" s="1301"/>
      <c r="AS57" s="1301"/>
      <c r="AT57" s="1301"/>
      <c r="AU57" s="1301"/>
      <c r="AV57" s="1301"/>
      <c r="AW57" s="1301"/>
      <c r="AX57" s="1301"/>
      <c r="AY57" s="1301"/>
      <c r="AZ57" s="1301"/>
      <c r="BA57" s="1301"/>
      <c r="BB57" s="1305" t="s">
        <v>615</v>
      </c>
      <c r="BC57" s="1305"/>
      <c r="BD57" s="1305"/>
      <c r="BE57" s="1305"/>
      <c r="BF57" s="1305"/>
      <c r="BG57" s="1305"/>
      <c r="BH57" s="1305"/>
      <c r="BI57" s="1305"/>
      <c r="BJ57" s="1305"/>
      <c r="BK57" s="1305"/>
      <c r="BL57" s="1305"/>
      <c r="BM57" s="1305"/>
      <c r="BN57" s="1305"/>
      <c r="BO57" s="1305"/>
      <c r="BP57" s="1306"/>
      <c r="BQ57" s="1307"/>
      <c r="BR57" s="1307"/>
      <c r="BS57" s="1307"/>
      <c r="BT57" s="1307"/>
      <c r="BU57" s="1307"/>
      <c r="BV57" s="1307"/>
      <c r="BW57" s="1307"/>
      <c r="BX57" s="1307">
        <v>57.4</v>
      </c>
      <c r="BY57" s="1307"/>
      <c r="BZ57" s="1307"/>
      <c r="CA57" s="1307"/>
      <c r="CB57" s="1307"/>
      <c r="CC57" s="1307"/>
      <c r="CD57" s="1307"/>
      <c r="CE57" s="1307"/>
      <c r="CF57" s="1307">
        <v>58.3</v>
      </c>
      <c r="CG57" s="1307"/>
      <c r="CH57" s="1307"/>
      <c r="CI57" s="1307"/>
      <c r="CJ57" s="1307"/>
      <c r="CK57" s="1307"/>
      <c r="CL57" s="1307"/>
      <c r="CM57" s="1307"/>
      <c r="CN57" s="1307">
        <v>60.4</v>
      </c>
      <c r="CO57" s="1307"/>
      <c r="CP57" s="1307"/>
      <c r="CQ57" s="1307"/>
      <c r="CR57" s="1307"/>
      <c r="CS57" s="1307"/>
      <c r="CT57" s="1307"/>
      <c r="CU57" s="1307"/>
      <c r="CV57" s="1307">
        <v>61.3</v>
      </c>
      <c r="CW57" s="1307"/>
      <c r="CX57" s="1307"/>
      <c r="CY57" s="1307"/>
      <c r="CZ57" s="1307"/>
      <c r="DA57" s="1307"/>
      <c r="DB57" s="1307"/>
      <c r="DC57" s="1307"/>
      <c r="DD57" s="1310"/>
      <c r="DE57" s="1308"/>
    </row>
    <row r="58" spans="1:109" s="1284" customFormat="1" x14ac:dyDescent="0.15">
      <c r="A58" s="1269"/>
      <c r="B58" s="1308"/>
      <c r="G58" s="1295"/>
      <c r="H58" s="1295"/>
      <c r="I58" s="1309"/>
      <c r="J58" s="1309"/>
      <c r="K58" s="1304"/>
      <c r="L58" s="1304"/>
      <c r="M58" s="1304"/>
      <c r="N58" s="1304"/>
      <c r="AM58" s="1269"/>
      <c r="AN58" s="1301"/>
      <c r="AO58" s="1301"/>
      <c r="AP58" s="1301"/>
      <c r="AQ58" s="1301"/>
      <c r="AR58" s="1301"/>
      <c r="AS58" s="1301"/>
      <c r="AT58" s="1301"/>
      <c r="AU58" s="1301"/>
      <c r="AV58" s="1301"/>
      <c r="AW58" s="1301"/>
      <c r="AX58" s="1301"/>
      <c r="AY58" s="1301"/>
      <c r="AZ58" s="1301"/>
      <c r="BA58" s="1301"/>
      <c r="BB58" s="1305"/>
      <c r="BC58" s="1305"/>
      <c r="BD58" s="1305"/>
      <c r="BE58" s="1305"/>
      <c r="BF58" s="1305"/>
      <c r="BG58" s="1305"/>
      <c r="BH58" s="1305"/>
      <c r="BI58" s="1305"/>
      <c r="BJ58" s="1305"/>
      <c r="BK58" s="1305"/>
      <c r="BL58" s="1305"/>
      <c r="BM58" s="1305"/>
      <c r="BN58" s="1305"/>
      <c r="BO58" s="1305"/>
      <c r="BP58" s="1307"/>
      <c r="BQ58" s="1307"/>
      <c r="BR58" s="1307"/>
      <c r="BS58" s="1307"/>
      <c r="BT58" s="1307"/>
      <c r="BU58" s="1307"/>
      <c r="BV58" s="1307"/>
      <c r="BW58" s="1307"/>
      <c r="BX58" s="1307"/>
      <c r="BY58" s="1307"/>
      <c r="BZ58" s="1307"/>
      <c r="CA58" s="1307"/>
      <c r="CB58" s="1307"/>
      <c r="CC58" s="1307"/>
      <c r="CD58" s="1307"/>
      <c r="CE58" s="1307"/>
      <c r="CF58" s="1307"/>
      <c r="CG58" s="1307"/>
      <c r="CH58" s="1307"/>
      <c r="CI58" s="1307"/>
      <c r="CJ58" s="1307"/>
      <c r="CK58" s="1307"/>
      <c r="CL58" s="1307"/>
      <c r="CM58" s="1307"/>
      <c r="CN58" s="1307"/>
      <c r="CO58" s="1307"/>
      <c r="CP58" s="1307"/>
      <c r="CQ58" s="1307"/>
      <c r="CR58" s="1307"/>
      <c r="CS58" s="1307"/>
      <c r="CT58" s="1307"/>
      <c r="CU58" s="1307"/>
      <c r="CV58" s="1307"/>
      <c r="CW58" s="1307"/>
      <c r="CX58" s="1307"/>
      <c r="CY58" s="1307"/>
      <c r="CZ58" s="1307"/>
      <c r="DA58" s="1307"/>
      <c r="DB58" s="1307"/>
      <c r="DC58" s="1307"/>
      <c r="DD58" s="1310"/>
      <c r="DE58" s="1308"/>
    </row>
    <row r="59" spans="1:109" s="1284" customFormat="1" x14ac:dyDescent="0.15">
      <c r="A59" s="1269"/>
      <c r="B59" s="1308"/>
      <c r="K59" s="1311"/>
      <c r="L59" s="1311"/>
      <c r="M59" s="1311"/>
      <c r="N59" s="1311"/>
      <c r="AQ59" s="1311"/>
      <c r="AR59" s="1311"/>
      <c r="AS59" s="1311"/>
      <c r="AT59" s="1311"/>
      <c r="BC59" s="1311"/>
      <c r="BD59" s="1311"/>
      <c r="BE59" s="1311"/>
      <c r="BF59" s="1311"/>
      <c r="BO59" s="1311"/>
      <c r="BP59" s="1311"/>
      <c r="BQ59" s="1311"/>
      <c r="BR59" s="1311"/>
      <c r="CA59" s="1311"/>
      <c r="CB59" s="1311"/>
      <c r="CC59" s="1311"/>
      <c r="CD59" s="1311"/>
      <c r="CM59" s="1311"/>
      <c r="CN59" s="1311"/>
      <c r="CO59" s="1311"/>
      <c r="CP59" s="1311"/>
      <c r="CY59" s="1311"/>
      <c r="CZ59" s="1311"/>
      <c r="DA59" s="1311"/>
      <c r="DB59" s="1311"/>
      <c r="DC59" s="1311"/>
      <c r="DD59" s="1310"/>
      <c r="DE59" s="1308"/>
    </row>
    <row r="60" spans="1:109" s="1284" customFormat="1" x14ac:dyDescent="0.15">
      <c r="A60" s="1269"/>
      <c r="B60" s="1308"/>
      <c r="K60" s="1311"/>
      <c r="L60" s="1311"/>
      <c r="M60" s="1311"/>
      <c r="N60" s="1311"/>
      <c r="AQ60" s="1311"/>
      <c r="AR60" s="1311"/>
      <c r="AS60" s="1311"/>
      <c r="AT60" s="1311"/>
      <c r="BC60" s="1311"/>
      <c r="BD60" s="1311"/>
      <c r="BE60" s="1311"/>
      <c r="BF60" s="1311"/>
      <c r="BO60" s="1311"/>
      <c r="BP60" s="1311"/>
      <c r="BQ60" s="1311"/>
      <c r="BR60" s="1311"/>
      <c r="CA60" s="1311"/>
      <c r="CB60" s="1311"/>
      <c r="CC60" s="1311"/>
      <c r="CD60" s="1311"/>
      <c r="CM60" s="1311"/>
      <c r="CN60" s="1311"/>
      <c r="CO60" s="1311"/>
      <c r="CP60" s="1311"/>
      <c r="CY60" s="1311"/>
      <c r="CZ60" s="1311"/>
      <c r="DA60" s="1311"/>
      <c r="DB60" s="1311"/>
      <c r="DC60" s="1311"/>
      <c r="DD60" s="1310"/>
      <c r="DE60" s="1308"/>
    </row>
    <row r="61" spans="1:109" s="1284" customFormat="1" x14ac:dyDescent="0.15">
      <c r="A61" s="1269"/>
      <c r="B61" s="1312"/>
      <c r="C61" s="1313"/>
      <c r="D61" s="1313"/>
      <c r="E61" s="1313"/>
      <c r="F61" s="1313"/>
      <c r="G61" s="1313"/>
      <c r="H61" s="1313"/>
      <c r="I61" s="1313"/>
      <c r="J61" s="1313"/>
      <c r="K61" s="1313"/>
      <c r="L61" s="1313"/>
      <c r="M61" s="1314"/>
      <c r="N61" s="1314"/>
      <c r="O61" s="1313"/>
      <c r="P61" s="1313"/>
      <c r="Q61" s="1313"/>
      <c r="R61" s="1313"/>
      <c r="S61" s="1313"/>
      <c r="T61" s="1313"/>
      <c r="U61" s="1313"/>
      <c r="V61" s="1313"/>
      <c r="W61" s="1313"/>
      <c r="X61" s="1313"/>
      <c r="Y61" s="1313"/>
      <c r="Z61" s="1313"/>
      <c r="AA61" s="1313"/>
      <c r="AB61" s="1313"/>
      <c r="AC61" s="1313"/>
      <c r="AD61" s="1313"/>
      <c r="AE61" s="1313"/>
      <c r="AF61" s="1313"/>
      <c r="AG61" s="1313"/>
      <c r="AH61" s="1313"/>
      <c r="AI61" s="1313"/>
      <c r="AJ61" s="1313"/>
      <c r="AK61" s="1313"/>
      <c r="AL61" s="1313"/>
      <c r="AM61" s="1313"/>
      <c r="AN61" s="1313"/>
      <c r="AO61" s="1313"/>
      <c r="AP61" s="1313"/>
      <c r="AQ61" s="1313"/>
      <c r="AR61" s="1313"/>
      <c r="AS61" s="1314"/>
      <c r="AT61" s="1314"/>
      <c r="AU61" s="1313"/>
      <c r="AV61" s="1313"/>
      <c r="AW61" s="1313"/>
      <c r="AX61" s="1313"/>
      <c r="AY61" s="1313"/>
      <c r="AZ61" s="1313"/>
      <c r="BA61" s="1313"/>
      <c r="BB61" s="1313"/>
      <c r="BC61" s="1313"/>
      <c r="BD61" s="1313"/>
      <c r="BE61" s="1314"/>
      <c r="BF61" s="1314"/>
      <c r="BG61" s="1313"/>
      <c r="BH61" s="1313"/>
      <c r="BI61" s="1313"/>
      <c r="BJ61" s="1313"/>
      <c r="BK61" s="1313"/>
      <c r="BL61" s="1313"/>
      <c r="BM61" s="1313"/>
      <c r="BN61" s="1313"/>
      <c r="BO61" s="1313"/>
      <c r="BP61" s="1313"/>
      <c r="BQ61" s="1314"/>
      <c r="BR61" s="1314"/>
      <c r="BS61" s="1313"/>
      <c r="BT61" s="1313"/>
      <c r="BU61" s="1313"/>
      <c r="BV61" s="1313"/>
      <c r="BW61" s="1313"/>
      <c r="BX61" s="1313"/>
      <c r="BY61" s="1313"/>
      <c r="BZ61" s="1313"/>
      <c r="CA61" s="1313"/>
      <c r="CB61" s="1313"/>
      <c r="CC61" s="1314"/>
      <c r="CD61" s="1314"/>
      <c r="CE61" s="1313"/>
      <c r="CF61" s="1313"/>
      <c r="CG61" s="1313"/>
      <c r="CH61" s="1313"/>
      <c r="CI61" s="1313"/>
      <c r="CJ61" s="1313"/>
      <c r="CK61" s="1313"/>
      <c r="CL61" s="1313"/>
      <c r="CM61" s="1313"/>
      <c r="CN61" s="1313"/>
      <c r="CO61" s="1314"/>
      <c r="CP61" s="1314"/>
      <c r="CQ61" s="1313"/>
      <c r="CR61" s="1313"/>
      <c r="CS61" s="1313"/>
      <c r="CT61" s="1313"/>
      <c r="CU61" s="1313"/>
      <c r="CV61" s="1313"/>
      <c r="CW61" s="1313"/>
      <c r="CX61" s="1313"/>
      <c r="CY61" s="1313"/>
      <c r="CZ61" s="1313"/>
      <c r="DA61" s="1314"/>
      <c r="DB61" s="1314"/>
      <c r="DC61" s="1314"/>
      <c r="DD61" s="1315"/>
      <c r="DE61" s="1308"/>
    </row>
    <row r="62" spans="1:109" x14ac:dyDescent="0.15">
      <c r="B62" s="1281"/>
      <c r="C62" s="1281"/>
      <c r="D62" s="1281"/>
      <c r="E62" s="1281"/>
      <c r="F62" s="1281"/>
      <c r="G62" s="1281"/>
      <c r="H62" s="1281"/>
      <c r="I62" s="1281"/>
      <c r="J62" s="1281"/>
      <c r="K62" s="1281"/>
      <c r="L62" s="1281"/>
      <c r="M62" s="1281"/>
      <c r="N62" s="1281"/>
      <c r="O62" s="1281"/>
      <c r="P62" s="1281"/>
      <c r="Q62" s="1281"/>
      <c r="R62" s="1281"/>
      <c r="S62" s="1281"/>
      <c r="T62" s="1281"/>
      <c r="U62" s="1281"/>
      <c r="V62" s="1281"/>
      <c r="W62" s="1281"/>
      <c r="X62" s="1281"/>
      <c r="Y62" s="1281"/>
      <c r="Z62" s="1281"/>
      <c r="AA62" s="1281"/>
      <c r="AB62" s="1281"/>
      <c r="AC62" s="1281"/>
      <c r="AD62" s="1281"/>
      <c r="AE62" s="1281"/>
      <c r="AF62" s="1281"/>
      <c r="AG62" s="1281"/>
      <c r="AH62" s="1281"/>
      <c r="AI62" s="1281"/>
      <c r="AJ62" s="1281"/>
      <c r="AK62" s="1281"/>
      <c r="AL62" s="1281"/>
      <c r="AM62" s="1281"/>
      <c r="AN62" s="1281"/>
      <c r="AO62" s="1281"/>
      <c r="AP62" s="1281"/>
      <c r="AQ62" s="1281"/>
      <c r="AR62" s="1281"/>
      <c r="AS62" s="1281"/>
      <c r="AT62" s="1281"/>
      <c r="AU62" s="1281"/>
      <c r="AV62" s="1281"/>
      <c r="AW62" s="1281"/>
      <c r="AX62" s="1281"/>
      <c r="AY62" s="1281"/>
      <c r="AZ62" s="1281"/>
      <c r="BA62" s="1281"/>
      <c r="BB62" s="1281"/>
      <c r="BC62" s="1281"/>
      <c r="BD62" s="1281"/>
      <c r="BE62" s="1281"/>
      <c r="BF62" s="1281"/>
      <c r="BG62" s="1281"/>
      <c r="BH62" s="1281"/>
      <c r="BI62" s="1281"/>
      <c r="BJ62" s="1281"/>
      <c r="BK62" s="1281"/>
      <c r="BL62" s="1281"/>
      <c r="BM62" s="1281"/>
      <c r="BN62" s="1281"/>
      <c r="BO62" s="1281"/>
      <c r="BP62" s="1281"/>
      <c r="BQ62" s="1281"/>
      <c r="BR62" s="1281"/>
      <c r="BS62" s="1281"/>
      <c r="BT62" s="1281"/>
      <c r="BU62" s="1281"/>
      <c r="BV62" s="1281"/>
      <c r="BW62" s="1281"/>
      <c r="BX62" s="1281"/>
      <c r="BY62" s="1281"/>
      <c r="BZ62" s="1281"/>
      <c r="CA62" s="1281"/>
      <c r="CB62" s="1281"/>
      <c r="CC62" s="1281"/>
      <c r="CD62" s="1281"/>
      <c r="CE62" s="1281"/>
      <c r="CF62" s="1281"/>
      <c r="CG62" s="1281"/>
      <c r="CH62" s="1281"/>
      <c r="CI62" s="1281"/>
      <c r="CJ62" s="1281"/>
      <c r="CK62" s="1281"/>
      <c r="CL62" s="1281"/>
      <c r="CM62" s="1281"/>
      <c r="CN62" s="1281"/>
      <c r="CO62" s="1281"/>
      <c r="CP62" s="1281"/>
      <c r="CQ62" s="1281"/>
      <c r="CR62" s="1281"/>
      <c r="CS62" s="1281"/>
      <c r="CT62" s="1281"/>
      <c r="CU62" s="1281"/>
      <c r="CV62" s="1281"/>
      <c r="CW62" s="1281"/>
      <c r="CX62" s="1281"/>
      <c r="CY62" s="1281"/>
      <c r="CZ62" s="1281"/>
      <c r="DA62" s="1281"/>
      <c r="DB62" s="1281"/>
      <c r="DC62" s="1281"/>
      <c r="DD62" s="1281"/>
      <c r="DE62" s="1269"/>
    </row>
    <row r="63" spans="1:109" ht="17.25" x14ac:dyDescent="0.15">
      <c r="B63" s="1316" t="s">
        <v>617</v>
      </c>
    </row>
    <row r="64" spans="1:109" x14ac:dyDescent="0.15">
      <c r="B64" s="1276"/>
      <c r="G64" s="1283"/>
      <c r="I64" s="1317"/>
      <c r="J64" s="1317"/>
      <c r="K64" s="1317"/>
      <c r="L64" s="1317"/>
      <c r="M64" s="1317"/>
      <c r="N64" s="1318"/>
      <c r="AM64" s="1283"/>
      <c r="AN64" s="1283" t="s">
        <v>610</v>
      </c>
      <c r="AP64" s="1284"/>
      <c r="AQ64" s="1284"/>
      <c r="AR64" s="1284"/>
      <c r="AY64" s="1283"/>
      <c r="BA64" s="1284"/>
      <c r="BB64" s="1284"/>
      <c r="BC64" s="1284"/>
      <c r="BK64" s="1283"/>
      <c r="BM64" s="1284"/>
      <c r="BN64" s="1284"/>
      <c r="BO64" s="1284"/>
      <c r="BW64" s="1283"/>
      <c r="BY64" s="1284"/>
      <c r="BZ64" s="1284"/>
      <c r="CA64" s="1284"/>
      <c r="CI64" s="1283"/>
      <c r="CK64" s="1284"/>
      <c r="CL64" s="1284"/>
      <c r="CM64" s="1284"/>
      <c r="CU64" s="1283"/>
      <c r="CW64" s="1284"/>
      <c r="CX64" s="1284"/>
      <c r="CY64" s="1284"/>
    </row>
    <row r="65" spans="2:107" x14ac:dyDescent="0.15">
      <c r="B65" s="1276"/>
      <c r="AN65" s="1285" t="s">
        <v>618</v>
      </c>
      <c r="AO65" s="1286"/>
      <c r="AP65" s="1286"/>
      <c r="AQ65" s="1286"/>
      <c r="AR65" s="1286"/>
      <c r="AS65" s="1286"/>
      <c r="AT65" s="1286"/>
      <c r="AU65" s="1286"/>
      <c r="AV65" s="1286"/>
      <c r="AW65" s="1286"/>
      <c r="AX65" s="1286"/>
      <c r="AY65" s="1286"/>
      <c r="AZ65" s="1286"/>
      <c r="BA65" s="1286"/>
      <c r="BB65" s="1286"/>
      <c r="BC65" s="1286"/>
      <c r="BD65" s="1286"/>
      <c r="BE65" s="1286"/>
      <c r="BF65" s="1286"/>
      <c r="BG65" s="1286"/>
      <c r="BH65" s="1286"/>
      <c r="BI65" s="1286"/>
      <c r="BJ65" s="1286"/>
      <c r="BK65" s="1286"/>
      <c r="BL65" s="1286"/>
      <c r="BM65" s="1286"/>
      <c r="BN65" s="1286"/>
      <c r="BO65" s="1286"/>
      <c r="BP65" s="1286"/>
      <c r="BQ65" s="1286"/>
      <c r="BR65" s="1286"/>
      <c r="BS65" s="1286"/>
      <c r="BT65" s="1286"/>
      <c r="BU65" s="1286"/>
      <c r="BV65" s="1286"/>
      <c r="BW65" s="1286"/>
      <c r="BX65" s="1286"/>
      <c r="BY65" s="1286"/>
      <c r="BZ65" s="1286"/>
      <c r="CA65" s="1286"/>
      <c r="CB65" s="1286"/>
      <c r="CC65" s="1286"/>
      <c r="CD65" s="1286"/>
      <c r="CE65" s="1286"/>
      <c r="CF65" s="1286"/>
      <c r="CG65" s="1286"/>
      <c r="CH65" s="1286"/>
      <c r="CI65" s="1286"/>
      <c r="CJ65" s="1286"/>
      <c r="CK65" s="1286"/>
      <c r="CL65" s="1286"/>
      <c r="CM65" s="1286"/>
      <c r="CN65" s="1286"/>
      <c r="CO65" s="1286"/>
      <c r="CP65" s="1286"/>
      <c r="CQ65" s="1286"/>
      <c r="CR65" s="1286"/>
      <c r="CS65" s="1286"/>
      <c r="CT65" s="1286"/>
      <c r="CU65" s="1286"/>
      <c r="CV65" s="1286"/>
      <c r="CW65" s="1286"/>
      <c r="CX65" s="1286"/>
      <c r="CY65" s="1286"/>
      <c r="CZ65" s="1286"/>
      <c r="DA65" s="1286"/>
      <c r="DB65" s="1286"/>
      <c r="DC65" s="1287"/>
    </row>
    <row r="66" spans="2:107" x14ac:dyDescent="0.15">
      <c r="B66" s="1276"/>
      <c r="AN66" s="1288"/>
      <c r="AO66" s="1289"/>
      <c r="AP66" s="1289"/>
      <c r="AQ66" s="1289"/>
      <c r="AR66" s="1289"/>
      <c r="AS66" s="1289"/>
      <c r="AT66" s="1289"/>
      <c r="AU66" s="1289"/>
      <c r="AV66" s="1289"/>
      <c r="AW66" s="1289"/>
      <c r="AX66" s="1289"/>
      <c r="AY66" s="1289"/>
      <c r="AZ66" s="1289"/>
      <c r="BA66" s="1289"/>
      <c r="BB66" s="1289"/>
      <c r="BC66" s="1289"/>
      <c r="BD66" s="1289"/>
      <c r="BE66" s="1289"/>
      <c r="BF66" s="1289"/>
      <c r="BG66" s="1289"/>
      <c r="BH66" s="1289"/>
      <c r="BI66" s="1289"/>
      <c r="BJ66" s="1289"/>
      <c r="BK66" s="1289"/>
      <c r="BL66" s="1289"/>
      <c r="BM66" s="1289"/>
      <c r="BN66" s="1289"/>
      <c r="BO66" s="1289"/>
      <c r="BP66" s="1289"/>
      <c r="BQ66" s="1289"/>
      <c r="BR66" s="1289"/>
      <c r="BS66" s="1289"/>
      <c r="BT66" s="1289"/>
      <c r="BU66" s="1289"/>
      <c r="BV66" s="1289"/>
      <c r="BW66" s="1289"/>
      <c r="BX66" s="1289"/>
      <c r="BY66" s="1289"/>
      <c r="BZ66" s="1289"/>
      <c r="CA66" s="1289"/>
      <c r="CB66" s="1289"/>
      <c r="CC66" s="1289"/>
      <c r="CD66" s="1289"/>
      <c r="CE66" s="1289"/>
      <c r="CF66" s="1289"/>
      <c r="CG66" s="1289"/>
      <c r="CH66" s="1289"/>
      <c r="CI66" s="1289"/>
      <c r="CJ66" s="1289"/>
      <c r="CK66" s="1289"/>
      <c r="CL66" s="1289"/>
      <c r="CM66" s="1289"/>
      <c r="CN66" s="1289"/>
      <c r="CO66" s="1289"/>
      <c r="CP66" s="1289"/>
      <c r="CQ66" s="1289"/>
      <c r="CR66" s="1289"/>
      <c r="CS66" s="1289"/>
      <c r="CT66" s="1289"/>
      <c r="CU66" s="1289"/>
      <c r="CV66" s="1289"/>
      <c r="CW66" s="1289"/>
      <c r="CX66" s="1289"/>
      <c r="CY66" s="1289"/>
      <c r="CZ66" s="1289"/>
      <c r="DA66" s="1289"/>
      <c r="DB66" s="1289"/>
      <c r="DC66" s="1290"/>
    </row>
    <row r="67" spans="2:107" x14ac:dyDescent="0.15">
      <c r="B67" s="1276"/>
      <c r="AN67" s="1288"/>
      <c r="AO67" s="1289"/>
      <c r="AP67" s="1289"/>
      <c r="AQ67" s="1289"/>
      <c r="AR67" s="1289"/>
      <c r="AS67" s="1289"/>
      <c r="AT67" s="1289"/>
      <c r="AU67" s="1289"/>
      <c r="AV67" s="1289"/>
      <c r="AW67" s="1289"/>
      <c r="AX67" s="1289"/>
      <c r="AY67" s="1289"/>
      <c r="AZ67" s="1289"/>
      <c r="BA67" s="1289"/>
      <c r="BB67" s="1289"/>
      <c r="BC67" s="1289"/>
      <c r="BD67" s="1289"/>
      <c r="BE67" s="1289"/>
      <c r="BF67" s="1289"/>
      <c r="BG67" s="1289"/>
      <c r="BH67" s="1289"/>
      <c r="BI67" s="1289"/>
      <c r="BJ67" s="1289"/>
      <c r="BK67" s="1289"/>
      <c r="BL67" s="1289"/>
      <c r="BM67" s="1289"/>
      <c r="BN67" s="1289"/>
      <c r="BO67" s="1289"/>
      <c r="BP67" s="1289"/>
      <c r="BQ67" s="1289"/>
      <c r="BR67" s="1289"/>
      <c r="BS67" s="1289"/>
      <c r="BT67" s="1289"/>
      <c r="BU67" s="1289"/>
      <c r="BV67" s="1289"/>
      <c r="BW67" s="1289"/>
      <c r="BX67" s="1289"/>
      <c r="BY67" s="1289"/>
      <c r="BZ67" s="1289"/>
      <c r="CA67" s="1289"/>
      <c r="CB67" s="1289"/>
      <c r="CC67" s="1289"/>
      <c r="CD67" s="1289"/>
      <c r="CE67" s="1289"/>
      <c r="CF67" s="1289"/>
      <c r="CG67" s="1289"/>
      <c r="CH67" s="1289"/>
      <c r="CI67" s="1289"/>
      <c r="CJ67" s="1289"/>
      <c r="CK67" s="1289"/>
      <c r="CL67" s="1289"/>
      <c r="CM67" s="1289"/>
      <c r="CN67" s="1289"/>
      <c r="CO67" s="1289"/>
      <c r="CP67" s="1289"/>
      <c r="CQ67" s="1289"/>
      <c r="CR67" s="1289"/>
      <c r="CS67" s="1289"/>
      <c r="CT67" s="1289"/>
      <c r="CU67" s="1289"/>
      <c r="CV67" s="1289"/>
      <c r="CW67" s="1289"/>
      <c r="CX67" s="1289"/>
      <c r="CY67" s="1289"/>
      <c r="CZ67" s="1289"/>
      <c r="DA67" s="1289"/>
      <c r="DB67" s="1289"/>
      <c r="DC67" s="1290"/>
    </row>
    <row r="68" spans="2:107" x14ac:dyDescent="0.15">
      <c r="B68" s="1276"/>
      <c r="AN68" s="1288"/>
      <c r="AO68" s="1289"/>
      <c r="AP68" s="1289"/>
      <c r="AQ68" s="1289"/>
      <c r="AR68" s="1289"/>
      <c r="AS68" s="1289"/>
      <c r="AT68" s="1289"/>
      <c r="AU68" s="1289"/>
      <c r="AV68" s="1289"/>
      <c r="AW68" s="1289"/>
      <c r="AX68" s="1289"/>
      <c r="AY68" s="1289"/>
      <c r="AZ68" s="1289"/>
      <c r="BA68" s="1289"/>
      <c r="BB68" s="1289"/>
      <c r="BC68" s="1289"/>
      <c r="BD68" s="1289"/>
      <c r="BE68" s="1289"/>
      <c r="BF68" s="1289"/>
      <c r="BG68" s="1289"/>
      <c r="BH68" s="1289"/>
      <c r="BI68" s="1289"/>
      <c r="BJ68" s="1289"/>
      <c r="BK68" s="1289"/>
      <c r="BL68" s="1289"/>
      <c r="BM68" s="1289"/>
      <c r="BN68" s="1289"/>
      <c r="BO68" s="1289"/>
      <c r="BP68" s="1289"/>
      <c r="BQ68" s="1289"/>
      <c r="BR68" s="1289"/>
      <c r="BS68" s="1289"/>
      <c r="BT68" s="1289"/>
      <c r="BU68" s="1289"/>
      <c r="BV68" s="1289"/>
      <c r="BW68" s="1289"/>
      <c r="BX68" s="1289"/>
      <c r="BY68" s="1289"/>
      <c r="BZ68" s="1289"/>
      <c r="CA68" s="1289"/>
      <c r="CB68" s="1289"/>
      <c r="CC68" s="1289"/>
      <c r="CD68" s="1289"/>
      <c r="CE68" s="1289"/>
      <c r="CF68" s="1289"/>
      <c r="CG68" s="1289"/>
      <c r="CH68" s="1289"/>
      <c r="CI68" s="1289"/>
      <c r="CJ68" s="1289"/>
      <c r="CK68" s="1289"/>
      <c r="CL68" s="1289"/>
      <c r="CM68" s="1289"/>
      <c r="CN68" s="1289"/>
      <c r="CO68" s="1289"/>
      <c r="CP68" s="1289"/>
      <c r="CQ68" s="1289"/>
      <c r="CR68" s="1289"/>
      <c r="CS68" s="1289"/>
      <c r="CT68" s="1289"/>
      <c r="CU68" s="1289"/>
      <c r="CV68" s="1289"/>
      <c r="CW68" s="1289"/>
      <c r="CX68" s="1289"/>
      <c r="CY68" s="1289"/>
      <c r="CZ68" s="1289"/>
      <c r="DA68" s="1289"/>
      <c r="DB68" s="1289"/>
      <c r="DC68" s="1290"/>
    </row>
    <row r="69" spans="2:107" x14ac:dyDescent="0.15">
      <c r="B69" s="1276"/>
      <c r="AN69" s="1291"/>
      <c r="AO69" s="1292"/>
      <c r="AP69" s="1292"/>
      <c r="AQ69" s="1292"/>
      <c r="AR69" s="1292"/>
      <c r="AS69" s="1292"/>
      <c r="AT69" s="1292"/>
      <c r="AU69" s="1292"/>
      <c r="AV69" s="1292"/>
      <c r="AW69" s="1292"/>
      <c r="AX69" s="1292"/>
      <c r="AY69" s="1292"/>
      <c r="AZ69" s="1292"/>
      <c r="BA69" s="1292"/>
      <c r="BB69" s="1292"/>
      <c r="BC69" s="1292"/>
      <c r="BD69" s="1292"/>
      <c r="BE69" s="1292"/>
      <c r="BF69" s="1292"/>
      <c r="BG69" s="1292"/>
      <c r="BH69" s="1292"/>
      <c r="BI69" s="1292"/>
      <c r="BJ69" s="1292"/>
      <c r="BK69" s="1292"/>
      <c r="BL69" s="1292"/>
      <c r="BM69" s="1292"/>
      <c r="BN69" s="1292"/>
      <c r="BO69" s="1292"/>
      <c r="BP69" s="1292"/>
      <c r="BQ69" s="1292"/>
      <c r="BR69" s="1292"/>
      <c r="BS69" s="1292"/>
      <c r="BT69" s="1292"/>
      <c r="BU69" s="1292"/>
      <c r="BV69" s="1292"/>
      <c r="BW69" s="1292"/>
      <c r="BX69" s="1292"/>
      <c r="BY69" s="1292"/>
      <c r="BZ69" s="1292"/>
      <c r="CA69" s="1292"/>
      <c r="CB69" s="1292"/>
      <c r="CC69" s="1292"/>
      <c r="CD69" s="1292"/>
      <c r="CE69" s="1292"/>
      <c r="CF69" s="1292"/>
      <c r="CG69" s="1292"/>
      <c r="CH69" s="1292"/>
      <c r="CI69" s="1292"/>
      <c r="CJ69" s="1292"/>
      <c r="CK69" s="1292"/>
      <c r="CL69" s="1292"/>
      <c r="CM69" s="1292"/>
      <c r="CN69" s="1292"/>
      <c r="CO69" s="1292"/>
      <c r="CP69" s="1292"/>
      <c r="CQ69" s="1292"/>
      <c r="CR69" s="1292"/>
      <c r="CS69" s="1292"/>
      <c r="CT69" s="1292"/>
      <c r="CU69" s="1292"/>
      <c r="CV69" s="1292"/>
      <c r="CW69" s="1292"/>
      <c r="CX69" s="1292"/>
      <c r="CY69" s="1292"/>
      <c r="CZ69" s="1292"/>
      <c r="DA69" s="1292"/>
      <c r="DB69" s="1292"/>
      <c r="DC69" s="1293"/>
    </row>
    <row r="70" spans="2:107" x14ac:dyDescent="0.15">
      <c r="B70" s="1276"/>
      <c r="H70" s="1319"/>
      <c r="I70" s="1319"/>
      <c r="J70" s="1320"/>
      <c r="K70" s="1320"/>
      <c r="L70" s="1321"/>
      <c r="M70" s="1320"/>
      <c r="N70" s="1321"/>
      <c r="AN70" s="1294"/>
      <c r="AO70" s="1294"/>
      <c r="AP70" s="1294"/>
      <c r="AZ70" s="1294"/>
      <c r="BA70" s="1294"/>
      <c r="BB70" s="1294"/>
      <c r="BL70" s="1294"/>
      <c r="BM70" s="1294"/>
      <c r="BN70" s="1294"/>
      <c r="BX70" s="1294"/>
      <c r="BY70" s="1294"/>
      <c r="BZ70" s="1294"/>
      <c r="CJ70" s="1294"/>
      <c r="CK70" s="1294"/>
      <c r="CL70" s="1294"/>
      <c r="CV70" s="1294"/>
      <c r="CW70" s="1294"/>
      <c r="CX70" s="1294"/>
    </row>
    <row r="71" spans="2:107" x14ac:dyDescent="0.15">
      <c r="B71" s="1276"/>
      <c r="G71" s="1322"/>
      <c r="I71" s="1323"/>
      <c r="J71" s="1320"/>
      <c r="K71" s="1320"/>
      <c r="L71" s="1321"/>
      <c r="M71" s="1320"/>
      <c r="N71" s="1321"/>
      <c r="AM71" s="1322"/>
      <c r="AN71" s="1269" t="s">
        <v>612</v>
      </c>
    </row>
    <row r="72" spans="2:107" x14ac:dyDescent="0.15">
      <c r="B72" s="1276"/>
      <c r="G72" s="1295"/>
      <c r="H72" s="1295"/>
      <c r="I72" s="1295"/>
      <c r="J72" s="1295"/>
      <c r="K72" s="1296"/>
      <c r="L72" s="1296"/>
      <c r="M72" s="1297"/>
      <c r="N72" s="1297"/>
      <c r="AN72" s="1298"/>
      <c r="AO72" s="1299"/>
      <c r="AP72" s="1299"/>
      <c r="AQ72" s="1299"/>
      <c r="AR72" s="1299"/>
      <c r="AS72" s="1299"/>
      <c r="AT72" s="1299"/>
      <c r="AU72" s="1299"/>
      <c r="AV72" s="1299"/>
      <c r="AW72" s="1299"/>
      <c r="AX72" s="1299"/>
      <c r="AY72" s="1299"/>
      <c r="AZ72" s="1299"/>
      <c r="BA72" s="1299"/>
      <c r="BB72" s="1299"/>
      <c r="BC72" s="1299"/>
      <c r="BD72" s="1299"/>
      <c r="BE72" s="1299"/>
      <c r="BF72" s="1299"/>
      <c r="BG72" s="1299"/>
      <c r="BH72" s="1299"/>
      <c r="BI72" s="1299"/>
      <c r="BJ72" s="1299"/>
      <c r="BK72" s="1299"/>
      <c r="BL72" s="1299"/>
      <c r="BM72" s="1299"/>
      <c r="BN72" s="1299"/>
      <c r="BO72" s="1300"/>
      <c r="BP72" s="1301" t="s">
        <v>563</v>
      </c>
      <c r="BQ72" s="1301"/>
      <c r="BR72" s="1301"/>
      <c r="BS72" s="1301"/>
      <c r="BT72" s="1301"/>
      <c r="BU72" s="1301"/>
      <c r="BV72" s="1301"/>
      <c r="BW72" s="1301"/>
      <c r="BX72" s="1301" t="s">
        <v>564</v>
      </c>
      <c r="BY72" s="1301"/>
      <c r="BZ72" s="1301"/>
      <c r="CA72" s="1301"/>
      <c r="CB72" s="1301"/>
      <c r="CC72" s="1301"/>
      <c r="CD72" s="1301"/>
      <c r="CE72" s="1301"/>
      <c r="CF72" s="1301" t="s">
        <v>565</v>
      </c>
      <c r="CG72" s="1301"/>
      <c r="CH72" s="1301"/>
      <c r="CI72" s="1301"/>
      <c r="CJ72" s="1301"/>
      <c r="CK72" s="1301"/>
      <c r="CL72" s="1301"/>
      <c r="CM72" s="1301"/>
      <c r="CN72" s="1301" t="s">
        <v>566</v>
      </c>
      <c r="CO72" s="1301"/>
      <c r="CP72" s="1301"/>
      <c r="CQ72" s="1301"/>
      <c r="CR72" s="1301"/>
      <c r="CS72" s="1301"/>
      <c r="CT72" s="1301"/>
      <c r="CU72" s="1301"/>
      <c r="CV72" s="1301" t="s">
        <v>567</v>
      </c>
      <c r="CW72" s="1301"/>
      <c r="CX72" s="1301"/>
      <c r="CY72" s="1301"/>
      <c r="CZ72" s="1301"/>
      <c r="DA72" s="1301"/>
      <c r="DB72" s="1301"/>
      <c r="DC72" s="1301"/>
    </row>
    <row r="73" spans="2:107" x14ac:dyDescent="0.15">
      <c r="B73" s="1276"/>
      <c r="G73" s="1302"/>
      <c r="H73" s="1302"/>
      <c r="I73" s="1302"/>
      <c r="J73" s="1302"/>
      <c r="K73" s="1324"/>
      <c r="L73" s="1324"/>
      <c r="M73" s="1324"/>
      <c r="N73" s="1324"/>
      <c r="AM73" s="1294"/>
      <c r="AN73" s="1305" t="s">
        <v>613</v>
      </c>
      <c r="AO73" s="1305"/>
      <c r="AP73" s="1305"/>
      <c r="AQ73" s="1305"/>
      <c r="AR73" s="1305"/>
      <c r="AS73" s="1305"/>
      <c r="AT73" s="1305"/>
      <c r="AU73" s="1305"/>
      <c r="AV73" s="1305"/>
      <c r="AW73" s="1305"/>
      <c r="AX73" s="1305"/>
      <c r="AY73" s="1305"/>
      <c r="AZ73" s="1305"/>
      <c r="BA73" s="1305"/>
      <c r="BB73" s="1305" t="s">
        <v>614</v>
      </c>
      <c r="BC73" s="1305"/>
      <c r="BD73" s="1305"/>
      <c r="BE73" s="1305"/>
      <c r="BF73" s="1305"/>
      <c r="BG73" s="1305"/>
      <c r="BH73" s="1305"/>
      <c r="BI73" s="1305"/>
      <c r="BJ73" s="1305"/>
      <c r="BK73" s="1305"/>
      <c r="BL73" s="1305"/>
      <c r="BM73" s="1305"/>
      <c r="BN73" s="1305"/>
      <c r="BO73" s="1305"/>
      <c r="BP73" s="1307">
        <v>43</v>
      </c>
      <c r="BQ73" s="1307"/>
      <c r="BR73" s="1307"/>
      <c r="BS73" s="1307"/>
      <c r="BT73" s="1307"/>
      <c r="BU73" s="1307"/>
      <c r="BV73" s="1307"/>
      <c r="BW73" s="1307"/>
      <c r="BX73" s="1307">
        <v>30.8</v>
      </c>
      <c r="BY73" s="1307"/>
      <c r="BZ73" s="1307"/>
      <c r="CA73" s="1307"/>
      <c r="CB73" s="1307"/>
      <c r="CC73" s="1307"/>
      <c r="CD73" s="1307"/>
      <c r="CE73" s="1307"/>
      <c r="CF73" s="1307">
        <v>30.2</v>
      </c>
      <c r="CG73" s="1307"/>
      <c r="CH73" s="1307"/>
      <c r="CI73" s="1307"/>
      <c r="CJ73" s="1307"/>
      <c r="CK73" s="1307"/>
      <c r="CL73" s="1307"/>
      <c r="CM73" s="1307"/>
      <c r="CN73" s="1307">
        <v>22.1</v>
      </c>
      <c r="CO73" s="1307"/>
      <c r="CP73" s="1307"/>
      <c r="CQ73" s="1307"/>
      <c r="CR73" s="1307"/>
      <c r="CS73" s="1307"/>
      <c r="CT73" s="1307"/>
      <c r="CU73" s="1307"/>
      <c r="CV73" s="1307">
        <v>22.6</v>
      </c>
      <c r="CW73" s="1307"/>
      <c r="CX73" s="1307"/>
      <c r="CY73" s="1307"/>
      <c r="CZ73" s="1307"/>
      <c r="DA73" s="1307"/>
      <c r="DB73" s="1307"/>
      <c r="DC73" s="1307"/>
    </row>
    <row r="74" spans="2:107" x14ac:dyDescent="0.15">
      <c r="B74" s="1276"/>
      <c r="G74" s="1302"/>
      <c r="H74" s="1302"/>
      <c r="I74" s="1302"/>
      <c r="J74" s="1302"/>
      <c r="K74" s="1324"/>
      <c r="L74" s="1324"/>
      <c r="M74" s="1324"/>
      <c r="N74" s="1324"/>
      <c r="AM74" s="1294"/>
      <c r="AN74" s="1305"/>
      <c r="AO74" s="1305"/>
      <c r="AP74" s="1305"/>
      <c r="AQ74" s="1305"/>
      <c r="AR74" s="1305"/>
      <c r="AS74" s="1305"/>
      <c r="AT74" s="1305"/>
      <c r="AU74" s="1305"/>
      <c r="AV74" s="1305"/>
      <c r="AW74" s="1305"/>
      <c r="AX74" s="1305"/>
      <c r="AY74" s="1305"/>
      <c r="AZ74" s="1305"/>
      <c r="BA74" s="1305"/>
      <c r="BB74" s="1305"/>
      <c r="BC74" s="1305"/>
      <c r="BD74" s="1305"/>
      <c r="BE74" s="1305"/>
      <c r="BF74" s="1305"/>
      <c r="BG74" s="1305"/>
      <c r="BH74" s="1305"/>
      <c r="BI74" s="1305"/>
      <c r="BJ74" s="1305"/>
      <c r="BK74" s="1305"/>
      <c r="BL74" s="1305"/>
      <c r="BM74" s="1305"/>
      <c r="BN74" s="1305"/>
      <c r="BO74" s="1305"/>
      <c r="BP74" s="1307"/>
      <c r="BQ74" s="1307"/>
      <c r="BR74" s="1307"/>
      <c r="BS74" s="1307"/>
      <c r="BT74" s="1307"/>
      <c r="BU74" s="1307"/>
      <c r="BV74" s="1307"/>
      <c r="BW74" s="1307"/>
      <c r="BX74" s="1307"/>
      <c r="BY74" s="1307"/>
      <c r="BZ74" s="1307"/>
      <c r="CA74" s="1307"/>
      <c r="CB74" s="1307"/>
      <c r="CC74" s="1307"/>
      <c r="CD74" s="1307"/>
      <c r="CE74" s="1307"/>
      <c r="CF74" s="1307"/>
      <c r="CG74" s="1307"/>
      <c r="CH74" s="1307"/>
      <c r="CI74" s="1307"/>
      <c r="CJ74" s="1307"/>
      <c r="CK74" s="1307"/>
      <c r="CL74" s="1307"/>
      <c r="CM74" s="1307"/>
      <c r="CN74" s="1307"/>
      <c r="CO74" s="1307"/>
      <c r="CP74" s="1307"/>
      <c r="CQ74" s="1307"/>
      <c r="CR74" s="1307"/>
      <c r="CS74" s="1307"/>
      <c r="CT74" s="1307"/>
      <c r="CU74" s="1307"/>
      <c r="CV74" s="1307"/>
      <c r="CW74" s="1307"/>
      <c r="CX74" s="1307"/>
      <c r="CY74" s="1307"/>
      <c r="CZ74" s="1307"/>
      <c r="DA74" s="1307"/>
      <c r="DB74" s="1307"/>
      <c r="DC74" s="1307"/>
    </row>
    <row r="75" spans="2:107" x14ac:dyDescent="0.15">
      <c r="B75" s="1276"/>
      <c r="G75" s="1302"/>
      <c r="H75" s="1302"/>
      <c r="I75" s="1295"/>
      <c r="J75" s="1295"/>
      <c r="K75" s="1304"/>
      <c r="L75" s="1304"/>
      <c r="M75" s="1304"/>
      <c r="N75" s="1304"/>
      <c r="AM75" s="1294"/>
      <c r="AN75" s="1305"/>
      <c r="AO75" s="1305"/>
      <c r="AP75" s="1305"/>
      <c r="AQ75" s="1305"/>
      <c r="AR75" s="1305"/>
      <c r="AS75" s="1305"/>
      <c r="AT75" s="1305"/>
      <c r="AU75" s="1305"/>
      <c r="AV75" s="1305"/>
      <c r="AW75" s="1305"/>
      <c r="AX75" s="1305"/>
      <c r="AY75" s="1305"/>
      <c r="AZ75" s="1305"/>
      <c r="BA75" s="1305"/>
      <c r="BB75" s="1305" t="s">
        <v>619</v>
      </c>
      <c r="BC75" s="1305"/>
      <c r="BD75" s="1305"/>
      <c r="BE75" s="1305"/>
      <c r="BF75" s="1305"/>
      <c r="BG75" s="1305"/>
      <c r="BH75" s="1305"/>
      <c r="BI75" s="1305"/>
      <c r="BJ75" s="1305"/>
      <c r="BK75" s="1305"/>
      <c r="BL75" s="1305"/>
      <c r="BM75" s="1305"/>
      <c r="BN75" s="1305"/>
      <c r="BO75" s="1305"/>
      <c r="BP75" s="1307">
        <v>5.3</v>
      </c>
      <c r="BQ75" s="1307"/>
      <c r="BR75" s="1307"/>
      <c r="BS75" s="1307"/>
      <c r="BT75" s="1307"/>
      <c r="BU75" s="1307"/>
      <c r="BV75" s="1307"/>
      <c r="BW75" s="1307"/>
      <c r="BX75" s="1307">
        <v>4.4000000000000004</v>
      </c>
      <c r="BY75" s="1307"/>
      <c r="BZ75" s="1307"/>
      <c r="CA75" s="1307"/>
      <c r="CB75" s="1307"/>
      <c r="CC75" s="1307"/>
      <c r="CD75" s="1307"/>
      <c r="CE75" s="1307"/>
      <c r="CF75" s="1307">
        <v>4.0999999999999996</v>
      </c>
      <c r="CG75" s="1307"/>
      <c r="CH75" s="1307"/>
      <c r="CI75" s="1307"/>
      <c r="CJ75" s="1307"/>
      <c r="CK75" s="1307"/>
      <c r="CL75" s="1307"/>
      <c r="CM75" s="1307"/>
      <c r="CN75" s="1307">
        <v>3.7</v>
      </c>
      <c r="CO75" s="1307"/>
      <c r="CP75" s="1307"/>
      <c r="CQ75" s="1307"/>
      <c r="CR75" s="1307"/>
      <c r="CS75" s="1307"/>
      <c r="CT75" s="1307"/>
      <c r="CU75" s="1307"/>
      <c r="CV75" s="1307">
        <v>3.6</v>
      </c>
      <c r="CW75" s="1307"/>
      <c r="CX75" s="1307"/>
      <c r="CY75" s="1307"/>
      <c r="CZ75" s="1307"/>
      <c r="DA75" s="1307"/>
      <c r="DB75" s="1307"/>
      <c r="DC75" s="1307"/>
    </row>
    <row r="76" spans="2:107" x14ac:dyDescent="0.15">
      <c r="B76" s="1276"/>
      <c r="G76" s="1302"/>
      <c r="H76" s="1302"/>
      <c r="I76" s="1295"/>
      <c r="J76" s="1295"/>
      <c r="K76" s="1304"/>
      <c r="L76" s="1304"/>
      <c r="M76" s="1304"/>
      <c r="N76" s="1304"/>
      <c r="AM76" s="1294"/>
      <c r="AN76" s="1305"/>
      <c r="AO76" s="1305"/>
      <c r="AP76" s="1305"/>
      <c r="AQ76" s="1305"/>
      <c r="AR76" s="1305"/>
      <c r="AS76" s="1305"/>
      <c r="AT76" s="1305"/>
      <c r="AU76" s="1305"/>
      <c r="AV76" s="1305"/>
      <c r="AW76" s="1305"/>
      <c r="AX76" s="1305"/>
      <c r="AY76" s="1305"/>
      <c r="AZ76" s="1305"/>
      <c r="BA76" s="1305"/>
      <c r="BB76" s="1305"/>
      <c r="BC76" s="1305"/>
      <c r="BD76" s="1305"/>
      <c r="BE76" s="1305"/>
      <c r="BF76" s="1305"/>
      <c r="BG76" s="1305"/>
      <c r="BH76" s="1305"/>
      <c r="BI76" s="1305"/>
      <c r="BJ76" s="1305"/>
      <c r="BK76" s="1305"/>
      <c r="BL76" s="1305"/>
      <c r="BM76" s="1305"/>
      <c r="BN76" s="1305"/>
      <c r="BO76" s="1305"/>
      <c r="BP76" s="1307"/>
      <c r="BQ76" s="1307"/>
      <c r="BR76" s="1307"/>
      <c r="BS76" s="1307"/>
      <c r="BT76" s="1307"/>
      <c r="BU76" s="1307"/>
      <c r="BV76" s="1307"/>
      <c r="BW76" s="1307"/>
      <c r="BX76" s="1307"/>
      <c r="BY76" s="1307"/>
      <c r="BZ76" s="1307"/>
      <c r="CA76" s="1307"/>
      <c r="CB76" s="1307"/>
      <c r="CC76" s="1307"/>
      <c r="CD76" s="1307"/>
      <c r="CE76" s="1307"/>
      <c r="CF76" s="1307"/>
      <c r="CG76" s="1307"/>
      <c r="CH76" s="1307"/>
      <c r="CI76" s="1307"/>
      <c r="CJ76" s="1307"/>
      <c r="CK76" s="1307"/>
      <c r="CL76" s="1307"/>
      <c r="CM76" s="1307"/>
      <c r="CN76" s="1307"/>
      <c r="CO76" s="1307"/>
      <c r="CP76" s="1307"/>
      <c r="CQ76" s="1307"/>
      <c r="CR76" s="1307"/>
      <c r="CS76" s="1307"/>
      <c r="CT76" s="1307"/>
      <c r="CU76" s="1307"/>
      <c r="CV76" s="1307"/>
      <c r="CW76" s="1307"/>
      <c r="CX76" s="1307"/>
      <c r="CY76" s="1307"/>
      <c r="CZ76" s="1307"/>
      <c r="DA76" s="1307"/>
      <c r="DB76" s="1307"/>
      <c r="DC76" s="1307"/>
    </row>
    <row r="77" spans="2:107" x14ac:dyDescent="0.15">
      <c r="B77" s="1276"/>
      <c r="G77" s="1295"/>
      <c r="H77" s="1295"/>
      <c r="I77" s="1295"/>
      <c r="J77" s="1295"/>
      <c r="K77" s="1324"/>
      <c r="L77" s="1324"/>
      <c r="M77" s="1324"/>
      <c r="N77" s="1324"/>
      <c r="AN77" s="1301" t="s">
        <v>616</v>
      </c>
      <c r="AO77" s="1301"/>
      <c r="AP77" s="1301"/>
      <c r="AQ77" s="1301"/>
      <c r="AR77" s="1301"/>
      <c r="AS77" s="1301"/>
      <c r="AT77" s="1301"/>
      <c r="AU77" s="1301"/>
      <c r="AV77" s="1301"/>
      <c r="AW77" s="1301"/>
      <c r="AX77" s="1301"/>
      <c r="AY77" s="1301"/>
      <c r="AZ77" s="1301"/>
      <c r="BA77" s="1301"/>
      <c r="BB77" s="1305" t="s">
        <v>614</v>
      </c>
      <c r="BC77" s="1305"/>
      <c r="BD77" s="1305"/>
      <c r="BE77" s="1305"/>
      <c r="BF77" s="1305"/>
      <c r="BG77" s="1305"/>
      <c r="BH77" s="1305"/>
      <c r="BI77" s="1305"/>
      <c r="BJ77" s="1305"/>
      <c r="BK77" s="1305"/>
      <c r="BL77" s="1305"/>
      <c r="BM77" s="1305"/>
      <c r="BN77" s="1305"/>
      <c r="BO77" s="1305"/>
      <c r="BP77" s="1307">
        <v>37.4</v>
      </c>
      <c r="BQ77" s="1307"/>
      <c r="BR77" s="1307"/>
      <c r="BS77" s="1307"/>
      <c r="BT77" s="1307"/>
      <c r="BU77" s="1307"/>
      <c r="BV77" s="1307"/>
      <c r="BW77" s="1307"/>
      <c r="BX77" s="1307">
        <v>31</v>
      </c>
      <c r="BY77" s="1307"/>
      <c r="BZ77" s="1307"/>
      <c r="CA77" s="1307"/>
      <c r="CB77" s="1307"/>
      <c r="CC77" s="1307"/>
      <c r="CD77" s="1307"/>
      <c r="CE77" s="1307"/>
      <c r="CF77" s="1307">
        <v>30</v>
      </c>
      <c r="CG77" s="1307"/>
      <c r="CH77" s="1307"/>
      <c r="CI77" s="1307"/>
      <c r="CJ77" s="1307"/>
      <c r="CK77" s="1307"/>
      <c r="CL77" s="1307"/>
      <c r="CM77" s="1307"/>
      <c r="CN77" s="1307">
        <v>23.1</v>
      </c>
      <c r="CO77" s="1307"/>
      <c r="CP77" s="1307"/>
      <c r="CQ77" s="1307"/>
      <c r="CR77" s="1307"/>
      <c r="CS77" s="1307"/>
      <c r="CT77" s="1307"/>
      <c r="CU77" s="1307"/>
      <c r="CV77" s="1307">
        <v>19</v>
      </c>
      <c r="CW77" s="1307"/>
      <c r="CX77" s="1307"/>
      <c r="CY77" s="1307"/>
      <c r="CZ77" s="1307"/>
      <c r="DA77" s="1307"/>
      <c r="DB77" s="1307"/>
      <c r="DC77" s="1307"/>
    </row>
    <row r="78" spans="2:107" x14ac:dyDescent="0.15">
      <c r="B78" s="1276"/>
      <c r="G78" s="1295"/>
      <c r="H78" s="1295"/>
      <c r="I78" s="1295"/>
      <c r="J78" s="1295"/>
      <c r="K78" s="1324"/>
      <c r="L78" s="1324"/>
      <c r="M78" s="1324"/>
      <c r="N78" s="1324"/>
      <c r="AN78" s="1301"/>
      <c r="AO78" s="1301"/>
      <c r="AP78" s="1301"/>
      <c r="AQ78" s="1301"/>
      <c r="AR78" s="1301"/>
      <c r="AS78" s="1301"/>
      <c r="AT78" s="1301"/>
      <c r="AU78" s="1301"/>
      <c r="AV78" s="1301"/>
      <c r="AW78" s="1301"/>
      <c r="AX78" s="1301"/>
      <c r="AY78" s="1301"/>
      <c r="AZ78" s="1301"/>
      <c r="BA78" s="1301"/>
      <c r="BB78" s="1305"/>
      <c r="BC78" s="1305"/>
      <c r="BD78" s="1305"/>
      <c r="BE78" s="1305"/>
      <c r="BF78" s="1305"/>
      <c r="BG78" s="1305"/>
      <c r="BH78" s="1305"/>
      <c r="BI78" s="1305"/>
      <c r="BJ78" s="1305"/>
      <c r="BK78" s="1305"/>
      <c r="BL78" s="1305"/>
      <c r="BM78" s="1305"/>
      <c r="BN78" s="1305"/>
      <c r="BO78" s="1305"/>
      <c r="BP78" s="1307"/>
      <c r="BQ78" s="1307"/>
      <c r="BR78" s="1307"/>
      <c r="BS78" s="1307"/>
      <c r="BT78" s="1307"/>
      <c r="BU78" s="1307"/>
      <c r="BV78" s="1307"/>
      <c r="BW78" s="1307"/>
      <c r="BX78" s="1307"/>
      <c r="BY78" s="1307"/>
      <c r="BZ78" s="1307"/>
      <c r="CA78" s="1307"/>
      <c r="CB78" s="1307"/>
      <c r="CC78" s="1307"/>
      <c r="CD78" s="1307"/>
      <c r="CE78" s="1307"/>
      <c r="CF78" s="1307"/>
      <c r="CG78" s="1307"/>
      <c r="CH78" s="1307"/>
      <c r="CI78" s="1307"/>
      <c r="CJ78" s="1307"/>
      <c r="CK78" s="1307"/>
      <c r="CL78" s="1307"/>
      <c r="CM78" s="1307"/>
      <c r="CN78" s="1307"/>
      <c r="CO78" s="1307"/>
      <c r="CP78" s="1307"/>
      <c r="CQ78" s="1307"/>
      <c r="CR78" s="1307"/>
      <c r="CS78" s="1307"/>
      <c r="CT78" s="1307"/>
      <c r="CU78" s="1307"/>
      <c r="CV78" s="1307"/>
      <c r="CW78" s="1307"/>
      <c r="CX78" s="1307"/>
      <c r="CY78" s="1307"/>
      <c r="CZ78" s="1307"/>
      <c r="DA78" s="1307"/>
      <c r="DB78" s="1307"/>
      <c r="DC78" s="1307"/>
    </row>
    <row r="79" spans="2:107" x14ac:dyDescent="0.15">
      <c r="B79" s="1276"/>
      <c r="G79" s="1295"/>
      <c r="H79" s="1295"/>
      <c r="I79" s="1309"/>
      <c r="J79" s="1309"/>
      <c r="K79" s="1325"/>
      <c r="L79" s="1325"/>
      <c r="M79" s="1325"/>
      <c r="N79" s="1325"/>
      <c r="AN79" s="1301"/>
      <c r="AO79" s="1301"/>
      <c r="AP79" s="1301"/>
      <c r="AQ79" s="1301"/>
      <c r="AR79" s="1301"/>
      <c r="AS79" s="1301"/>
      <c r="AT79" s="1301"/>
      <c r="AU79" s="1301"/>
      <c r="AV79" s="1301"/>
      <c r="AW79" s="1301"/>
      <c r="AX79" s="1301"/>
      <c r="AY79" s="1301"/>
      <c r="AZ79" s="1301"/>
      <c r="BA79" s="1301"/>
      <c r="BB79" s="1305" t="s">
        <v>619</v>
      </c>
      <c r="BC79" s="1305"/>
      <c r="BD79" s="1305"/>
      <c r="BE79" s="1305"/>
      <c r="BF79" s="1305"/>
      <c r="BG79" s="1305"/>
      <c r="BH79" s="1305"/>
      <c r="BI79" s="1305"/>
      <c r="BJ79" s="1305"/>
      <c r="BK79" s="1305"/>
      <c r="BL79" s="1305"/>
      <c r="BM79" s="1305"/>
      <c r="BN79" s="1305"/>
      <c r="BO79" s="1305"/>
      <c r="BP79" s="1307">
        <v>6.3</v>
      </c>
      <c r="BQ79" s="1307"/>
      <c r="BR79" s="1307"/>
      <c r="BS79" s="1307"/>
      <c r="BT79" s="1307"/>
      <c r="BU79" s="1307"/>
      <c r="BV79" s="1307"/>
      <c r="BW79" s="1307"/>
      <c r="BX79" s="1307">
        <v>5.2</v>
      </c>
      <c r="BY79" s="1307"/>
      <c r="BZ79" s="1307"/>
      <c r="CA79" s="1307"/>
      <c r="CB79" s="1307"/>
      <c r="CC79" s="1307"/>
      <c r="CD79" s="1307"/>
      <c r="CE79" s="1307"/>
      <c r="CF79" s="1307">
        <v>5</v>
      </c>
      <c r="CG79" s="1307"/>
      <c r="CH79" s="1307"/>
      <c r="CI79" s="1307"/>
      <c r="CJ79" s="1307"/>
      <c r="CK79" s="1307"/>
      <c r="CL79" s="1307"/>
      <c r="CM79" s="1307"/>
      <c r="CN79" s="1307">
        <v>4.2</v>
      </c>
      <c r="CO79" s="1307"/>
      <c r="CP79" s="1307"/>
      <c r="CQ79" s="1307"/>
      <c r="CR79" s="1307"/>
      <c r="CS79" s="1307"/>
      <c r="CT79" s="1307"/>
      <c r="CU79" s="1307"/>
      <c r="CV79" s="1307">
        <v>3.6</v>
      </c>
      <c r="CW79" s="1307"/>
      <c r="CX79" s="1307"/>
      <c r="CY79" s="1307"/>
      <c r="CZ79" s="1307"/>
      <c r="DA79" s="1307"/>
      <c r="DB79" s="1307"/>
      <c r="DC79" s="1307"/>
    </row>
    <row r="80" spans="2:107" x14ac:dyDescent="0.15">
      <c r="B80" s="1276"/>
      <c r="G80" s="1295"/>
      <c r="H80" s="1295"/>
      <c r="I80" s="1309"/>
      <c r="J80" s="1309"/>
      <c r="K80" s="1325"/>
      <c r="L80" s="1325"/>
      <c r="M80" s="1325"/>
      <c r="N80" s="1325"/>
      <c r="AN80" s="1301"/>
      <c r="AO80" s="1301"/>
      <c r="AP80" s="1301"/>
      <c r="AQ80" s="1301"/>
      <c r="AR80" s="1301"/>
      <c r="AS80" s="1301"/>
      <c r="AT80" s="1301"/>
      <c r="AU80" s="1301"/>
      <c r="AV80" s="1301"/>
      <c r="AW80" s="1301"/>
      <c r="AX80" s="1301"/>
      <c r="AY80" s="1301"/>
      <c r="AZ80" s="1301"/>
      <c r="BA80" s="1301"/>
      <c r="BB80" s="1305"/>
      <c r="BC80" s="1305"/>
      <c r="BD80" s="1305"/>
      <c r="BE80" s="1305"/>
      <c r="BF80" s="1305"/>
      <c r="BG80" s="1305"/>
      <c r="BH80" s="1305"/>
      <c r="BI80" s="1305"/>
      <c r="BJ80" s="1305"/>
      <c r="BK80" s="1305"/>
      <c r="BL80" s="1305"/>
      <c r="BM80" s="1305"/>
      <c r="BN80" s="1305"/>
      <c r="BO80" s="1305"/>
      <c r="BP80" s="1307"/>
      <c r="BQ80" s="1307"/>
      <c r="BR80" s="1307"/>
      <c r="BS80" s="1307"/>
      <c r="BT80" s="1307"/>
      <c r="BU80" s="1307"/>
      <c r="BV80" s="1307"/>
      <c r="BW80" s="1307"/>
      <c r="BX80" s="1307"/>
      <c r="BY80" s="1307"/>
      <c r="BZ80" s="1307"/>
      <c r="CA80" s="1307"/>
      <c r="CB80" s="1307"/>
      <c r="CC80" s="1307"/>
      <c r="CD80" s="1307"/>
      <c r="CE80" s="1307"/>
      <c r="CF80" s="1307"/>
      <c r="CG80" s="1307"/>
      <c r="CH80" s="1307"/>
      <c r="CI80" s="1307"/>
      <c r="CJ80" s="1307"/>
      <c r="CK80" s="1307"/>
      <c r="CL80" s="1307"/>
      <c r="CM80" s="1307"/>
      <c r="CN80" s="1307"/>
      <c r="CO80" s="1307"/>
      <c r="CP80" s="1307"/>
      <c r="CQ80" s="1307"/>
      <c r="CR80" s="1307"/>
      <c r="CS80" s="1307"/>
      <c r="CT80" s="1307"/>
      <c r="CU80" s="1307"/>
      <c r="CV80" s="1307"/>
      <c r="CW80" s="1307"/>
      <c r="CX80" s="1307"/>
      <c r="CY80" s="1307"/>
      <c r="CZ80" s="1307"/>
      <c r="DA80" s="1307"/>
      <c r="DB80" s="1307"/>
      <c r="DC80" s="1307"/>
    </row>
    <row r="81" spans="2:109" x14ac:dyDescent="0.15">
      <c r="B81" s="1276"/>
    </row>
    <row r="82" spans="2:109" ht="17.25" x14ac:dyDescent="0.15">
      <c r="B82" s="1276"/>
      <c r="K82" s="1326"/>
      <c r="L82" s="1326"/>
      <c r="M82" s="1326"/>
      <c r="N82" s="1326"/>
      <c r="AQ82" s="1326"/>
      <c r="AR82" s="1326"/>
      <c r="AS82" s="1326"/>
      <c r="AT82" s="1326"/>
      <c r="BC82" s="1326"/>
      <c r="BD82" s="1326"/>
      <c r="BE82" s="1326"/>
      <c r="BF82" s="1326"/>
      <c r="BO82" s="1326"/>
      <c r="BP82" s="1326"/>
      <c r="BQ82" s="1326"/>
      <c r="BR82" s="1326"/>
      <c r="CA82" s="1326"/>
      <c r="CB82" s="1326"/>
      <c r="CC82" s="1326"/>
      <c r="CD82" s="1326"/>
      <c r="CM82" s="1326"/>
      <c r="CN82" s="1326"/>
      <c r="CO82" s="1326"/>
      <c r="CP82" s="1326"/>
      <c r="CY82" s="1326"/>
      <c r="CZ82" s="1326"/>
      <c r="DA82" s="1326"/>
      <c r="DB82" s="1326"/>
      <c r="DC82" s="1326"/>
    </row>
    <row r="83" spans="2:109" x14ac:dyDescent="0.15">
      <c r="B83" s="1278"/>
      <c r="C83" s="1279"/>
      <c r="D83" s="1279"/>
      <c r="E83" s="1279"/>
      <c r="F83" s="1279"/>
      <c r="G83" s="1279"/>
      <c r="H83" s="1279"/>
      <c r="I83" s="1279"/>
      <c r="J83" s="1279"/>
      <c r="K83" s="1279"/>
      <c r="L83" s="1279"/>
      <c r="M83" s="1279"/>
      <c r="N83" s="1279"/>
      <c r="O83" s="1279"/>
      <c r="P83" s="1279"/>
      <c r="Q83" s="1279"/>
      <c r="R83" s="1279"/>
      <c r="S83" s="1279"/>
      <c r="T83" s="1279"/>
      <c r="U83" s="1279"/>
      <c r="V83" s="1279"/>
      <c r="W83" s="1279"/>
      <c r="X83" s="1279"/>
      <c r="Y83" s="1279"/>
      <c r="Z83" s="1279"/>
      <c r="AA83" s="1279"/>
      <c r="AB83" s="1279"/>
      <c r="AC83" s="1279"/>
      <c r="AD83" s="1279"/>
      <c r="AE83" s="1279"/>
      <c r="AF83" s="1279"/>
      <c r="AG83" s="1279"/>
      <c r="AH83" s="1279"/>
      <c r="AI83" s="1279"/>
      <c r="AJ83" s="1279"/>
      <c r="AK83" s="1279"/>
      <c r="AL83" s="1279"/>
      <c r="AM83" s="1279"/>
      <c r="AN83" s="1279"/>
      <c r="AO83" s="1279"/>
      <c r="AP83" s="1279"/>
      <c r="AQ83" s="1279"/>
      <c r="AR83" s="1279"/>
      <c r="AS83" s="1279"/>
      <c r="AT83" s="1279"/>
      <c r="AU83" s="1279"/>
      <c r="AV83" s="1279"/>
      <c r="AW83" s="1279"/>
      <c r="AX83" s="1279"/>
      <c r="AY83" s="1279"/>
      <c r="AZ83" s="1279"/>
      <c r="BA83" s="1279"/>
      <c r="BB83" s="1279"/>
      <c r="BC83" s="1279"/>
      <c r="BD83" s="1279"/>
      <c r="BE83" s="1279"/>
      <c r="BF83" s="1279"/>
      <c r="BG83" s="1279"/>
      <c r="BH83" s="1279"/>
      <c r="BI83" s="1279"/>
      <c r="BJ83" s="1279"/>
      <c r="BK83" s="1279"/>
      <c r="BL83" s="1279"/>
      <c r="BM83" s="1279"/>
      <c r="BN83" s="1279"/>
      <c r="BO83" s="1279"/>
      <c r="BP83" s="1279"/>
      <c r="BQ83" s="1279"/>
      <c r="BR83" s="1279"/>
      <c r="BS83" s="1279"/>
      <c r="BT83" s="1279"/>
      <c r="BU83" s="1279"/>
      <c r="BV83" s="1279"/>
      <c r="BW83" s="1279"/>
      <c r="BX83" s="1279"/>
      <c r="BY83" s="1279"/>
      <c r="BZ83" s="1279"/>
      <c r="CA83" s="1279"/>
      <c r="CB83" s="1279"/>
      <c r="CC83" s="1279"/>
      <c r="CD83" s="1279"/>
      <c r="CE83" s="1279"/>
      <c r="CF83" s="1279"/>
      <c r="CG83" s="1279"/>
      <c r="CH83" s="1279"/>
      <c r="CI83" s="1279"/>
      <c r="CJ83" s="1279"/>
      <c r="CK83" s="1279"/>
      <c r="CL83" s="1279"/>
      <c r="CM83" s="1279"/>
      <c r="CN83" s="1279"/>
      <c r="CO83" s="1279"/>
      <c r="CP83" s="1279"/>
      <c r="CQ83" s="1279"/>
      <c r="CR83" s="1279"/>
      <c r="CS83" s="1279"/>
      <c r="CT83" s="1279"/>
      <c r="CU83" s="1279"/>
      <c r="CV83" s="1279"/>
      <c r="CW83" s="1279"/>
      <c r="CX83" s="1279"/>
      <c r="CY83" s="1279"/>
      <c r="CZ83" s="1279"/>
      <c r="DA83" s="1279"/>
      <c r="DB83" s="1279"/>
      <c r="DC83" s="1279"/>
      <c r="DD83" s="1280"/>
    </row>
    <row r="84" spans="2:109" x14ac:dyDescent="0.15">
      <c r="DD84" s="1269"/>
      <c r="DE84" s="1269"/>
    </row>
    <row r="85" spans="2:109" x14ac:dyDescent="0.15">
      <c r="DD85" s="1269"/>
      <c r="DE85" s="1269"/>
    </row>
    <row r="86" spans="2:109" hidden="1" x14ac:dyDescent="0.15">
      <c r="DD86" s="1269"/>
      <c r="DE86" s="1269"/>
    </row>
    <row r="87" spans="2:109" hidden="1" x14ac:dyDescent="0.15">
      <c r="K87" s="1327"/>
      <c r="AQ87" s="1327"/>
      <c r="BC87" s="1327"/>
      <c r="BO87" s="1327"/>
      <c r="CA87" s="1327"/>
      <c r="CM87" s="1327"/>
      <c r="CY87" s="1327"/>
      <c r="DD87" s="1269"/>
      <c r="DE87" s="1269"/>
    </row>
    <row r="88" spans="2:109" hidden="1" x14ac:dyDescent="0.15">
      <c r="DD88" s="1269"/>
      <c r="DE88" s="1269"/>
    </row>
    <row r="89" spans="2:109" hidden="1" x14ac:dyDescent="0.15">
      <c r="DD89" s="1269"/>
      <c r="DE89" s="1269"/>
    </row>
    <row r="90" spans="2:109" hidden="1" x14ac:dyDescent="0.15">
      <c r="DD90" s="1269"/>
      <c r="DE90" s="1269"/>
    </row>
    <row r="91" spans="2:109" hidden="1" x14ac:dyDescent="0.15">
      <c r="DD91" s="1269"/>
      <c r="DE91" s="1269"/>
    </row>
    <row r="92" spans="2:109" ht="13.5" hidden="1" customHeight="1" x14ac:dyDescent="0.15">
      <c r="DD92" s="1269"/>
      <c r="DE92" s="1269"/>
    </row>
    <row r="93" spans="2:109" ht="13.5" hidden="1" customHeight="1" x14ac:dyDescent="0.15">
      <c r="DD93" s="1269"/>
      <c r="DE93" s="1269"/>
    </row>
    <row r="94" spans="2:109" ht="13.5" hidden="1" customHeight="1" x14ac:dyDescent="0.15">
      <c r="DD94" s="1269"/>
      <c r="DE94" s="1269"/>
    </row>
    <row r="95" spans="2:109" ht="13.5" hidden="1" customHeight="1" x14ac:dyDescent="0.15">
      <c r="DD95" s="1269"/>
      <c r="DE95" s="1269"/>
    </row>
    <row r="96" spans="2:109" ht="13.5" hidden="1" customHeight="1" x14ac:dyDescent="0.15">
      <c r="DD96" s="1269"/>
      <c r="DE96" s="1269"/>
    </row>
    <row r="97" s="1269" customFormat="1" ht="13.5" hidden="1" customHeight="1" x14ac:dyDescent="0.15"/>
    <row r="98" s="1269" customFormat="1" ht="13.5" hidden="1" customHeight="1" x14ac:dyDescent="0.15"/>
    <row r="99" s="1269" customFormat="1" ht="13.5" hidden="1" customHeight="1" x14ac:dyDescent="0.15"/>
    <row r="100" s="1269" customFormat="1" ht="13.5" hidden="1" customHeight="1" x14ac:dyDescent="0.15"/>
    <row r="101" s="1269" customFormat="1" ht="13.5" hidden="1" customHeight="1" x14ac:dyDescent="0.15"/>
    <row r="102" s="1269" customFormat="1" ht="13.5" hidden="1" customHeight="1" x14ac:dyDescent="0.15"/>
    <row r="103" s="1269" customFormat="1" ht="13.5" hidden="1" customHeight="1" x14ac:dyDescent="0.15"/>
    <row r="104" s="1269" customFormat="1" ht="13.5" hidden="1" customHeight="1" x14ac:dyDescent="0.15"/>
    <row r="105" s="1269" customFormat="1" ht="13.5" hidden="1" customHeight="1" x14ac:dyDescent="0.15"/>
    <row r="106" s="1269" customFormat="1" ht="13.5" hidden="1" customHeight="1" x14ac:dyDescent="0.15"/>
    <row r="107" s="1269" customFormat="1" ht="13.5" hidden="1" customHeight="1" x14ac:dyDescent="0.15"/>
    <row r="108" s="1269" customFormat="1" ht="13.5" hidden="1" customHeight="1" x14ac:dyDescent="0.15"/>
    <row r="109" s="1269" customFormat="1" ht="13.5" hidden="1" customHeight="1" x14ac:dyDescent="0.15"/>
    <row r="110" s="1269" customFormat="1" ht="13.5" hidden="1" customHeight="1" x14ac:dyDescent="0.15"/>
    <row r="111" s="1269" customFormat="1" ht="13.5" hidden="1" customHeight="1" x14ac:dyDescent="0.15"/>
    <row r="112" s="1269" customFormat="1" ht="13.5" hidden="1" customHeight="1" x14ac:dyDescent="0.15"/>
    <row r="113" s="1269" customFormat="1" ht="13.5" hidden="1" customHeight="1" x14ac:dyDescent="0.15"/>
    <row r="114" s="1269" customFormat="1" ht="13.5" hidden="1" customHeight="1" x14ac:dyDescent="0.15"/>
    <row r="115" s="1269" customFormat="1" ht="13.5" hidden="1" customHeight="1" x14ac:dyDescent="0.15"/>
    <row r="116" s="1269" customFormat="1" ht="13.5" hidden="1" customHeight="1" x14ac:dyDescent="0.15"/>
    <row r="117" s="1269" customFormat="1" ht="13.5" hidden="1" customHeight="1" x14ac:dyDescent="0.15"/>
    <row r="118" s="1269" customFormat="1" ht="13.5" hidden="1" customHeight="1" x14ac:dyDescent="0.15"/>
    <row r="119" s="1269" customFormat="1" ht="13.5" hidden="1" customHeight="1" x14ac:dyDescent="0.15"/>
    <row r="120" s="1269" customFormat="1" ht="13.5" hidden="1" customHeight="1" x14ac:dyDescent="0.15"/>
    <row r="121" s="1269" customFormat="1" ht="13.5" hidden="1" customHeight="1" x14ac:dyDescent="0.15"/>
    <row r="122" s="1269" customFormat="1" ht="13.5" hidden="1" customHeight="1" x14ac:dyDescent="0.15"/>
    <row r="123" s="1269" customFormat="1" ht="13.5" hidden="1" customHeight="1" x14ac:dyDescent="0.15"/>
    <row r="124" s="1269" customFormat="1" ht="13.5" hidden="1" customHeight="1" x14ac:dyDescent="0.15"/>
    <row r="125" s="1269" customFormat="1" ht="13.5" hidden="1" customHeight="1" x14ac:dyDescent="0.15"/>
    <row r="126" s="1269" customFormat="1" ht="13.5" hidden="1" customHeight="1" x14ac:dyDescent="0.15"/>
    <row r="127" s="1269" customFormat="1" ht="13.5" hidden="1" customHeight="1" x14ac:dyDescent="0.15"/>
    <row r="128" s="1269" customFormat="1" ht="13.5" hidden="1" customHeight="1" x14ac:dyDescent="0.15"/>
    <row r="129" s="1269" customFormat="1" ht="13.5" hidden="1" customHeight="1" x14ac:dyDescent="0.15"/>
    <row r="130" s="1269" customFormat="1" ht="13.5" hidden="1" customHeight="1" x14ac:dyDescent="0.15"/>
    <row r="131" s="1269" customFormat="1" ht="13.5" hidden="1" customHeight="1" x14ac:dyDescent="0.15"/>
    <row r="132" s="1269" customFormat="1" ht="13.5" hidden="1" customHeight="1" x14ac:dyDescent="0.15"/>
    <row r="133" s="1269" customFormat="1" ht="13.5" hidden="1" customHeight="1" x14ac:dyDescent="0.15"/>
    <row r="134" s="1269" customFormat="1" ht="13.5" hidden="1" customHeight="1" x14ac:dyDescent="0.15"/>
    <row r="135" s="1269" customFormat="1" ht="13.5" hidden="1" customHeight="1" x14ac:dyDescent="0.15"/>
    <row r="136" s="1269" customFormat="1" ht="13.5" hidden="1" customHeight="1" x14ac:dyDescent="0.15"/>
    <row r="137" s="1269" customFormat="1" ht="13.5" hidden="1" customHeight="1" x14ac:dyDescent="0.15"/>
    <row r="138" s="1269" customFormat="1" ht="13.5" hidden="1" customHeight="1" x14ac:dyDescent="0.15"/>
    <row r="139" s="1269" customFormat="1" ht="13.5" hidden="1" customHeight="1" x14ac:dyDescent="0.15"/>
    <row r="140" s="1269" customFormat="1" ht="13.5" hidden="1" customHeight="1" x14ac:dyDescent="0.15"/>
    <row r="141" s="1269" customFormat="1" ht="13.5" hidden="1" customHeight="1" x14ac:dyDescent="0.15"/>
    <row r="142" s="1269" customFormat="1" ht="13.5" hidden="1" customHeight="1" x14ac:dyDescent="0.15"/>
    <row r="143" s="1269" customFormat="1" ht="13.5" hidden="1" customHeight="1" x14ac:dyDescent="0.15"/>
    <row r="144" s="1269" customFormat="1" ht="13.5" hidden="1" customHeight="1" x14ac:dyDescent="0.15"/>
    <row r="145" s="1269" customFormat="1" ht="13.5" hidden="1" customHeight="1" x14ac:dyDescent="0.15"/>
    <row r="146" s="1269" customFormat="1" ht="13.5" hidden="1" customHeight="1" x14ac:dyDescent="0.15"/>
    <row r="147" s="1269" customFormat="1" ht="13.5" hidden="1" customHeight="1" x14ac:dyDescent="0.15"/>
    <row r="148" s="1269" customFormat="1" ht="13.5" hidden="1" customHeight="1" x14ac:dyDescent="0.15"/>
    <row r="149" s="1269" customFormat="1" ht="13.5" hidden="1" customHeight="1" x14ac:dyDescent="0.15"/>
    <row r="150" s="1269" customFormat="1" ht="13.5" hidden="1" customHeight="1" x14ac:dyDescent="0.15"/>
    <row r="151" s="1269" customFormat="1" ht="13.5" hidden="1" customHeight="1" x14ac:dyDescent="0.15"/>
    <row r="152" s="1269" customFormat="1" ht="13.5" hidden="1" customHeight="1" x14ac:dyDescent="0.15"/>
    <row r="153" s="1269" customFormat="1" ht="13.5" hidden="1" customHeight="1" x14ac:dyDescent="0.15"/>
    <row r="154" s="1269" customFormat="1" ht="13.5" hidden="1" customHeight="1" x14ac:dyDescent="0.15"/>
    <row r="155" s="1269" customFormat="1" ht="13.5" hidden="1" customHeight="1" x14ac:dyDescent="0.15"/>
    <row r="156" s="1269" customFormat="1" ht="13.5" hidden="1" customHeight="1" x14ac:dyDescent="0.15"/>
    <row r="157" s="1269" customFormat="1" ht="13.5" hidden="1" customHeight="1" x14ac:dyDescent="0.15"/>
    <row r="158" s="1269" customFormat="1" ht="13.5" hidden="1" customHeight="1" x14ac:dyDescent="0.15"/>
    <row r="159" s="1269" customFormat="1" ht="13.5" hidden="1" customHeight="1" x14ac:dyDescent="0.15"/>
    <row r="160" s="1269" customFormat="1" ht="13.5" hidden="1" customHeight="1" x14ac:dyDescent="0.15"/>
  </sheetData>
  <sheetProtection algorithmName="SHA-512" hashValue="EkOUB57xolMEh8TTPzU2nXT4QnsnhhxtHdgwMiIL5/aI5x08BWZrADBFZUklnRMNSxP0QMohqF6xra0KnN+CAw==" saltValue="xIIQE7DSVJIccHeHwHWRnw=="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161"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15F0ED-6285-4588-9201-449A17EBC925}">
  <sheetPr>
    <pageSetUpPr fitToPage="1"/>
  </sheetPr>
  <dimension ref="A1:DR125"/>
  <sheetViews>
    <sheetView showGridLines="0" topLeftCell="B50" zoomScale="70" zoomScaleNormal="70" zoomScaleSheetLayoutView="70" workbookViewId="0">
      <selection activeCell="AZ49" sqref="AZ49"/>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509</v>
      </c>
    </row>
  </sheetData>
  <sheetProtection algorithmName="SHA-512" hashValue="x6OwIc+fljhsY6WjgfzbjSPmwBYvknt3aJx8G1tdicxEk9NM3ngwmwlbsHnt5sDKe9FG0SEgMVUMLp2DSIhe5w==" saltValue="5zt+1jiRSc3MnW0qXUMA7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7E8FC5-F3F6-4DEA-98D8-5E752800CB42}">
  <sheetPr>
    <pageSetUpPr fitToPage="1"/>
  </sheetPr>
  <dimension ref="A1:DR125"/>
  <sheetViews>
    <sheetView showGridLines="0" topLeftCell="C53" zoomScale="55" zoomScaleNormal="55" zoomScaleSheetLayoutView="55" workbookViewId="0">
      <selection activeCell="AZ49" sqref="AZ49"/>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509</v>
      </c>
    </row>
  </sheetData>
  <sheetProtection algorithmName="SHA-512" hashValue="vlDZmTv2Y0OSIacB6QOWxrJb84JC9ICHXUq9K2ZtLymzgrxbVAwVhAogV1JBUN84JbB7+CdMBeokKtMmLKQLSA==" saltValue="2YR5QT1fGWJ2L88Em4BOm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51</v>
      </c>
      <c r="E2" s="155"/>
      <c r="F2" s="156" t="s">
        <v>560</v>
      </c>
      <c r="G2" s="157"/>
      <c r="H2" s="158"/>
    </row>
    <row r="3" spans="1:8" x14ac:dyDescent="0.15">
      <c r="A3" s="154" t="s">
        <v>553</v>
      </c>
      <c r="B3" s="159"/>
      <c r="C3" s="160"/>
      <c r="D3" s="161">
        <v>25872</v>
      </c>
      <c r="E3" s="162"/>
      <c r="F3" s="163">
        <v>43554</v>
      </c>
      <c r="G3" s="164"/>
      <c r="H3" s="165"/>
    </row>
    <row r="4" spans="1:8" x14ac:dyDescent="0.15">
      <c r="A4" s="166"/>
      <c r="B4" s="167"/>
      <c r="C4" s="168"/>
      <c r="D4" s="169">
        <v>11295</v>
      </c>
      <c r="E4" s="170"/>
      <c r="F4" s="171">
        <v>24811</v>
      </c>
      <c r="G4" s="172"/>
      <c r="H4" s="173"/>
    </row>
    <row r="5" spans="1:8" x14ac:dyDescent="0.15">
      <c r="A5" s="154" t="s">
        <v>555</v>
      </c>
      <c r="B5" s="159"/>
      <c r="C5" s="160"/>
      <c r="D5" s="161">
        <v>24773</v>
      </c>
      <c r="E5" s="162"/>
      <c r="F5" s="163">
        <v>42581</v>
      </c>
      <c r="G5" s="164"/>
      <c r="H5" s="165"/>
    </row>
    <row r="6" spans="1:8" x14ac:dyDescent="0.15">
      <c r="A6" s="166"/>
      <c r="B6" s="167"/>
      <c r="C6" s="168"/>
      <c r="D6" s="169">
        <v>15058</v>
      </c>
      <c r="E6" s="170"/>
      <c r="F6" s="171">
        <v>24354</v>
      </c>
      <c r="G6" s="172"/>
      <c r="H6" s="173"/>
    </row>
    <row r="7" spans="1:8" x14ac:dyDescent="0.15">
      <c r="A7" s="154" t="s">
        <v>556</v>
      </c>
      <c r="B7" s="159"/>
      <c r="C7" s="160"/>
      <c r="D7" s="161">
        <v>30071</v>
      </c>
      <c r="E7" s="162"/>
      <c r="F7" s="163">
        <v>45426</v>
      </c>
      <c r="G7" s="164"/>
      <c r="H7" s="165"/>
    </row>
    <row r="8" spans="1:8" x14ac:dyDescent="0.15">
      <c r="A8" s="166"/>
      <c r="B8" s="167"/>
      <c r="C8" s="168"/>
      <c r="D8" s="169">
        <v>16002</v>
      </c>
      <c r="E8" s="170"/>
      <c r="F8" s="171">
        <v>24508</v>
      </c>
      <c r="G8" s="172"/>
      <c r="H8" s="173"/>
    </row>
    <row r="9" spans="1:8" x14ac:dyDescent="0.15">
      <c r="A9" s="154" t="s">
        <v>557</v>
      </c>
      <c r="B9" s="159"/>
      <c r="C9" s="160"/>
      <c r="D9" s="161">
        <v>29131</v>
      </c>
      <c r="E9" s="162"/>
      <c r="F9" s="163">
        <v>45022</v>
      </c>
      <c r="G9" s="164"/>
      <c r="H9" s="165"/>
    </row>
    <row r="10" spans="1:8" x14ac:dyDescent="0.15">
      <c r="A10" s="166"/>
      <c r="B10" s="167"/>
      <c r="C10" s="168"/>
      <c r="D10" s="169">
        <v>14118</v>
      </c>
      <c r="E10" s="170"/>
      <c r="F10" s="171">
        <v>25247</v>
      </c>
      <c r="G10" s="172"/>
      <c r="H10" s="173"/>
    </row>
    <row r="11" spans="1:8" x14ac:dyDescent="0.15">
      <c r="A11" s="154" t="s">
        <v>558</v>
      </c>
      <c r="B11" s="159"/>
      <c r="C11" s="160"/>
      <c r="D11" s="161">
        <v>33836</v>
      </c>
      <c r="E11" s="162"/>
      <c r="F11" s="163">
        <v>46035</v>
      </c>
      <c r="G11" s="164"/>
      <c r="H11" s="165"/>
    </row>
    <row r="12" spans="1:8" x14ac:dyDescent="0.15">
      <c r="A12" s="166"/>
      <c r="B12" s="167"/>
      <c r="C12" s="174"/>
      <c r="D12" s="169">
        <v>14690</v>
      </c>
      <c r="E12" s="170"/>
      <c r="F12" s="171">
        <v>25158</v>
      </c>
      <c r="G12" s="172"/>
      <c r="H12" s="173"/>
    </row>
    <row r="13" spans="1:8" x14ac:dyDescent="0.15">
      <c r="A13" s="154"/>
      <c r="B13" s="159"/>
      <c r="C13" s="175"/>
      <c r="D13" s="176">
        <v>28737</v>
      </c>
      <c r="E13" s="177"/>
      <c r="F13" s="178">
        <v>44524</v>
      </c>
      <c r="G13" s="179"/>
      <c r="H13" s="165"/>
    </row>
    <row r="14" spans="1:8" x14ac:dyDescent="0.15">
      <c r="A14" s="166"/>
      <c r="B14" s="167"/>
      <c r="C14" s="168"/>
      <c r="D14" s="169">
        <v>14233</v>
      </c>
      <c r="E14" s="170"/>
      <c r="F14" s="171">
        <v>24816</v>
      </c>
      <c r="G14" s="172"/>
      <c r="H14" s="173"/>
    </row>
    <row r="17" spans="1:11" x14ac:dyDescent="0.15">
      <c r="A17" s="150" t="s">
        <v>52</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53</v>
      </c>
      <c r="B19" s="180">
        <f>ROUND(VALUE(SUBSTITUTE(実質収支比率等に係る経年分析!F$48,"▲","-")),2)</f>
        <v>1.87</v>
      </c>
      <c r="C19" s="180">
        <f>ROUND(VALUE(SUBSTITUTE(実質収支比率等に係る経年分析!G$48,"▲","-")),2)</f>
        <v>0.85</v>
      </c>
      <c r="D19" s="180">
        <f>ROUND(VALUE(SUBSTITUTE(実質収支比率等に係る経年分析!H$48,"▲","-")),2)</f>
        <v>1.29</v>
      </c>
      <c r="E19" s="180">
        <f>ROUND(VALUE(SUBSTITUTE(実質収支比率等に係る経年分析!I$48,"▲","-")),2)</f>
        <v>0.86</v>
      </c>
      <c r="F19" s="180">
        <f>ROUND(VALUE(SUBSTITUTE(実質収支比率等に係る経年分析!J$48,"▲","-")),2)</f>
        <v>1.1299999999999999</v>
      </c>
    </row>
    <row r="20" spans="1:11" x14ac:dyDescent="0.15">
      <c r="A20" s="180" t="s">
        <v>54</v>
      </c>
      <c r="B20" s="180">
        <f>ROUND(VALUE(SUBSTITUTE(実質収支比率等に係る経年分析!F$47,"▲","-")),2)</f>
        <v>12.03</v>
      </c>
      <c r="C20" s="180">
        <f>ROUND(VALUE(SUBSTITUTE(実質収支比率等に係る経年分析!G$47,"▲","-")),2)</f>
        <v>11.93</v>
      </c>
      <c r="D20" s="180">
        <f>ROUND(VALUE(SUBSTITUTE(実質収支比率等に係る経年分析!H$47,"▲","-")),2)</f>
        <v>12.2</v>
      </c>
      <c r="E20" s="180">
        <f>ROUND(VALUE(SUBSTITUTE(実質収支比率等に係る経年分析!I$47,"▲","-")),2)</f>
        <v>12.77</v>
      </c>
      <c r="F20" s="180">
        <f>ROUND(VALUE(SUBSTITUTE(実質収支比率等に係る経年分析!J$47,"▲","-")),2)</f>
        <v>12.26</v>
      </c>
    </row>
    <row r="21" spans="1:11" x14ac:dyDescent="0.15">
      <c r="A21" s="180" t="s">
        <v>55</v>
      </c>
      <c r="B21" s="180">
        <f>IF(ISNUMBER(VALUE(SUBSTITUTE(実質収支比率等に係る経年分析!F$49,"▲","-"))),ROUND(VALUE(SUBSTITUTE(実質収支比率等に係る経年分析!F$49,"▲","-")),2),NA())</f>
        <v>0.09</v>
      </c>
      <c r="C21" s="180">
        <f>IF(ISNUMBER(VALUE(SUBSTITUTE(実質収支比率等に係る経年分析!G$49,"▲","-"))),ROUND(VALUE(SUBSTITUTE(実質収支比率等に係る経年分析!G$49,"▲","-")),2),NA())</f>
        <v>0</v>
      </c>
      <c r="D21" s="180">
        <f>IF(ISNUMBER(VALUE(SUBSTITUTE(実質収支比率等に係る経年分析!H$49,"▲","-"))),ROUND(VALUE(SUBSTITUTE(実質収支比率等に係る経年分析!H$49,"▲","-")),2),NA())</f>
        <v>0.8</v>
      </c>
      <c r="E21" s="180">
        <f>IF(ISNUMBER(VALUE(SUBSTITUTE(実質収支比率等に係る経年分析!I$49,"▲","-"))),ROUND(VALUE(SUBSTITUTE(実質収支比率等に係る経年分析!I$49,"▲","-")),2),NA())</f>
        <v>0.22</v>
      </c>
      <c r="F21" s="180">
        <f>IF(ISNUMBER(VALUE(SUBSTITUTE(実質収支比率等に係る経年分析!J$49,"▲","-"))),ROUND(VALUE(SUBSTITUTE(実質収支比率等に係る経年分析!J$49,"▲","-")),2),NA())</f>
        <v>-0.2</v>
      </c>
    </row>
    <row r="24" spans="1:11" x14ac:dyDescent="0.15">
      <c r="A24" s="150" t="s">
        <v>56</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57</v>
      </c>
      <c r="C26" s="181" t="s">
        <v>58</v>
      </c>
      <c r="D26" s="181" t="s">
        <v>57</v>
      </c>
      <c r="E26" s="181" t="s">
        <v>58</v>
      </c>
      <c r="F26" s="181" t="s">
        <v>57</v>
      </c>
      <c r="G26" s="181" t="s">
        <v>58</v>
      </c>
      <c r="H26" s="181" t="s">
        <v>57</v>
      </c>
      <c r="I26" s="181" t="s">
        <v>58</v>
      </c>
      <c r="J26" s="181" t="s">
        <v>57</v>
      </c>
      <c r="K26" s="181" t="s">
        <v>58</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0.01</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0.01</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0.01</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0.01</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宝塚市営霊園事業費</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0.5</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0.34</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後期高齢者医療事業費</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0.27</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0.3</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0.3</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0.32</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0.3</v>
      </c>
    </row>
    <row r="31" spans="1:11" x14ac:dyDescent="0.15">
      <c r="A31" s="181" t="str">
        <f>IF(連結実質赤字比率に係る赤字・黒字の構成分析!C$39="",NA(),連結実質赤字比率に係る赤字・黒字の構成分析!C$39)</f>
        <v>介護保険事業費</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0.99</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0.92</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1.24</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0.44</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0.91</v>
      </c>
    </row>
    <row r="32" spans="1:11" x14ac:dyDescent="0.15">
      <c r="A32" s="181" t="str">
        <f>IF(連結実質赤字比率に係る赤字・黒字の構成分析!C$38="",NA(),連結実質赤字比率に係る赤字・黒字の構成分析!C$38)</f>
        <v>下水道事業会計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1.35</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1.51</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0.65</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0.46</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1</v>
      </c>
    </row>
    <row r="33" spans="1:16" x14ac:dyDescent="0.15">
      <c r="A33" s="181" t="str">
        <f>IF(連結実質赤字比率に係る赤字・黒字の構成分析!C$37="",NA(),連結実質赤字比率に係る赤字・黒字の構成分析!C$37)</f>
        <v>国民健康保険事業費</v>
      </c>
      <c r="B33" s="181">
        <f>IF(ROUND(VALUE(SUBSTITUTE(連結実質赤字比率に係る赤字・黒字の構成分析!F$37,"▲", "-")), 2) &lt; 0, ABS(ROUND(VALUE(SUBSTITUTE(連結実質赤字比率に係る赤字・黒字の構成分析!F$37,"▲", "-")), 2)), NA())</f>
        <v>2.52</v>
      </c>
      <c r="C33" s="181" t="e">
        <f>IF(ROUND(VALUE(SUBSTITUTE(連結実質赤字比率に係る赤字・黒字の構成分析!F$37,"▲", "-")), 2) &gt;= 0, ABS(ROUND(VALUE(SUBSTITUTE(連結実質赤字比率に係る赤字・黒字の構成分析!F$37,"▲", "-")), 2)), NA())</f>
        <v>#N/A</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0.09</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2.97</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0.98</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1.05</v>
      </c>
    </row>
    <row r="34" spans="1:16" x14ac:dyDescent="0.15">
      <c r="A34" s="181" t="str">
        <f>IF(連結実質赤字比率に係る赤字・黒字の構成分析!C$36="",NA(),連結実質赤字比率に係る赤字・黒字の構成分析!C$36)</f>
        <v>一般会計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1.36</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0.5</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1.28</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0.85</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1.1299999999999999</v>
      </c>
    </row>
    <row r="35" spans="1:16" x14ac:dyDescent="0.15">
      <c r="A35" s="181" t="str">
        <f>IF(連結実質赤字比率に係る赤字・黒字の構成分析!C$35="",NA(),連結実質赤字比率に係る赤字・黒字の構成分析!C$35)</f>
        <v>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8.81</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7.39</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6.99</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8.15</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8.9600000000000009</v>
      </c>
    </row>
    <row r="36" spans="1:16" x14ac:dyDescent="0.15">
      <c r="A36" s="181" t="str">
        <f>IF(連結実質赤字比率に係る赤字・黒字の構成分析!C$34="",NA(),連結実質赤字比率に係る赤字・黒字の構成分析!C$34)</f>
        <v>病院事業会計</v>
      </c>
      <c r="B36" s="181">
        <f>IF(ROUND(VALUE(SUBSTITUTE(連結実質赤字比率に係る赤字・黒字の構成分析!F$34,"▲", "-")), 2) &lt; 0, ABS(ROUND(VALUE(SUBSTITUTE(連結実質赤字比率に係る赤字・黒字の構成分析!F$34,"▲", "-")), 2)), NA())</f>
        <v>0.63</v>
      </c>
      <c r="C36" s="181" t="e">
        <f>IF(ROUND(VALUE(SUBSTITUTE(連結実質赤字比率に係る赤字・黒字の構成分析!F$34,"▲", "-")), 2) &gt;= 0, ABS(ROUND(VALUE(SUBSTITUTE(連結実質赤字比率に係る赤字・黒字の構成分析!F$34,"▲", "-")), 2)), NA())</f>
        <v>#N/A</v>
      </c>
      <c r="D36" s="181">
        <f>IF(ROUND(VALUE(SUBSTITUTE(連結実質赤字比率に係る赤字・黒字の構成分析!G$34,"▲", "-")), 2) &lt; 0, ABS(ROUND(VALUE(SUBSTITUTE(連結実質赤字比率に係る赤字・黒字の構成分析!G$34,"▲", "-")), 2)), NA())</f>
        <v>1.67</v>
      </c>
      <c r="E36" s="181" t="e">
        <f>IF(ROUND(VALUE(SUBSTITUTE(連結実質赤字比率に係る赤字・黒字の構成分析!G$34,"▲", "-")), 2) &gt;= 0, ABS(ROUND(VALUE(SUBSTITUTE(連結実質赤字比率に係る赤字・黒字の構成分析!G$34,"▲", "-")), 2)), NA())</f>
        <v>#N/A</v>
      </c>
      <c r="F36" s="181">
        <f>IF(ROUND(VALUE(SUBSTITUTE(連結実質赤字比率に係る赤字・黒字の構成分析!H$34,"▲", "-")), 2) &lt; 0, ABS(ROUND(VALUE(SUBSTITUTE(連結実質赤字比率に係る赤字・黒字の構成分析!H$34,"▲", "-")), 2)), NA())</f>
        <v>2.98</v>
      </c>
      <c r="G36" s="181" t="e">
        <f>IF(ROUND(VALUE(SUBSTITUTE(連結実質赤字比率に係る赤字・黒字の構成分析!H$34,"▲", "-")), 2) &gt;= 0, ABS(ROUND(VALUE(SUBSTITUTE(連結実質赤字比率に係る赤字・黒字の構成分析!H$34,"▲", "-")), 2)), NA())</f>
        <v>#N/A</v>
      </c>
      <c r="H36" s="181">
        <f>IF(ROUND(VALUE(SUBSTITUTE(連結実質赤字比率に係る赤字・黒字の構成分析!I$34,"▲", "-")), 2) &lt; 0, ABS(ROUND(VALUE(SUBSTITUTE(連結実質赤字比率に係る赤字・黒字の構成分析!I$34,"▲", "-")), 2)), NA())</f>
        <v>2.75</v>
      </c>
      <c r="I36" s="181" t="e">
        <f>IF(ROUND(VALUE(SUBSTITUTE(連結実質赤字比率に係る赤字・黒字の構成分析!I$34,"▲", "-")), 2) &gt;= 0, ABS(ROUND(VALUE(SUBSTITUTE(連結実質赤字比率に係る赤字・黒字の構成分析!I$34,"▲", "-")), 2)), NA())</f>
        <v>#N/A</v>
      </c>
      <c r="J36" s="181">
        <f>IF(ROUND(VALUE(SUBSTITUTE(連結実質赤字比率に係る赤字・黒字の構成分析!J$34,"▲", "-")), 2) &lt; 0, ABS(ROUND(VALUE(SUBSTITUTE(連結実質赤字比率に係る赤字・黒字の構成分析!J$34,"▲", "-")), 2)), NA())</f>
        <v>3.41</v>
      </c>
      <c r="K36" s="181" t="e">
        <f>IF(ROUND(VALUE(SUBSTITUTE(連結実質赤字比率に係る赤字・黒字の構成分析!J$34,"▲", "-")), 2) &gt;= 0, ABS(ROUND(VALUE(SUBSTITUTE(連結実質赤字比率に係る赤字・黒字の構成分析!J$34,"▲", "-")), 2)), NA())</f>
        <v>#N/A</v>
      </c>
    </row>
    <row r="39" spans="1:16" x14ac:dyDescent="0.15">
      <c r="A39" s="150" t="s">
        <v>59</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15">
      <c r="A42" s="182" t="s">
        <v>62</v>
      </c>
      <c r="B42" s="182"/>
      <c r="C42" s="182"/>
      <c r="D42" s="182">
        <f>'実質公債費比率（分子）の構造'!K$52</f>
        <v>7499</v>
      </c>
      <c r="E42" s="182"/>
      <c r="F42" s="182"/>
      <c r="G42" s="182">
        <f>'実質公債費比率（分子）の構造'!L$52</f>
        <v>7304</v>
      </c>
      <c r="H42" s="182"/>
      <c r="I42" s="182"/>
      <c r="J42" s="182">
        <f>'実質公債費比率（分子）の構造'!M$52</f>
        <v>7149</v>
      </c>
      <c r="K42" s="182"/>
      <c r="L42" s="182"/>
      <c r="M42" s="182">
        <f>'実質公債費比率（分子）の構造'!N$52</f>
        <v>7110</v>
      </c>
      <c r="N42" s="182"/>
      <c r="O42" s="182"/>
      <c r="P42" s="182">
        <f>'実質公債費比率（分子）の構造'!O$52</f>
        <v>6845</v>
      </c>
    </row>
    <row r="43" spans="1:16" x14ac:dyDescent="0.15">
      <c r="A43" s="182" t="s">
        <v>63</v>
      </c>
      <c r="B43" s="182">
        <f>'実質公債費比率（分子）の構造'!K$51</f>
        <v>0</v>
      </c>
      <c r="C43" s="182"/>
      <c r="D43" s="182"/>
      <c r="E43" s="182">
        <f>'実質公債費比率（分子）の構造'!L$51</f>
        <v>0</v>
      </c>
      <c r="F43" s="182"/>
      <c r="G43" s="182"/>
      <c r="H43" s="182">
        <f>'実質公債費比率（分子）の構造'!M$51</f>
        <v>2</v>
      </c>
      <c r="I43" s="182"/>
      <c r="J43" s="182"/>
      <c r="K43" s="182">
        <f>'実質公債費比率（分子）の構造'!N$51</f>
        <v>1</v>
      </c>
      <c r="L43" s="182"/>
      <c r="M43" s="182"/>
      <c r="N43" s="182">
        <f>'実質公債費比率（分子）の構造'!O$51</f>
        <v>1</v>
      </c>
      <c r="O43" s="182"/>
      <c r="P43" s="182"/>
    </row>
    <row r="44" spans="1:16" x14ac:dyDescent="0.15">
      <c r="A44" s="182" t="s">
        <v>64</v>
      </c>
      <c r="B44" s="182">
        <f>'実質公債費比率（分子）の構造'!K$50</f>
        <v>593</v>
      </c>
      <c r="C44" s="182"/>
      <c r="D44" s="182"/>
      <c r="E44" s="182">
        <f>'実質公債費比率（分子）の構造'!L$50</f>
        <v>436</v>
      </c>
      <c r="F44" s="182"/>
      <c r="G44" s="182"/>
      <c r="H44" s="182">
        <f>'実質公債費比率（分子）の構造'!M$50</f>
        <v>436</v>
      </c>
      <c r="I44" s="182"/>
      <c r="J44" s="182"/>
      <c r="K44" s="182">
        <f>'実質公債費比率（分子）の構造'!N$50</f>
        <v>436</v>
      </c>
      <c r="L44" s="182"/>
      <c r="M44" s="182"/>
      <c r="N44" s="182">
        <f>'実質公債費比率（分子）の構造'!O$50</f>
        <v>435</v>
      </c>
      <c r="O44" s="182"/>
      <c r="P44" s="182"/>
    </row>
    <row r="45" spans="1:16" x14ac:dyDescent="0.15">
      <c r="A45" s="182" t="s">
        <v>65</v>
      </c>
      <c r="B45" s="182">
        <f>'実質公債費比率（分子）の構造'!K$49</f>
        <v>3</v>
      </c>
      <c r="C45" s="182"/>
      <c r="D45" s="182"/>
      <c r="E45" s="182">
        <f>'実質公債費比率（分子）の構造'!L$49</f>
        <v>3</v>
      </c>
      <c r="F45" s="182"/>
      <c r="G45" s="182"/>
      <c r="H45" s="182">
        <f>'実質公債費比率（分子）の構造'!M$49</f>
        <v>13</v>
      </c>
      <c r="I45" s="182"/>
      <c r="J45" s="182"/>
      <c r="K45" s="182">
        <f>'実質公債費比率（分子）の構造'!N$49</f>
        <v>14</v>
      </c>
      <c r="L45" s="182"/>
      <c r="M45" s="182"/>
      <c r="N45" s="182">
        <f>'実質公債費比率（分子）の構造'!O$49</f>
        <v>11</v>
      </c>
      <c r="O45" s="182"/>
      <c r="P45" s="182"/>
    </row>
    <row r="46" spans="1:16" x14ac:dyDescent="0.15">
      <c r="A46" s="182" t="s">
        <v>66</v>
      </c>
      <c r="B46" s="182">
        <f>'実質公債費比率（分子）の構造'!K$48</f>
        <v>1862</v>
      </c>
      <c r="C46" s="182"/>
      <c r="D46" s="182"/>
      <c r="E46" s="182">
        <f>'実質公債費比率（分子）の構造'!L$48</f>
        <v>1728</v>
      </c>
      <c r="F46" s="182"/>
      <c r="G46" s="182"/>
      <c r="H46" s="182">
        <f>'実質公債費比率（分子）の構造'!M$48</f>
        <v>1591</v>
      </c>
      <c r="I46" s="182"/>
      <c r="J46" s="182"/>
      <c r="K46" s="182">
        <f>'実質公債費比率（分子）の構造'!N$48</f>
        <v>1406</v>
      </c>
      <c r="L46" s="182"/>
      <c r="M46" s="182"/>
      <c r="N46" s="182">
        <f>'実質公債費比率（分子）の構造'!O$48</f>
        <v>1402</v>
      </c>
      <c r="O46" s="182"/>
      <c r="P46" s="182"/>
    </row>
    <row r="47" spans="1:16" x14ac:dyDescent="0.15">
      <c r="A47" s="182" t="s">
        <v>67</v>
      </c>
      <c r="B47" s="182">
        <f>'実質公債費比率（分子）の構造'!K$47</f>
        <v>7</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69</v>
      </c>
      <c r="B49" s="182">
        <f>'実質公債費比率（分子）の構造'!K$45</f>
        <v>6820</v>
      </c>
      <c r="C49" s="182"/>
      <c r="D49" s="182"/>
      <c r="E49" s="182">
        <f>'実質公債費比率（分子）の構造'!L$45</f>
        <v>6660</v>
      </c>
      <c r="F49" s="182"/>
      <c r="G49" s="182"/>
      <c r="H49" s="182">
        <f>'実質公債費比率（分子）の構造'!M$45</f>
        <v>6590</v>
      </c>
      <c r="I49" s="182"/>
      <c r="J49" s="182"/>
      <c r="K49" s="182">
        <f>'実質公債費比率（分子）の構造'!N$45</f>
        <v>6598</v>
      </c>
      <c r="L49" s="182"/>
      <c r="M49" s="182"/>
      <c r="N49" s="182">
        <f>'実質公債費比率（分子）の構造'!O$45</f>
        <v>6477</v>
      </c>
      <c r="O49" s="182"/>
      <c r="P49" s="182"/>
    </row>
    <row r="50" spans="1:16" x14ac:dyDescent="0.15">
      <c r="A50" s="182" t="s">
        <v>70</v>
      </c>
      <c r="B50" s="182" t="e">
        <f>NA()</f>
        <v>#N/A</v>
      </c>
      <c r="C50" s="182">
        <f>IF(ISNUMBER('実質公債費比率（分子）の構造'!K$53),'実質公債費比率（分子）の構造'!K$53,NA())</f>
        <v>1786</v>
      </c>
      <c r="D50" s="182" t="e">
        <f>NA()</f>
        <v>#N/A</v>
      </c>
      <c r="E50" s="182" t="e">
        <f>NA()</f>
        <v>#N/A</v>
      </c>
      <c r="F50" s="182">
        <f>IF(ISNUMBER('実質公債費比率（分子）の構造'!L$53),'実質公債費比率（分子）の構造'!L$53,NA())</f>
        <v>1523</v>
      </c>
      <c r="G50" s="182" t="e">
        <f>NA()</f>
        <v>#N/A</v>
      </c>
      <c r="H50" s="182" t="e">
        <f>NA()</f>
        <v>#N/A</v>
      </c>
      <c r="I50" s="182">
        <f>IF(ISNUMBER('実質公債費比率（分子）の構造'!M$53),'実質公債費比率（分子）の構造'!M$53,NA())</f>
        <v>1483</v>
      </c>
      <c r="J50" s="182" t="e">
        <f>NA()</f>
        <v>#N/A</v>
      </c>
      <c r="K50" s="182" t="e">
        <f>NA()</f>
        <v>#N/A</v>
      </c>
      <c r="L50" s="182">
        <f>IF(ISNUMBER('実質公債費比率（分子）の構造'!N$53),'実質公債費比率（分子）の構造'!N$53,NA())</f>
        <v>1345</v>
      </c>
      <c r="M50" s="182" t="e">
        <f>NA()</f>
        <v>#N/A</v>
      </c>
      <c r="N50" s="182" t="e">
        <f>NA()</f>
        <v>#N/A</v>
      </c>
      <c r="O50" s="182">
        <f>IF(ISNUMBER('実質公債費比率（分子）の構造'!O$53),'実質公債費比率（分子）の構造'!O$53,NA())</f>
        <v>1481</v>
      </c>
      <c r="P50" s="182" t="e">
        <f>NA()</f>
        <v>#N/A</v>
      </c>
    </row>
    <row r="53" spans="1:16" x14ac:dyDescent="0.15">
      <c r="A53" s="150" t="s">
        <v>71</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42</v>
      </c>
      <c r="B56" s="181"/>
      <c r="C56" s="181"/>
      <c r="D56" s="181">
        <f>'将来負担比率（分子）の構造'!I$52</f>
        <v>58403</v>
      </c>
      <c r="E56" s="181"/>
      <c r="F56" s="181"/>
      <c r="G56" s="181">
        <f>'将来負担比率（分子）の構造'!J$52</f>
        <v>60313</v>
      </c>
      <c r="H56" s="181"/>
      <c r="I56" s="181"/>
      <c r="J56" s="181">
        <f>'将来負担比率（分子）の構造'!K$52</f>
        <v>57916</v>
      </c>
      <c r="K56" s="181"/>
      <c r="L56" s="181"/>
      <c r="M56" s="181">
        <f>'将来負担比率（分子）の構造'!L$52</f>
        <v>58309</v>
      </c>
      <c r="N56" s="181"/>
      <c r="O56" s="181"/>
      <c r="P56" s="181">
        <f>'将来負担比率（分子）の構造'!M$52</f>
        <v>58215</v>
      </c>
    </row>
    <row r="57" spans="1:16" x14ac:dyDescent="0.15">
      <c r="A57" s="181" t="s">
        <v>41</v>
      </c>
      <c r="B57" s="181"/>
      <c r="C57" s="181"/>
      <c r="D57" s="181">
        <f>'将来負担比率（分子）の構造'!I$51</f>
        <v>25024</v>
      </c>
      <c r="E57" s="181"/>
      <c r="F57" s="181"/>
      <c r="G57" s="181">
        <f>'将来負担比率（分子）の構造'!J$51</f>
        <v>21815</v>
      </c>
      <c r="H57" s="181"/>
      <c r="I57" s="181"/>
      <c r="J57" s="181">
        <f>'将来負担比率（分子）の構造'!K$51</f>
        <v>20935</v>
      </c>
      <c r="K57" s="181"/>
      <c r="L57" s="181"/>
      <c r="M57" s="181">
        <f>'将来負担比率（分子）の構造'!L$51</f>
        <v>18769</v>
      </c>
      <c r="N57" s="181"/>
      <c r="O57" s="181"/>
      <c r="P57" s="181">
        <f>'将来負担比率（分子）の構造'!M$51</f>
        <v>17461</v>
      </c>
    </row>
    <row r="58" spans="1:16" x14ac:dyDescent="0.15">
      <c r="A58" s="181" t="s">
        <v>40</v>
      </c>
      <c r="B58" s="181"/>
      <c r="C58" s="181"/>
      <c r="D58" s="181">
        <f>'将来負担比率（分子）の構造'!I$50</f>
        <v>10820</v>
      </c>
      <c r="E58" s="181"/>
      <c r="F58" s="181"/>
      <c r="G58" s="181">
        <f>'将来負担比率（分子）の構造'!J$50</f>
        <v>10514</v>
      </c>
      <c r="H58" s="181"/>
      <c r="I58" s="181"/>
      <c r="J58" s="181">
        <f>'将来負担比率（分子）の構造'!K$50</f>
        <v>11117</v>
      </c>
      <c r="K58" s="181"/>
      <c r="L58" s="181"/>
      <c r="M58" s="181">
        <f>'将来負担比率（分子）の構造'!L$50</f>
        <v>13064</v>
      </c>
      <c r="N58" s="181"/>
      <c r="O58" s="181"/>
      <c r="P58" s="181">
        <f>'将来負担比率（分子）の構造'!M$50</f>
        <v>13330</v>
      </c>
    </row>
    <row r="59" spans="1:16" x14ac:dyDescent="0.15">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35</v>
      </c>
      <c r="B61" s="181">
        <f>'将来負担比率（分子）の構造'!I$46</f>
        <v>2615</v>
      </c>
      <c r="C61" s="181"/>
      <c r="D61" s="181"/>
      <c r="E61" s="181">
        <f>'将来負担比率（分子）の構造'!J$46</f>
        <v>2207</v>
      </c>
      <c r="F61" s="181"/>
      <c r="G61" s="181"/>
      <c r="H61" s="181">
        <f>'将来負担比率（分子）の構造'!K$46</f>
        <v>2159</v>
      </c>
      <c r="I61" s="181"/>
      <c r="J61" s="181"/>
      <c r="K61" s="181">
        <f>'将来負担比率（分子）の構造'!L$46</f>
        <v>2092</v>
      </c>
      <c r="L61" s="181"/>
      <c r="M61" s="181"/>
      <c r="N61" s="181">
        <f>'将来負担比率（分子）の構造'!M$46</f>
        <v>2103</v>
      </c>
      <c r="O61" s="181"/>
      <c r="P61" s="181"/>
    </row>
    <row r="62" spans="1:16" x14ac:dyDescent="0.15">
      <c r="A62" s="181" t="s">
        <v>34</v>
      </c>
      <c r="B62" s="181">
        <f>'将来負担比率（分子）の構造'!I$45</f>
        <v>8980</v>
      </c>
      <c r="C62" s="181"/>
      <c r="D62" s="181"/>
      <c r="E62" s="181">
        <f>'将来負担比率（分子）の構造'!J$45</f>
        <v>8074</v>
      </c>
      <c r="F62" s="181"/>
      <c r="G62" s="181"/>
      <c r="H62" s="181">
        <f>'将来負担比率（分子）の構造'!K$45</f>
        <v>6885</v>
      </c>
      <c r="I62" s="181"/>
      <c r="J62" s="181"/>
      <c r="K62" s="181">
        <f>'将来負担比率（分子）の構造'!L$45</f>
        <v>6287</v>
      </c>
      <c r="L62" s="181"/>
      <c r="M62" s="181"/>
      <c r="N62" s="181">
        <f>'将来負担比率（分子）の構造'!M$45</f>
        <v>6059</v>
      </c>
      <c r="O62" s="181"/>
      <c r="P62" s="181"/>
    </row>
    <row r="63" spans="1:16" x14ac:dyDescent="0.15">
      <c r="A63" s="181" t="s">
        <v>33</v>
      </c>
      <c r="B63" s="181">
        <f>'将来負担比率（分子）の構造'!I$44</f>
        <v>20</v>
      </c>
      <c r="C63" s="181"/>
      <c r="D63" s="181"/>
      <c r="E63" s="181">
        <f>'将来負担比率（分子）の構造'!J$44</f>
        <v>53</v>
      </c>
      <c r="F63" s="181"/>
      <c r="G63" s="181"/>
      <c r="H63" s="181">
        <f>'将来負担比率（分子）の構造'!K$44</f>
        <v>49</v>
      </c>
      <c r="I63" s="181"/>
      <c r="J63" s="181"/>
      <c r="K63" s="181">
        <f>'将来負担比率（分子）の構造'!L$44</f>
        <v>36</v>
      </c>
      <c r="L63" s="181"/>
      <c r="M63" s="181"/>
      <c r="N63" s="181">
        <f>'将来負担比率（分子）の構造'!M$44</f>
        <v>25</v>
      </c>
      <c r="O63" s="181"/>
      <c r="P63" s="181"/>
    </row>
    <row r="64" spans="1:16" x14ac:dyDescent="0.15">
      <c r="A64" s="181" t="s">
        <v>32</v>
      </c>
      <c r="B64" s="181">
        <f>'将来負担比率（分子）の構造'!I$43</f>
        <v>17682</v>
      </c>
      <c r="C64" s="181"/>
      <c r="D64" s="181"/>
      <c r="E64" s="181">
        <f>'将来負担比率（分子）の構造'!J$43</f>
        <v>16336</v>
      </c>
      <c r="F64" s="181"/>
      <c r="G64" s="181"/>
      <c r="H64" s="181">
        <f>'将来負担比率（分子）の構造'!K$43</f>
        <v>16003</v>
      </c>
      <c r="I64" s="181"/>
      <c r="J64" s="181"/>
      <c r="K64" s="181">
        <f>'将来負担比率（分子）の構造'!L$43</f>
        <v>14278</v>
      </c>
      <c r="L64" s="181"/>
      <c r="M64" s="181"/>
      <c r="N64" s="181">
        <f>'将来負担比率（分子）の構造'!M$43</f>
        <v>12861</v>
      </c>
      <c r="O64" s="181"/>
      <c r="P64" s="181"/>
    </row>
    <row r="65" spans="1:16" x14ac:dyDescent="0.15">
      <c r="A65" s="181" t="s">
        <v>31</v>
      </c>
      <c r="B65" s="181">
        <f>'将来負担比率（分子）の構造'!I$42</f>
        <v>6578</v>
      </c>
      <c r="C65" s="181"/>
      <c r="D65" s="181"/>
      <c r="E65" s="181">
        <f>'将来負担比率（分子）の構造'!J$42</f>
        <v>4700</v>
      </c>
      <c r="F65" s="181"/>
      <c r="G65" s="181"/>
      <c r="H65" s="181">
        <f>'将来負担比率（分子）の構造'!K$42</f>
        <v>3578</v>
      </c>
      <c r="I65" s="181"/>
      <c r="J65" s="181"/>
      <c r="K65" s="181">
        <f>'将来負担比率（分子）の構造'!L$42</f>
        <v>3232</v>
      </c>
      <c r="L65" s="181"/>
      <c r="M65" s="181"/>
      <c r="N65" s="181">
        <f>'将来負担比率（分子）の構造'!M$42</f>
        <v>3169</v>
      </c>
      <c r="O65" s="181"/>
      <c r="P65" s="181"/>
    </row>
    <row r="66" spans="1:16" x14ac:dyDescent="0.15">
      <c r="A66" s="181" t="s">
        <v>30</v>
      </c>
      <c r="B66" s="181">
        <f>'将来負担比率（分子）の構造'!I$41</f>
        <v>74758</v>
      </c>
      <c r="C66" s="181"/>
      <c r="D66" s="181"/>
      <c r="E66" s="181">
        <f>'将来負担比率（分子）の構造'!J$41</f>
        <v>73128</v>
      </c>
      <c r="F66" s="181"/>
      <c r="G66" s="181"/>
      <c r="H66" s="181">
        <f>'将来負担比率（分子）の構造'!K$41</f>
        <v>73016</v>
      </c>
      <c r="I66" s="181"/>
      <c r="J66" s="181"/>
      <c r="K66" s="181">
        <f>'将来負担比率（分子）の構造'!L$41</f>
        <v>72866</v>
      </c>
      <c r="L66" s="181"/>
      <c r="M66" s="181"/>
      <c r="N66" s="181">
        <f>'将来負担比率（分子）の構造'!M$41</f>
        <v>73644</v>
      </c>
      <c r="O66" s="181"/>
      <c r="P66" s="181"/>
    </row>
    <row r="67" spans="1:16" x14ac:dyDescent="0.15">
      <c r="A67" s="181" t="s">
        <v>74</v>
      </c>
      <c r="B67" s="181" t="e">
        <f>NA()</f>
        <v>#N/A</v>
      </c>
      <c r="C67" s="181">
        <f>IF(ISNUMBER('将来負担比率（分子）の構造'!I$53), IF('将来負担比率（分子）の構造'!I$53 &lt; 0, 0, '将来負担比率（分子）の構造'!I$53), NA())</f>
        <v>16385</v>
      </c>
      <c r="D67" s="181" t="e">
        <f>NA()</f>
        <v>#N/A</v>
      </c>
      <c r="E67" s="181" t="e">
        <f>NA()</f>
        <v>#N/A</v>
      </c>
      <c r="F67" s="181">
        <f>IF(ISNUMBER('将来負担比率（分子）の構造'!J$53), IF('将来負担比率（分子）の構造'!J$53 &lt; 0, 0, '将来負担比率（分子）の構造'!J$53), NA())</f>
        <v>11855</v>
      </c>
      <c r="G67" s="181" t="e">
        <f>NA()</f>
        <v>#N/A</v>
      </c>
      <c r="H67" s="181" t="e">
        <f>NA()</f>
        <v>#N/A</v>
      </c>
      <c r="I67" s="181">
        <f>IF(ISNUMBER('将来負担比率（分子）の構造'!K$53), IF('将来負担比率（分子）の構造'!K$53 &lt; 0, 0, '将来負担比率（分子）の構造'!K$53), NA())</f>
        <v>11722</v>
      </c>
      <c r="J67" s="181" t="e">
        <f>NA()</f>
        <v>#N/A</v>
      </c>
      <c r="K67" s="181" t="e">
        <f>NA()</f>
        <v>#N/A</v>
      </c>
      <c r="L67" s="181">
        <f>IF(ISNUMBER('将来負担比率（分子）の構造'!L$53), IF('将来負担比率（分子）の構造'!L$53 &lt; 0, 0, '将来負担比率（分子）の構造'!L$53), NA())</f>
        <v>8649</v>
      </c>
      <c r="M67" s="181" t="e">
        <f>NA()</f>
        <v>#N/A</v>
      </c>
      <c r="N67" s="181" t="e">
        <f>NA()</f>
        <v>#N/A</v>
      </c>
      <c r="O67" s="181">
        <f>IF(ISNUMBER('将来負担比率（分子）の構造'!M$53), IF('将来負担比率（分子）の構造'!M$53 &lt; 0, 0, '将来負担比率（分子）の構造'!M$53), NA())</f>
        <v>8855</v>
      </c>
      <c r="P67" s="181" t="e">
        <f>NA()</f>
        <v>#N/A</v>
      </c>
    </row>
    <row r="70" spans="1:16" x14ac:dyDescent="0.15">
      <c r="A70" s="183" t="s">
        <v>75</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76</v>
      </c>
      <c r="B72" s="185">
        <f>基金残高に係る経年分析!F55</f>
        <v>5333</v>
      </c>
      <c r="C72" s="185">
        <f>基金残高に係る経年分析!G55</f>
        <v>5617</v>
      </c>
      <c r="D72" s="185">
        <f>基金残高に係る経年分析!H55</f>
        <v>5408</v>
      </c>
    </row>
    <row r="73" spans="1:16" x14ac:dyDescent="0.15">
      <c r="A73" s="184" t="s">
        <v>77</v>
      </c>
      <c r="B73" s="185">
        <f>基金残高に係る経年分析!F56</f>
        <v>246</v>
      </c>
      <c r="C73" s="185">
        <f>基金残高に係る経年分析!G56</f>
        <v>246</v>
      </c>
      <c r="D73" s="185">
        <f>基金残高に係る経年分析!H56</f>
        <v>246</v>
      </c>
    </row>
    <row r="74" spans="1:16" x14ac:dyDescent="0.15">
      <c r="A74" s="184" t="s">
        <v>78</v>
      </c>
      <c r="B74" s="185">
        <f>基金残高に係る経年分析!F57</f>
        <v>3924</v>
      </c>
      <c r="C74" s="185">
        <f>基金残高に係る経年分析!G57</f>
        <v>4157</v>
      </c>
      <c r="D74" s="185">
        <f>基金残高に係る経年分析!H57</f>
        <v>4372</v>
      </c>
    </row>
  </sheetData>
  <sheetProtection algorithmName="SHA-512" hashValue="9Mfcbi24niIqc2DUOxrdFq2gHT3M08SQc6/kEPV9owZ33yhMqXaCcbLPHikrQknfgnXmEse6dxMcmuXx9+6W1Q==" saltValue="7uXMl1EVK7giF22qp9n1Q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1" t="s">
        <v>215</v>
      </c>
      <c r="DI1" s="622"/>
      <c r="DJ1" s="622"/>
      <c r="DK1" s="622"/>
      <c r="DL1" s="622"/>
      <c r="DM1" s="622"/>
      <c r="DN1" s="623"/>
      <c r="DO1" s="226"/>
      <c r="DP1" s="621" t="s">
        <v>216</v>
      </c>
      <c r="DQ1" s="622"/>
      <c r="DR1" s="622"/>
      <c r="DS1" s="622"/>
      <c r="DT1" s="622"/>
      <c r="DU1" s="622"/>
      <c r="DV1" s="622"/>
      <c r="DW1" s="622"/>
      <c r="DX1" s="622"/>
      <c r="DY1" s="622"/>
      <c r="DZ1" s="622"/>
      <c r="EA1" s="622"/>
      <c r="EB1" s="622"/>
      <c r="EC1" s="623"/>
      <c r="ED1" s="224"/>
      <c r="EE1" s="224"/>
      <c r="EF1" s="224"/>
      <c r="EG1" s="224"/>
      <c r="EH1" s="224"/>
      <c r="EI1" s="224"/>
      <c r="EJ1" s="224"/>
      <c r="EK1" s="224"/>
      <c r="EL1" s="224"/>
      <c r="EM1" s="224"/>
    </row>
    <row r="2" spans="2:143" ht="22.5" customHeight="1" x14ac:dyDescent="0.15">
      <c r="B2" s="227" t="s">
        <v>217</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24" t="s">
        <v>218</v>
      </c>
      <c r="C3" s="625"/>
      <c r="D3" s="625"/>
      <c r="E3" s="625"/>
      <c r="F3" s="625"/>
      <c r="G3" s="625"/>
      <c r="H3" s="625"/>
      <c r="I3" s="625"/>
      <c r="J3" s="625"/>
      <c r="K3" s="625"/>
      <c r="L3" s="625"/>
      <c r="M3" s="625"/>
      <c r="N3" s="625"/>
      <c r="O3" s="625"/>
      <c r="P3" s="625"/>
      <c r="Q3" s="625"/>
      <c r="R3" s="625"/>
      <c r="S3" s="625"/>
      <c r="T3" s="625"/>
      <c r="U3" s="625"/>
      <c r="V3" s="625"/>
      <c r="W3" s="625"/>
      <c r="X3" s="625"/>
      <c r="Y3" s="625"/>
      <c r="Z3" s="625"/>
      <c r="AA3" s="625"/>
      <c r="AB3" s="625"/>
      <c r="AC3" s="625"/>
      <c r="AD3" s="625"/>
      <c r="AE3" s="625"/>
      <c r="AF3" s="625"/>
      <c r="AG3" s="625"/>
      <c r="AH3" s="625"/>
      <c r="AI3" s="625"/>
      <c r="AJ3" s="625"/>
      <c r="AK3" s="625"/>
      <c r="AL3" s="625"/>
      <c r="AM3" s="625"/>
      <c r="AN3" s="625"/>
      <c r="AO3" s="625"/>
      <c r="AP3" s="624" t="s">
        <v>219</v>
      </c>
      <c r="AQ3" s="625"/>
      <c r="AR3" s="625"/>
      <c r="AS3" s="625"/>
      <c r="AT3" s="625"/>
      <c r="AU3" s="625"/>
      <c r="AV3" s="625"/>
      <c r="AW3" s="625"/>
      <c r="AX3" s="625"/>
      <c r="AY3" s="625"/>
      <c r="AZ3" s="625"/>
      <c r="BA3" s="625"/>
      <c r="BB3" s="625"/>
      <c r="BC3" s="625"/>
      <c r="BD3" s="625"/>
      <c r="BE3" s="625"/>
      <c r="BF3" s="625"/>
      <c r="BG3" s="625"/>
      <c r="BH3" s="625"/>
      <c r="BI3" s="625"/>
      <c r="BJ3" s="625"/>
      <c r="BK3" s="625"/>
      <c r="BL3" s="625"/>
      <c r="BM3" s="625"/>
      <c r="BN3" s="625"/>
      <c r="BO3" s="625"/>
      <c r="BP3" s="625"/>
      <c r="BQ3" s="625"/>
      <c r="BR3" s="625"/>
      <c r="BS3" s="625"/>
      <c r="BT3" s="625"/>
      <c r="BU3" s="625"/>
      <c r="BV3" s="625"/>
      <c r="BW3" s="625"/>
      <c r="BX3" s="625"/>
      <c r="BY3" s="625"/>
      <c r="BZ3" s="625"/>
      <c r="CA3" s="625"/>
      <c r="CB3" s="626"/>
      <c r="CD3" s="627" t="s">
        <v>220</v>
      </c>
      <c r="CE3" s="628"/>
      <c r="CF3" s="628"/>
      <c r="CG3" s="628"/>
      <c r="CH3" s="628"/>
      <c r="CI3" s="628"/>
      <c r="CJ3" s="628"/>
      <c r="CK3" s="628"/>
      <c r="CL3" s="628"/>
      <c r="CM3" s="628"/>
      <c r="CN3" s="628"/>
      <c r="CO3" s="628"/>
      <c r="CP3" s="628"/>
      <c r="CQ3" s="628"/>
      <c r="CR3" s="628"/>
      <c r="CS3" s="628"/>
      <c r="CT3" s="628"/>
      <c r="CU3" s="628"/>
      <c r="CV3" s="628"/>
      <c r="CW3" s="628"/>
      <c r="CX3" s="628"/>
      <c r="CY3" s="628"/>
      <c r="CZ3" s="628"/>
      <c r="DA3" s="628"/>
      <c r="DB3" s="628"/>
      <c r="DC3" s="628"/>
      <c r="DD3" s="628"/>
      <c r="DE3" s="628"/>
      <c r="DF3" s="628"/>
      <c r="DG3" s="628"/>
      <c r="DH3" s="628"/>
      <c r="DI3" s="628"/>
      <c r="DJ3" s="628"/>
      <c r="DK3" s="628"/>
      <c r="DL3" s="628"/>
      <c r="DM3" s="628"/>
      <c r="DN3" s="628"/>
      <c r="DO3" s="628"/>
      <c r="DP3" s="628"/>
      <c r="DQ3" s="628"/>
      <c r="DR3" s="628"/>
      <c r="DS3" s="628"/>
      <c r="DT3" s="628"/>
      <c r="DU3" s="628"/>
      <c r="DV3" s="628"/>
      <c r="DW3" s="628"/>
      <c r="DX3" s="628"/>
      <c r="DY3" s="628"/>
      <c r="DZ3" s="628"/>
      <c r="EA3" s="628"/>
      <c r="EB3" s="628"/>
      <c r="EC3" s="629"/>
    </row>
    <row r="4" spans="2:143" ht="11.25" customHeight="1" x14ac:dyDescent="0.15">
      <c r="B4" s="624" t="s">
        <v>1</v>
      </c>
      <c r="C4" s="625"/>
      <c r="D4" s="625"/>
      <c r="E4" s="625"/>
      <c r="F4" s="625"/>
      <c r="G4" s="625"/>
      <c r="H4" s="625"/>
      <c r="I4" s="625"/>
      <c r="J4" s="625"/>
      <c r="K4" s="625"/>
      <c r="L4" s="625"/>
      <c r="M4" s="625"/>
      <c r="N4" s="625"/>
      <c r="O4" s="625"/>
      <c r="P4" s="625"/>
      <c r="Q4" s="626"/>
      <c r="R4" s="624" t="s">
        <v>221</v>
      </c>
      <c r="S4" s="625"/>
      <c r="T4" s="625"/>
      <c r="U4" s="625"/>
      <c r="V4" s="625"/>
      <c r="W4" s="625"/>
      <c r="X4" s="625"/>
      <c r="Y4" s="626"/>
      <c r="Z4" s="624" t="s">
        <v>222</v>
      </c>
      <c r="AA4" s="625"/>
      <c r="AB4" s="625"/>
      <c r="AC4" s="626"/>
      <c r="AD4" s="624" t="s">
        <v>223</v>
      </c>
      <c r="AE4" s="625"/>
      <c r="AF4" s="625"/>
      <c r="AG4" s="625"/>
      <c r="AH4" s="625"/>
      <c r="AI4" s="625"/>
      <c r="AJ4" s="625"/>
      <c r="AK4" s="626"/>
      <c r="AL4" s="624" t="s">
        <v>222</v>
      </c>
      <c r="AM4" s="625"/>
      <c r="AN4" s="625"/>
      <c r="AO4" s="626"/>
      <c r="AP4" s="630" t="s">
        <v>224</v>
      </c>
      <c r="AQ4" s="630"/>
      <c r="AR4" s="630"/>
      <c r="AS4" s="630"/>
      <c r="AT4" s="630"/>
      <c r="AU4" s="630"/>
      <c r="AV4" s="630"/>
      <c r="AW4" s="630"/>
      <c r="AX4" s="630"/>
      <c r="AY4" s="630"/>
      <c r="AZ4" s="630"/>
      <c r="BA4" s="630"/>
      <c r="BB4" s="630"/>
      <c r="BC4" s="630"/>
      <c r="BD4" s="630"/>
      <c r="BE4" s="630"/>
      <c r="BF4" s="630"/>
      <c r="BG4" s="630" t="s">
        <v>225</v>
      </c>
      <c r="BH4" s="630"/>
      <c r="BI4" s="630"/>
      <c r="BJ4" s="630"/>
      <c r="BK4" s="630"/>
      <c r="BL4" s="630"/>
      <c r="BM4" s="630"/>
      <c r="BN4" s="630"/>
      <c r="BO4" s="630" t="s">
        <v>222</v>
      </c>
      <c r="BP4" s="630"/>
      <c r="BQ4" s="630"/>
      <c r="BR4" s="630"/>
      <c r="BS4" s="630" t="s">
        <v>226</v>
      </c>
      <c r="BT4" s="630"/>
      <c r="BU4" s="630"/>
      <c r="BV4" s="630"/>
      <c r="BW4" s="630"/>
      <c r="BX4" s="630"/>
      <c r="BY4" s="630"/>
      <c r="BZ4" s="630"/>
      <c r="CA4" s="630"/>
      <c r="CB4" s="630"/>
      <c r="CD4" s="627" t="s">
        <v>227</v>
      </c>
      <c r="CE4" s="628"/>
      <c r="CF4" s="628"/>
      <c r="CG4" s="628"/>
      <c r="CH4" s="628"/>
      <c r="CI4" s="628"/>
      <c r="CJ4" s="628"/>
      <c r="CK4" s="628"/>
      <c r="CL4" s="628"/>
      <c r="CM4" s="628"/>
      <c r="CN4" s="628"/>
      <c r="CO4" s="628"/>
      <c r="CP4" s="628"/>
      <c r="CQ4" s="628"/>
      <c r="CR4" s="628"/>
      <c r="CS4" s="628"/>
      <c r="CT4" s="628"/>
      <c r="CU4" s="628"/>
      <c r="CV4" s="628"/>
      <c r="CW4" s="628"/>
      <c r="CX4" s="628"/>
      <c r="CY4" s="628"/>
      <c r="CZ4" s="628"/>
      <c r="DA4" s="628"/>
      <c r="DB4" s="628"/>
      <c r="DC4" s="628"/>
      <c r="DD4" s="628"/>
      <c r="DE4" s="628"/>
      <c r="DF4" s="628"/>
      <c r="DG4" s="628"/>
      <c r="DH4" s="628"/>
      <c r="DI4" s="628"/>
      <c r="DJ4" s="628"/>
      <c r="DK4" s="628"/>
      <c r="DL4" s="628"/>
      <c r="DM4" s="628"/>
      <c r="DN4" s="628"/>
      <c r="DO4" s="628"/>
      <c r="DP4" s="628"/>
      <c r="DQ4" s="628"/>
      <c r="DR4" s="628"/>
      <c r="DS4" s="628"/>
      <c r="DT4" s="628"/>
      <c r="DU4" s="628"/>
      <c r="DV4" s="628"/>
      <c r="DW4" s="628"/>
      <c r="DX4" s="628"/>
      <c r="DY4" s="628"/>
      <c r="DZ4" s="628"/>
      <c r="EA4" s="628"/>
      <c r="EB4" s="628"/>
      <c r="EC4" s="629"/>
    </row>
    <row r="5" spans="2:143" s="230" customFormat="1" ht="11.25" customHeight="1" x14ac:dyDescent="0.15">
      <c r="B5" s="631" t="s">
        <v>228</v>
      </c>
      <c r="C5" s="632"/>
      <c r="D5" s="632"/>
      <c r="E5" s="632"/>
      <c r="F5" s="632"/>
      <c r="G5" s="632"/>
      <c r="H5" s="632"/>
      <c r="I5" s="632"/>
      <c r="J5" s="632"/>
      <c r="K5" s="632"/>
      <c r="L5" s="632"/>
      <c r="M5" s="632"/>
      <c r="N5" s="632"/>
      <c r="O5" s="632"/>
      <c r="P5" s="632"/>
      <c r="Q5" s="633"/>
      <c r="R5" s="634">
        <v>35899554</v>
      </c>
      <c r="S5" s="635"/>
      <c r="T5" s="635"/>
      <c r="U5" s="635"/>
      <c r="V5" s="635"/>
      <c r="W5" s="635"/>
      <c r="X5" s="635"/>
      <c r="Y5" s="636"/>
      <c r="Z5" s="637">
        <v>45.2</v>
      </c>
      <c r="AA5" s="637"/>
      <c r="AB5" s="637"/>
      <c r="AC5" s="637"/>
      <c r="AD5" s="638">
        <v>32697845</v>
      </c>
      <c r="AE5" s="638"/>
      <c r="AF5" s="638"/>
      <c r="AG5" s="638"/>
      <c r="AH5" s="638"/>
      <c r="AI5" s="638"/>
      <c r="AJ5" s="638"/>
      <c r="AK5" s="638"/>
      <c r="AL5" s="639">
        <v>77</v>
      </c>
      <c r="AM5" s="640"/>
      <c r="AN5" s="640"/>
      <c r="AO5" s="641"/>
      <c r="AP5" s="631" t="s">
        <v>229</v>
      </c>
      <c r="AQ5" s="632"/>
      <c r="AR5" s="632"/>
      <c r="AS5" s="632"/>
      <c r="AT5" s="632"/>
      <c r="AU5" s="632"/>
      <c r="AV5" s="632"/>
      <c r="AW5" s="632"/>
      <c r="AX5" s="632"/>
      <c r="AY5" s="632"/>
      <c r="AZ5" s="632"/>
      <c r="BA5" s="632"/>
      <c r="BB5" s="632"/>
      <c r="BC5" s="632"/>
      <c r="BD5" s="632"/>
      <c r="BE5" s="632"/>
      <c r="BF5" s="633"/>
      <c r="BG5" s="645">
        <v>32676706</v>
      </c>
      <c r="BH5" s="646"/>
      <c r="BI5" s="646"/>
      <c r="BJ5" s="646"/>
      <c r="BK5" s="646"/>
      <c r="BL5" s="646"/>
      <c r="BM5" s="646"/>
      <c r="BN5" s="647"/>
      <c r="BO5" s="648">
        <v>91</v>
      </c>
      <c r="BP5" s="648"/>
      <c r="BQ5" s="648"/>
      <c r="BR5" s="648"/>
      <c r="BS5" s="649">
        <v>183916</v>
      </c>
      <c r="BT5" s="649"/>
      <c r="BU5" s="649"/>
      <c r="BV5" s="649"/>
      <c r="BW5" s="649"/>
      <c r="BX5" s="649"/>
      <c r="BY5" s="649"/>
      <c r="BZ5" s="649"/>
      <c r="CA5" s="649"/>
      <c r="CB5" s="653"/>
      <c r="CD5" s="627" t="s">
        <v>224</v>
      </c>
      <c r="CE5" s="628"/>
      <c r="CF5" s="628"/>
      <c r="CG5" s="628"/>
      <c r="CH5" s="628"/>
      <c r="CI5" s="628"/>
      <c r="CJ5" s="628"/>
      <c r="CK5" s="628"/>
      <c r="CL5" s="628"/>
      <c r="CM5" s="628"/>
      <c r="CN5" s="628"/>
      <c r="CO5" s="628"/>
      <c r="CP5" s="628"/>
      <c r="CQ5" s="629"/>
      <c r="CR5" s="627" t="s">
        <v>230</v>
      </c>
      <c r="CS5" s="628"/>
      <c r="CT5" s="628"/>
      <c r="CU5" s="628"/>
      <c r="CV5" s="628"/>
      <c r="CW5" s="628"/>
      <c r="CX5" s="628"/>
      <c r="CY5" s="629"/>
      <c r="CZ5" s="627" t="s">
        <v>222</v>
      </c>
      <c r="DA5" s="628"/>
      <c r="DB5" s="628"/>
      <c r="DC5" s="629"/>
      <c r="DD5" s="627" t="s">
        <v>231</v>
      </c>
      <c r="DE5" s="628"/>
      <c r="DF5" s="628"/>
      <c r="DG5" s="628"/>
      <c r="DH5" s="628"/>
      <c r="DI5" s="628"/>
      <c r="DJ5" s="628"/>
      <c r="DK5" s="628"/>
      <c r="DL5" s="628"/>
      <c r="DM5" s="628"/>
      <c r="DN5" s="628"/>
      <c r="DO5" s="628"/>
      <c r="DP5" s="629"/>
      <c r="DQ5" s="627" t="s">
        <v>232</v>
      </c>
      <c r="DR5" s="628"/>
      <c r="DS5" s="628"/>
      <c r="DT5" s="628"/>
      <c r="DU5" s="628"/>
      <c r="DV5" s="628"/>
      <c r="DW5" s="628"/>
      <c r="DX5" s="628"/>
      <c r="DY5" s="628"/>
      <c r="DZ5" s="628"/>
      <c r="EA5" s="628"/>
      <c r="EB5" s="628"/>
      <c r="EC5" s="629"/>
    </row>
    <row r="6" spans="2:143" ht="11.25" customHeight="1" x14ac:dyDescent="0.15">
      <c r="B6" s="642" t="s">
        <v>233</v>
      </c>
      <c r="C6" s="643"/>
      <c r="D6" s="643"/>
      <c r="E6" s="643"/>
      <c r="F6" s="643"/>
      <c r="G6" s="643"/>
      <c r="H6" s="643"/>
      <c r="I6" s="643"/>
      <c r="J6" s="643"/>
      <c r="K6" s="643"/>
      <c r="L6" s="643"/>
      <c r="M6" s="643"/>
      <c r="N6" s="643"/>
      <c r="O6" s="643"/>
      <c r="P6" s="643"/>
      <c r="Q6" s="644"/>
      <c r="R6" s="645">
        <v>406169</v>
      </c>
      <c r="S6" s="646"/>
      <c r="T6" s="646"/>
      <c r="U6" s="646"/>
      <c r="V6" s="646"/>
      <c r="W6" s="646"/>
      <c r="X6" s="646"/>
      <c r="Y6" s="647"/>
      <c r="Z6" s="648">
        <v>0.5</v>
      </c>
      <c r="AA6" s="648"/>
      <c r="AB6" s="648"/>
      <c r="AC6" s="648"/>
      <c r="AD6" s="649">
        <v>406169</v>
      </c>
      <c r="AE6" s="649"/>
      <c r="AF6" s="649"/>
      <c r="AG6" s="649"/>
      <c r="AH6" s="649"/>
      <c r="AI6" s="649"/>
      <c r="AJ6" s="649"/>
      <c r="AK6" s="649"/>
      <c r="AL6" s="650">
        <v>1</v>
      </c>
      <c r="AM6" s="651"/>
      <c r="AN6" s="651"/>
      <c r="AO6" s="652"/>
      <c r="AP6" s="642" t="s">
        <v>234</v>
      </c>
      <c r="AQ6" s="643"/>
      <c r="AR6" s="643"/>
      <c r="AS6" s="643"/>
      <c r="AT6" s="643"/>
      <c r="AU6" s="643"/>
      <c r="AV6" s="643"/>
      <c r="AW6" s="643"/>
      <c r="AX6" s="643"/>
      <c r="AY6" s="643"/>
      <c r="AZ6" s="643"/>
      <c r="BA6" s="643"/>
      <c r="BB6" s="643"/>
      <c r="BC6" s="643"/>
      <c r="BD6" s="643"/>
      <c r="BE6" s="643"/>
      <c r="BF6" s="644"/>
      <c r="BG6" s="645">
        <v>32676706</v>
      </c>
      <c r="BH6" s="646"/>
      <c r="BI6" s="646"/>
      <c r="BJ6" s="646"/>
      <c r="BK6" s="646"/>
      <c r="BL6" s="646"/>
      <c r="BM6" s="646"/>
      <c r="BN6" s="647"/>
      <c r="BO6" s="648">
        <v>91</v>
      </c>
      <c r="BP6" s="648"/>
      <c r="BQ6" s="648"/>
      <c r="BR6" s="648"/>
      <c r="BS6" s="649">
        <v>183916</v>
      </c>
      <c r="BT6" s="649"/>
      <c r="BU6" s="649"/>
      <c r="BV6" s="649"/>
      <c r="BW6" s="649"/>
      <c r="BX6" s="649"/>
      <c r="BY6" s="649"/>
      <c r="BZ6" s="649"/>
      <c r="CA6" s="649"/>
      <c r="CB6" s="653"/>
      <c r="CD6" s="656" t="s">
        <v>235</v>
      </c>
      <c r="CE6" s="657"/>
      <c r="CF6" s="657"/>
      <c r="CG6" s="657"/>
      <c r="CH6" s="657"/>
      <c r="CI6" s="657"/>
      <c r="CJ6" s="657"/>
      <c r="CK6" s="657"/>
      <c r="CL6" s="657"/>
      <c r="CM6" s="657"/>
      <c r="CN6" s="657"/>
      <c r="CO6" s="657"/>
      <c r="CP6" s="657"/>
      <c r="CQ6" s="658"/>
      <c r="CR6" s="645">
        <v>463784</v>
      </c>
      <c r="CS6" s="646"/>
      <c r="CT6" s="646"/>
      <c r="CU6" s="646"/>
      <c r="CV6" s="646"/>
      <c r="CW6" s="646"/>
      <c r="CX6" s="646"/>
      <c r="CY6" s="647"/>
      <c r="CZ6" s="639">
        <v>0.6</v>
      </c>
      <c r="DA6" s="640"/>
      <c r="DB6" s="640"/>
      <c r="DC6" s="659"/>
      <c r="DD6" s="654" t="s">
        <v>179</v>
      </c>
      <c r="DE6" s="646"/>
      <c r="DF6" s="646"/>
      <c r="DG6" s="646"/>
      <c r="DH6" s="646"/>
      <c r="DI6" s="646"/>
      <c r="DJ6" s="646"/>
      <c r="DK6" s="646"/>
      <c r="DL6" s="646"/>
      <c r="DM6" s="646"/>
      <c r="DN6" s="646"/>
      <c r="DO6" s="646"/>
      <c r="DP6" s="647"/>
      <c r="DQ6" s="654">
        <v>463710</v>
      </c>
      <c r="DR6" s="646"/>
      <c r="DS6" s="646"/>
      <c r="DT6" s="646"/>
      <c r="DU6" s="646"/>
      <c r="DV6" s="646"/>
      <c r="DW6" s="646"/>
      <c r="DX6" s="646"/>
      <c r="DY6" s="646"/>
      <c r="DZ6" s="646"/>
      <c r="EA6" s="646"/>
      <c r="EB6" s="646"/>
      <c r="EC6" s="655"/>
    </row>
    <row r="7" spans="2:143" ht="11.25" customHeight="1" x14ac:dyDescent="0.15">
      <c r="B7" s="642" t="s">
        <v>236</v>
      </c>
      <c r="C7" s="643"/>
      <c r="D7" s="643"/>
      <c r="E7" s="643"/>
      <c r="F7" s="643"/>
      <c r="G7" s="643"/>
      <c r="H7" s="643"/>
      <c r="I7" s="643"/>
      <c r="J7" s="643"/>
      <c r="K7" s="643"/>
      <c r="L7" s="643"/>
      <c r="M7" s="643"/>
      <c r="N7" s="643"/>
      <c r="O7" s="643"/>
      <c r="P7" s="643"/>
      <c r="Q7" s="644"/>
      <c r="R7" s="645">
        <v>48006</v>
      </c>
      <c r="S7" s="646"/>
      <c r="T7" s="646"/>
      <c r="U7" s="646"/>
      <c r="V7" s="646"/>
      <c r="W7" s="646"/>
      <c r="X7" s="646"/>
      <c r="Y7" s="647"/>
      <c r="Z7" s="648">
        <v>0.1</v>
      </c>
      <c r="AA7" s="648"/>
      <c r="AB7" s="648"/>
      <c r="AC7" s="648"/>
      <c r="AD7" s="649">
        <v>48006</v>
      </c>
      <c r="AE7" s="649"/>
      <c r="AF7" s="649"/>
      <c r="AG7" s="649"/>
      <c r="AH7" s="649"/>
      <c r="AI7" s="649"/>
      <c r="AJ7" s="649"/>
      <c r="AK7" s="649"/>
      <c r="AL7" s="650">
        <v>0.1</v>
      </c>
      <c r="AM7" s="651"/>
      <c r="AN7" s="651"/>
      <c r="AO7" s="652"/>
      <c r="AP7" s="642" t="s">
        <v>237</v>
      </c>
      <c r="AQ7" s="643"/>
      <c r="AR7" s="643"/>
      <c r="AS7" s="643"/>
      <c r="AT7" s="643"/>
      <c r="AU7" s="643"/>
      <c r="AV7" s="643"/>
      <c r="AW7" s="643"/>
      <c r="AX7" s="643"/>
      <c r="AY7" s="643"/>
      <c r="AZ7" s="643"/>
      <c r="BA7" s="643"/>
      <c r="BB7" s="643"/>
      <c r="BC7" s="643"/>
      <c r="BD7" s="643"/>
      <c r="BE7" s="643"/>
      <c r="BF7" s="644"/>
      <c r="BG7" s="645">
        <v>17978292</v>
      </c>
      <c r="BH7" s="646"/>
      <c r="BI7" s="646"/>
      <c r="BJ7" s="646"/>
      <c r="BK7" s="646"/>
      <c r="BL7" s="646"/>
      <c r="BM7" s="646"/>
      <c r="BN7" s="647"/>
      <c r="BO7" s="648">
        <v>50.1</v>
      </c>
      <c r="BP7" s="648"/>
      <c r="BQ7" s="648"/>
      <c r="BR7" s="648"/>
      <c r="BS7" s="649">
        <v>183916</v>
      </c>
      <c r="BT7" s="649"/>
      <c r="BU7" s="649"/>
      <c r="BV7" s="649"/>
      <c r="BW7" s="649"/>
      <c r="BX7" s="649"/>
      <c r="BY7" s="649"/>
      <c r="BZ7" s="649"/>
      <c r="CA7" s="649"/>
      <c r="CB7" s="653"/>
      <c r="CD7" s="660" t="s">
        <v>238</v>
      </c>
      <c r="CE7" s="661"/>
      <c r="CF7" s="661"/>
      <c r="CG7" s="661"/>
      <c r="CH7" s="661"/>
      <c r="CI7" s="661"/>
      <c r="CJ7" s="661"/>
      <c r="CK7" s="661"/>
      <c r="CL7" s="661"/>
      <c r="CM7" s="661"/>
      <c r="CN7" s="661"/>
      <c r="CO7" s="661"/>
      <c r="CP7" s="661"/>
      <c r="CQ7" s="662"/>
      <c r="CR7" s="645">
        <v>9567088</v>
      </c>
      <c r="CS7" s="646"/>
      <c r="CT7" s="646"/>
      <c r="CU7" s="646"/>
      <c r="CV7" s="646"/>
      <c r="CW7" s="646"/>
      <c r="CX7" s="646"/>
      <c r="CY7" s="647"/>
      <c r="CZ7" s="648">
        <v>12.2</v>
      </c>
      <c r="DA7" s="648"/>
      <c r="DB7" s="648"/>
      <c r="DC7" s="648"/>
      <c r="DD7" s="654">
        <v>2187335</v>
      </c>
      <c r="DE7" s="646"/>
      <c r="DF7" s="646"/>
      <c r="DG7" s="646"/>
      <c r="DH7" s="646"/>
      <c r="DI7" s="646"/>
      <c r="DJ7" s="646"/>
      <c r="DK7" s="646"/>
      <c r="DL7" s="646"/>
      <c r="DM7" s="646"/>
      <c r="DN7" s="646"/>
      <c r="DO7" s="646"/>
      <c r="DP7" s="647"/>
      <c r="DQ7" s="654">
        <v>6724266</v>
      </c>
      <c r="DR7" s="646"/>
      <c r="DS7" s="646"/>
      <c r="DT7" s="646"/>
      <c r="DU7" s="646"/>
      <c r="DV7" s="646"/>
      <c r="DW7" s="646"/>
      <c r="DX7" s="646"/>
      <c r="DY7" s="646"/>
      <c r="DZ7" s="646"/>
      <c r="EA7" s="646"/>
      <c r="EB7" s="646"/>
      <c r="EC7" s="655"/>
    </row>
    <row r="8" spans="2:143" ht="11.25" customHeight="1" x14ac:dyDescent="0.15">
      <c r="B8" s="642" t="s">
        <v>239</v>
      </c>
      <c r="C8" s="643"/>
      <c r="D8" s="643"/>
      <c r="E8" s="643"/>
      <c r="F8" s="643"/>
      <c r="G8" s="643"/>
      <c r="H8" s="643"/>
      <c r="I8" s="643"/>
      <c r="J8" s="643"/>
      <c r="K8" s="643"/>
      <c r="L8" s="643"/>
      <c r="M8" s="643"/>
      <c r="N8" s="643"/>
      <c r="O8" s="643"/>
      <c r="P8" s="643"/>
      <c r="Q8" s="644"/>
      <c r="R8" s="645">
        <v>310697</v>
      </c>
      <c r="S8" s="646"/>
      <c r="T8" s="646"/>
      <c r="U8" s="646"/>
      <c r="V8" s="646"/>
      <c r="W8" s="646"/>
      <c r="X8" s="646"/>
      <c r="Y8" s="647"/>
      <c r="Z8" s="648">
        <v>0.4</v>
      </c>
      <c r="AA8" s="648"/>
      <c r="AB8" s="648"/>
      <c r="AC8" s="648"/>
      <c r="AD8" s="649">
        <v>310697</v>
      </c>
      <c r="AE8" s="649"/>
      <c r="AF8" s="649"/>
      <c r="AG8" s="649"/>
      <c r="AH8" s="649"/>
      <c r="AI8" s="649"/>
      <c r="AJ8" s="649"/>
      <c r="AK8" s="649"/>
      <c r="AL8" s="650">
        <v>0.7</v>
      </c>
      <c r="AM8" s="651"/>
      <c r="AN8" s="651"/>
      <c r="AO8" s="652"/>
      <c r="AP8" s="642" t="s">
        <v>240</v>
      </c>
      <c r="AQ8" s="643"/>
      <c r="AR8" s="643"/>
      <c r="AS8" s="643"/>
      <c r="AT8" s="643"/>
      <c r="AU8" s="643"/>
      <c r="AV8" s="643"/>
      <c r="AW8" s="643"/>
      <c r="AX8" s="643"/>
      <c r="AY8" s="643"/>
      <c r="AZ8" s="643"/>
      <c r="BA8" s="643"/>
      <c r="BB8" s="643"/>
      <c r="BC8" s="643"/>
      <c r="BD8" s="643"/>
      <c r="BE8" s="643"/>
      <c r="BF8" s="644"/>
      <c r="BG8" s="645">
        <v>389948</v>
      </c>
      <c r="BH8" s="646"/>
      <c r="BI8" s="646"/>
      <c r="BJ8" s="646"/>
      <c r="BK8" s="646"/>
      <c r="BL8" s="646"/>
      <c r="BM8" s="646"/>
      <c r="BN8" s="647"/>
      <c r="BO8" s="648">
        <v>1.1000000000000001</v>
      </c>
      <c r="BP8" s="648"/>
      <c r="BQ8" s="648"/>
      <c r="BR8" s="648"/>
      <c r="BS8" s="654" t="s">
        <v>241</v>
      </c>
      <c r="BT8" s="646"/>
      <c r="BU8" s="646"/>
      <c r="BV8" s="646"/>
      <c r="BW8" s="646"/>
      <c r="BX8" s="646"/>
      <c r="BY8" s="646"/>
      <c r="BZ8" s="646"/>
      <c r="CA8" s="646"/>
      <c r="CB8" s="655"/>
      <c r="CD8" s="660" t="s">
        <v>242</v>
      </c>
      <c r="CE8" s="661"/>
      <c r="CF8" s="661"/>
      <c r="CG8" s="661"/>
      <c r="CH8" s="661"/>
      <c r="CI8" s="661"/>
      <c r="CJ8" s="661"/>
      <c r="CK8" s="661"/>
      <c r="CL8" s="661"/>
      <c r="CM8" s="661"/>
      <c r="CN8" s="661"/>
      <c r="CO8" s="661"/>
      <c r="CP8" s="661"/>
      <c r="CQ8" s="662"/>
      <c r="CR8" s="645">
        <v>36335576</v>
      </c>
      <c r="CS8" s="646"/>
      <c r="CT8" s="646"/>
      <c r="CU8" s="646"/>
      <c r="CV8" s="646"/>
      <c r="CW8" s="646"/>
      <c r="CX8" s="646"/>
      <c r="CY8" s="647"/>
      <c r="CZ8" s="648">
        <v>46.4</v>
      </c>
      <c r="DA8" s="648"/>
      <c r="DB8" s="648"/>
      <c r="DC8" s="648"/>
      <c r="DD8" s="654">
        <v>581751</v>
      </c>
      <c r="DE8" s="646"/>
      <c r="DF8" s="646"/>
      <c r="DG8" s="646"/>
      <c r="DH8" s="646"/>
      <c r="DI8" s="646"/>
      <c r="DJ8" s="646"/>
      <c r="DK8" s="646"/>
      <c r="DL8" s="646"/>
      <c r="DM8" s="646"/>
      <c r="DN8" s="646"/>
      <c r="DO8" s="646"/>
      <c r="DP8" s="647"/>
      <c r="DQ8" s="654">
        <v>18144572</v>
      </c>
      <c r="DR8" s="646"/>
      <c r="DS8" s="646"/>
      <c r="DT8" s="646"/>
      <c r="DU8" s="646"/>
      <c r="DV8" s="646"/>
      <c r="DW8" s="646"/>
      <c r="DX8" s="646"/>
      <c r="DY8" s="646"/>
      <c r="DZ8" s="646"/>
      <c r="EA8" s="646"/>
      <c r="EB8" s="646"/>
      <c r="EC8" s="655"/>
    </row>
    <row r="9" spans="2:143" ht="11.25" customHeight="1" x14ac:dyDescent="0.15">
      <c r="B9" s="642" t="s">
        <v>243</v>
      </c>
      <c r="C9" s="643"/>
      <c r="D9" s="643"/>
      <c r="E9" s="643"/>
      <c r="F9" s="643"/>
      <c r="G9" s="643"/>
      <c r="H9" s="643"/>
      <c r="I9" s="643"/>
      <c r="J9" s="643"/>
      <c r="K9" s="643"/>
      <c r="L9" s="643"/>
      <c r="M9" s="643"/>
      <c r="N9" s="643"/>
      <c r="O9" s="643"/>
      <c r="P9" s="643"/>
      <c r="Q9" s="644"/>
      <c r="R9" s="645">
        <v>166026</v>
      </c>
      <c r="S9" s="646"/>
      <c r="T9" s="646"/>
      <c r="U9" s="646"/>
      <c r="V9" s="646"/>
      <c r="W9" s="646"/>
      <c r="X9" s="646"/>
      <c r="Y9" s="647"/>
      <c r="Z9" s="648">
        <v>0.2</v>
      </c>
      <c r="AA9" s="648"/>
      <c r="AB9" s="648"/>
      <c r="AC9" s="648"/>
      <c r="AD9" s="649">
        <v>166026</v>
      </c>
      <c r="AE9" s="649"/>
      <c r="AF9" s="649"/>
      <c r="AG9" s="649"/>
      <c r="AH9" s="649"/>
      <c r="AI9" s="649"/>
      <c r="AJ9" s="649"/>
      <c r="AK9" s="649"/>
      <c r="AL9" s="650">
        <v>0.4</v>
      </c>
      <c r="AM9" s="651"/>
      <c r="AN9" s="651"/>
      <c r="AO9" s="652"/>
      <c r="AP9" s="642" t="s">
        <v>244</v>
      </c>
      <c r="AQ9" s="643"/>
      <c r="AR9" s="643"/>
      <c r="AS9" s="643"/>
      <c r="AT9" s="643"/>
      <c r="AU9" s="643"/>
      <c r="AV9" s="643"/>
      <c r="AW9" s="643"/>
      <c r="AX9" s="643"/>
      <c r="AY9" s="643"/>
      <c r="AZ9" s="643"/>
      <c r="BA9" s="643"/>
      <c r="BB9" s="643"/>
      <c r="BC9" s="643"/>
      <c r="BD9" s="643"/>
      <c r="BE9" s="643"/>
      <c r="BF9" s="644"/>
      <c r="BG9" s="645">
        <v>16434783</v>
      </c>
      <c r="BH9" s="646"/>
      <c r="BI9" s="646"/>
      <c r="BJ9" s="646"/>
      <c r="BK9" s="646"/>
      <c r="BL9" s="646"/>
      <c r="BM9" s="646"/>
      <c r="BN9" s="647"/>
      <c r="BO9" s="648">
        <v>45.8</v>
      </c>
      <c r="BP9" s="648"/>
      <c r="BQ9" s="648"/>
      <c r="BR9" s="648"/>
      <c r="BS9" s="654" t="s">
        <v>245</v>
      </c>
      <c r="BT9" s="646"/>
      <c r="BU9" s="646"/>
      <c r="BV9" s="646"/>
      <c r="BW9" s="646"/>
      <c r="BX9" s="646"/>
      <c r="BY9" s="646"/>
      <c r="BZ9" s="646"/>
      <c r="CA9" s="646"/>
      <c r="CB9" s="655"/>
      <c r="CD9" s="660" t="s">
        <v>246</v>
      </c>
      <c r="CE9" s="661"/>
      <c r="CF9" s="661"/>
      <c r="CG9" s="661"/>
      <c r="CH9" s="661"/>
      <c r="CI9" s="661"/>
      <c r="CJ9" s="661"/>
      <c r="CK9" s="661"/>
      <c r="CL9" s="661"/>
      <c r="CM9" s="661"/>
      <c r="CN9" s="661"/>
      <c r="CO9" s="661"/>
      <c r="CP9" s="661"/>
      <c r="CQ9" s="662"/>
      <c r="CR9" s="645">
        <v>6704370</v>
      </c>
      <c r="CS9" s="646"/>
      <c r="CT9" s="646"/>
      <c r="CU9" s="646"/>
      <c r="CV9" s="646"/>
      <c r="CW9" s="646"/>
      <c r="CX9" s="646"/>
      <c r="CY9" s="647"/>
      <c r="CZ9" s="648">
        <v>8.6</v>
      </c>
      <c r="DA9" s="648"/>
      <c r="DB9" s="648"/>
      <c r="DC9" s="648"/>
      <c r="DD9" s="654">
        <v>139724</v>
      </c>
      <c r="DE9" s="646"/>
      <c r="DF9" s="646"/>
      <c r="DG9" s="646"/>
      <c r="DH9" s="646"/>
      <c r="DI9" s="646"/>
      <c r="DJ9" s="646"/>
      <c r="DK9" s="646"/>
      <c r="DL9" s="646"/>
      <c r="DM9" s="646"/>
      <c r="DN9" s="646"/>
      <c r="DO9" s="646"/>
      <c r="DP9" s="647"/>
      <c r="DQ9" s="654">
        <v>5833895</v>
      </c>
      <c r="DR9" s="646"/>
      <c r="DS9" s="646"/>
      <c r="DT9" s="646"/>
      <c r="DU9" s="646"/>
      <c r="DV9" s="646"/>
      <c r="DW9" s="646"/>
      <c r="DX9" s="646"/>
      <c r="DY9" s="646"/>
      <c r="DZ9" s="646"/>
      <c r="EA9" s="646"/>
      <c r="EB9" s="646"/>
      <c r="EC9" s="655"/>
    </row>
    <row r="10" spans="2:143" ht="11.25" customHeight="1" x14ac:dyDescent="0.15">
      <c r="B10" s="642" t="s">
        <v>247</v>
      </c>
      <c r="C10" s="643"/>
      <c r="D10" s="643"/>
      <c r="E10" s="643"/>
      <c r="F10" s="643"/>
      <c r="G10" s="643"/>
      <c r="H10" s="643"/>
      <c r="I10" s="643"/>
      <c r="J10" s="643"/>
      <c r="K10" s="643"/>
      <c r="L10" s="643"/>
      <c r="M10" s="643"/>
      <c r="N10" s="643"/>
      <c r="O10" s="643"/>
      <c r="P10" s="643"/>
      <c r="Q10" s="644"/>
      <c r="R10" s="645" t="s">
        <v>245</v>
      </c>
      <c r="S10" s="646"/>
      <c r="T10" s="646"/>
      <c r="U10" s="646"/>
      <c r="V10" s="646"/>
      <c r="W10" s="646"/>
      <c r="X10" s="646"/>
      <c r="Y10" s="647"/>
      <c r="Z10" s="648" t="s">
        <v>245</v>
      </c>
      <c r="AA10" s="648"/>
      <c r="AB10" s="648"/>
      <c r="AC10" s="648"/>
      <c r="AD10" s="649" t="s">
        <v>245</v>
      </c>
      <c r="AE10" s="649"/>
      <c r="AF10" s="649"/>
      <c r="AG10" s="649"/>
      <c r="AH10" s="649"/>
      <c r="AI10" s="649"/>
      <c r="AJ10" s="649"/>
      <c r="AK10" s="649"/>
      <c r="AL10" s="650" t="s">
        <v>245</v>
      </c>
      <c r="AM10" s="651"/>
      <c r="AN10" s="651"/>
      <c r="AO10" s="652"/>
      <c r="AP10" s="642" t="s">
        <v>248</v>
      </c>
      <c r="AQ10" s="643"/>
      <c r="AR10" s="643"/>
      <c r="AS10" s="643"/>
      <c r="AT10" s="643"/>
      <c r="AU10" s="643"/>
      <c r="AV10" s="643"/>
      <c r="AW10" s="643"/>
      <c r="AX10" s="643"/>
      <c r="AY10" s="643"/>
      <c r="AZ10" s="643"/>
      <c r="BA10" s="643"/>
      <c r="BB10" s="643"/>
      <c r="BC10" s="643"/>
      <c r="BD10" s="643"/>
      <c r="BE10" s="643"/>
      <c r="BF10" s="644"/>
      <c r="BG10" s="645">
        <v>466204</v>
      </c>
      <c r="BH10" s="646"/>
      <c r="BI10" s="646"/>
      <c r="BJ10" s="646"/>
      <c r="BK10" s="646"/>
      <c r="BL10" s="646"/>
      <c r="BM10" s="646"/>
      <c r="BN10" s="647"/>
      <c r="BO10" s="648">
        <v>1.3</v>
      </c>
      <c r="BP10" s="648"/>
      <c r="BQ10" s="648"/>
      <c r="BR10" s="648"/>
      <c r="BS10" s="654">
        <v>77187</v>
      </c>
      <c r="BT10" s="646"/>
      <c r="BU10" s="646"/>
      <c r="BV10" s="646"/>
      <c r="BW10" s="646"/>
      <c r="BX10" s="646"/>
      <c r="BY10" s="646"/>
      <c r="BZ10" s="646"/>
      <c r="CA10" s="646"/>
      <c r="CB10" s="655"/>
      <c r="CD10" s="660" t="s">
        <v>249</v>
      </c>
      <c r="CE10" s="661"/>
      <c r="CF10" s="661"/>
      <c r="CG10" s="661"/>
      <c r="CH10" s="661"/>
      <c r="CI10" s="661"/>
      <c r="CJ10" s="661"/>
      <c r="CK10" s="661"/>
      <c r="CL10" s="661"/>
      <c r="CM10" s="661"/>
      <c r="CN10" s="661"/>
      <c r="CO10" s="661"/>
      <c r="CP10" s="661"/>
      <c r="CQ10" s="662"/>
      <c r="CR10" s="645">
        <v>70783</v>
      </c>
      <c r="CS10" s="646"/>
      <c r="CT10" s="646"/>
      <c r="CU10" s="646"/>
      <c r="CV10" s="646"/>
      <c r="CW10" s="646"/>
      <c r="CX10" s="646"/>
      <c r="CY10" s="647"/>
      <c r="CZ10" s="648">
        <v>0.1</v>
      </c>
      <c r="DA10" s="648"/>
      <c r="DB10" s="648"/>
      <c r="DC10" s="648"/>
      <c r="DD10" s="654" t="s">
        <v>245</v>
      </c>
      <c r="DE10" s="646"/>
      <c r="DF10" s="646"/>
      <c r="DG10" s="646"/>
      <c r="DH10" s="646"/>
      <c r="DI10" s="646"/>
      <c r="DJ10" s="646"/>
      <c r="DK10" s="646"/>
      <c r="DL10" s="646"/>
      <c r="DM10" s="646"/>
      <c r="DN10" s="646"/>
      <c r="DO10" s="646"/>
      <c r="DP10" s="647"/>
      <c r="DQ10" s="654">
        <v>66951</v>
      </c>
      <c r="DR10" s="646"/>
      <c r="DS10" s="646"/>
      <c r="DT10" s="646"/>
      <c r="DU10" s="646"/>
      <c r="DV10" s="646"/>
      <c r="DW10" s="646"/>
      <c r="DX10" s="646"/>
      <c r="DY10" s="646"/>
      <c r="DZ10" s="646"/>
      <c r="EA10" s="646"/>
      <c r="EB10" s="646"/>
      <c r="EC10" s="655"/>
    </row>
    <row r="11" spans="2:143" ht="11.25" customHeight="1" x14ac:dyDescent="0.15">
      <c r="B11" s="642" t="s">
        <v>250</v>
      </c>
      <c r="C11" s="643"/>
      <c r="D11" s="643"/>
      <c r="E11" s="643"/>
      <c r="F11" s="643"/>
      <c r="G11" s="643"/>
      <c r="H11" s="643"/>
      <c r="I11" s="643"/>
      <c r="J11" s="643"/>
      <c r="K11" s="643"/>
      <c r="L11" s="643"/>
      <c r="M11" s="643"/>
      <c r="N11" s="643"/>
      <c r="O11" s="643"/>
      <c r="P11" s="643"/>
      <c r="Q11" s="644"/>
      <c r="R11" s="645">
        <v>3355062</v>
      </c>
      <c r="S11" s="646"/>
      <c r="T11" s="646"/>
      <c r="U11" s="646"/>
      <c r="V11" s="646"/>
      <c r="W11" s="646"/>
      <c r="X11" s="646"/>
      <c r="Y11" s="647"/>
      <c r="Z11" s="650">
        <v>4.2</v>
      </c>
      <c r="AA11" s="651"/>
      <c r="AB11" s="651"/>
      <c r="AC11" s="663"/>
      <c r="AD11" s="654">
        <v>3355062</v>
      </c>
      <c r="AE11" s="646"/>
      <c r="AF11" s="646"/>
      <c r="AG11" s="646"/>
      <c r="AH11" s="646"/>
      <c r="AI11" s="646"/>
      <c r="AJ11" s="646"/>
      <c r="AK11" s="647"/>
      <c r="AL11" s="650">
        <v>7.9</v>
      </c>
      <c r="AM11" s="651"/>
      <c r="AN11" s="651"/>
      <c r="AO11" s="652"/>
      <c r="AP11" s="642" t="s">
        <v>251</v>
      </c>
      <c r="AQ11" s="643"/>
      <c r="AR11" s="643"/>
      <c r="AS11" s="643"/>
      <c r="AT11" s="643"/>
      <c r="AU11" s="643"/>
      <c r="AV11" s="643"/>
      <c r="AW11" s="643"/>
      <c r="AX11" s="643"/>
      <c r="AY11" s="643"/>
      <c r="AZ11" s="643"/>
      <c r="BA11" s="643"/>
      <c r="BB11" s="643"/>
      <c r="BC11" s="643"/>
      <c r="BD11" s="643"/>
      <c r="BE11" s="643"/>
      <c r="BF11" s="644"/>
      <c r="BG11" s="645">
        <v>687357</v>
      </c>
      <c r="BH11" s="646"/>
      <c r="BI11" s="646"/>
      <c r="BJ11" s="646"/>
      <c r="BK11" s="646"/>
      <c r="BL11" s="646"/>
      <c r="BM11" s="646"/>
      <c r="BN11" s="647"/>
      <c r="BO11" s="648">
        <v>1.9</v>
      </c>
      <c r="BP11" s="648"/>
      <c r="BQ11" s="648"/>
      <c r="BR11" s="648"/>
      <c r="BS11" s="654">
        <v>106729</v>
      </c>
      <c r="BT11" s="646"/>
      <c r="BU11" s="646"/>
      <c r="BV11" s="646"/>
      <c r="BW11" s="646"/>
      <c r="BX11" s="646"/>
      <c r="BY11" s="646"/>
      <c r="BZ11" s="646"/>
      <c r="CA11" s="646"/>
      <c r="CB11" s="655"/>
      <c r="CD11" s="660" t="s">
        <v>252</v>
      </c>
      <c r="CE11" s="661"/>
      <c r="CF11" s="661"/>
      <c r="CG11" s="661"/>
      <c r="CH11" s="661"/>
      <c r="CI11" s="661"/>
      <c r="CJ11" s="661"/>
      <c r="CK11" s="661"/>
      <c r="CL11" s="661"/>
      <c r="CM11" s="661"/>
      <c r="CN11" s="661"/>
      <c r="CO11" s="661"/>
      <c r="CP11" s="661"/>
      <c r="CQ11" s="662"/>
      <c r="CR11" s="645">
        <v>262592</v>
      </c>
      <c r="CS11" s="646"/>
      <c r="CT11" s="646"/>
      <c r="CU11" s="646"/>
      <c r="CV11" s="646"/>
      <c r="CW11" s="646"/>
      <c r="CX11" s="646"/>
      <c r="CY11" s="647"/>
      <c r="CZ11" s="648">
        <v>0.3</v>
      </c>
      <c r="DA11" s="648"/>
      <c r="DB11" s="648"/>
      <c r="DC11" s="648"/>
      <c r="DD11" s="654">
        <v>58445</v>
      </c>
      <c r="DE11" s="646"/>
      <c r="DF11" s="646"/>
      <c r="DG11" s="646"/>
      <c r="DH11" s="646"/>
      <c r="DI11" s="646"/>
      <c r="DJ11" s="646"/>
      <c r="DK11" s="646"/>
      <c r="DL11" s="646"/>
      <c r="DM11" s="646"/>
      <c r="DN11" s="646"/>
      <c r="DO11" s="646"/>
      <c r="DP11" s="647"/>
      <c r="DQ11" s="654">
        <v>185271</v>
      </c>
      <c r="DR11" s="646"/>
      <c r="DS11" s="646"/>
      <c r="DT11" s="646"/>
      <c r="DU11" s="646"/>
      <c r="DV11" s="646"/>
      <c r="DW11" s="646"/>
      <c r="DX11" s="646"/>
      <c r="DY11" s="646"/>
      <c r="DZ11" s="646"/>
      <c r="EA11" s="646"/>
      <c r="EB11" s="646"/>
      <c r="EC11" s="655"/>
    </row>
    <row r="12" spans="2:143" ht="11.25" customHeight="1" x14ac:dyDescent="0.15">
      <c r="B12" s="642" t="s">
        <v>253</v>
      </c>
      <c r="C12" s="643"/>
      <c r="D12" s="643"/>
      <c r="E12" s="643"/>
      <c r="F12" s="643"/>
      <c r="G12" s="643"/>
      <c r="H12" s="643"/>
      <c r="I12" s="643"/>
      <c r="J12" s="643"/>
      <c r="K12" s="643"/>
      <c r="L12" s="643"/>
      <c r="M12" s="643"/>
      <c r="N12" s="643"/>
      <c r="O12" s="643"/>
      <c r="P12" s="643"/>
      <c r="Q12" s="644"/>
      <c r="R12" s="645">
        <v>175076</v>
      </c>
      <c r="S12" s="646"/>
      <c r="T12" s="646"/>
      <c r="U12" s="646"/>
      <c r="V12" s="646"/>
      <c r="W12" s="646"/>
      <c r="X12" s="646"/>
      <c r="Y12" s="647"/>
      <c r="Z12" s="648">
        <v>0.2</v>
      </c>
      <c r="AA12" s="648"/>
      <c r="AB12" s="648"/>
      <c r="AC12" s="648"/>
      <c r="AD12" s="649">
        <v>175076</v>
      </c>
      <c r="AE12" s="649"/>
      <c r="AF12" s="649"/>
      <c r="AG12" s="649"/>
      <c r="AH12" s="649"/>
      <c r="AI12" s="649"/>
      <c r="AJ12" s="649"/>
      <c r="AK12" s="649"/>
      <c r="AL12" s="650">
        <v>0.4</v>
      </c>
      <c r="AM12" s="651"/>
      <c r="AN12" s="651"/>
      <c r="AO12" s="652"/>
      <c r="AP12" s="642" t="s">
        <v>254</v>
      </c>
      <c r="AQ12" s="643"/>
      <c r="AR12" s="643"/>
      <c r="AS12" s="643"/>
      <c r="AT12" s="643"/>
      <c r="AU12" s="643"/>
      <c r="AV12" s="643"/>
      <c r="AW12" s="643"/>
      <c r="AX12" s="643"/>
      <c r="AY12" s="643"/>
      <c r="AZ12" s="643"/>
      <c r="BA12" s="643"/>
      <c r="BB12" s="643"/>
      <c r="BC12" s="643"/>
      <c r="BD12" s="643"/>
      <c r="BE12" s="643"/>
      <c r="BF12" s="644"/>
      <c r="BG12" s="645">
        <v>13615642</v>
      </c>
      <c r="BH12" s="646"/>
      <c r="BI12" s="646"/>
      <c r="BJ12" s="646"/>
      <c r="BK12" s="646"/>
      <c r="BL12" s="646"/>
      <c r="BM12" s="646"/>
      <c r="BN12" s="647"/>
      <c r="BO12" s="648">
        <v>37.9</v>
      </c>
      <c r="BP12" s="648"/>
      <c r="BQ12" s="648"/>
      <c r="BR12" s="648"/>
      <c r="BS12" s="654" t="s">
        <v>245</v>
      </c>
      <c r="BT12" s="646"/>
      <c r="BU12" s="646"/>
      <c r="BV12" s="646"/>
      <c r="BW12" s="646"/>
      <c r="BX12" s="646"/>
      <c r="BY12" s="646"/>
      <c r="BZ12" s="646"/>
      <c r="CA12" s="646"/>
      <c r="CB12" s="655"/>
      <c r="CD12" s="660" t="s">
        <v>255</v>
      </c>
      <c r="CE12" s="661"/>
      <c r="CF12" s="661"/>
      <c r="CG12" s="661"/>
      <c r="CH12" s="661"/>
      <c r="CI12" s="661"/>
      <c r="CJ12" s="661"/>
      <c r="CK12" s="661"/>
      <c r="CL12" s="661"/>
      <c r="CM12" s="661"/>
      <c r="CN12" s="661"/>
      <c r="CO12" s="661"/>
      <c r="CP12" s="661"/>
      <c r="CQ12" s="662"/>
      <c r="CR12" s="645">
        <v>665724</v>
      </c>
      <c r="CS12" s="646"/>
      <c r="CT12" s="646"/>
      <c r="CU12" s="646"/>
      <c r="CV12" s="646"/>
      <c r="CW12" s="646"/>
      <c r="CX12" s="646"/>
      <c r="CY12" s="647"/>
      <c r="CZ12" s="648">
        <v>0.9</v>
      </c>
      <c r="DA12" s="648"/>
      <c r="DB12" s="648"/>
      <c r="DC12" s="648"/>
      <c r="DD12" s="654">
        <v>20870</v>
      </c>
      <c r="DE12" s="646"/>
      <c r="DF12" s="646"/>
      <c r="DG12" s="646"/>
      <c r="DH12" s="646"/>
      <c r="DI12" s="646"/>
      <c r="DJ12" s="646"/>
      <c r="DK12" s="646"/>
      <c r="DL12" s="646"/>
      <c r="DM12" s="646"/>
      <c r="DN12" s="646"/>
      <c r="DO12" s="646"/>
      <c r="DP12" s="647"/>
      <c r="DQ12" s="654">
        <v>284771</v>
      </c>
      <c r="DR12" s="646"/>
      <c r="DS12" s="646"/>
      <c r="DT12" s="646"/>
      <c r="DU12" s="646"/>
      <c r="DV12" s="646"/>
      <c r="DW12" s="646"/>
      <c r="DX12" s="646"/>
      <c r="DY12" s="646"/>
      <c r="DZ12" s="646"/>
      <c r="EA12" s="646"/>
      <c r="EB12" s="646"/>
      <c r="EC12" s="655"/>
    </row>
    <row r="13" spans="2:143" ht="11.25" customHeight="1" x14ac:dyDescent="0.15">
      <c r="B13" s="642" t="s">
        <v>256</v>
      </c>
      <c r="C13" s="643"/>
      <c r="D13" s="643"/>
      <c r="E13" s="643"/>
      <c r="F13" s="643"/>
      <c r="G13" s="643"/>
      <c r="H13" s="643"/>
      <c r="I13" s="643"/>
      <c r="J13" s="643"/>
      <c r="K13" s="643"/>
      <c r="L13" s="643"/>
      <c r="M13" s="643"/>
      <c r="N13" s="643"/>
      <c r="O13" s="643"/>
      <c r="P13" s="643"/>
      <c r="Q13" s="644"/>
      <c r="R13" s="645" t="s">
        <v>245</v>
      </c>
      <c r="S13" s="646"/>
      <c r="T13" s="646"/>
      <c r="U13" s="646"/>
      <c r="V13" s="646"/>
      <c r="W13" s="646"/>
      <c r="X13" s="646"/>
      <c r="Y13" s="647"/>
      <c r="Z13" s="648" t="s">
        <v>245</v>
      </c>
      <c r="AA13" s="648"/>
      <c r="AB13" s="648"/>
      <c r="AC13" s="648"/>
      <c r="AD13" s="649" t="s">
        <v>245</v>
      </c>
      <c r="AE13" s="649"/>
      <c r="AF13" s="649"/>
      <c r="AG13" s="649"/>
      <c r="AH13" s="649"/>
      <c r="AI13" s="649"/>
      <c r="AJ13" s="649"/>
      <c r="AK13" s="649"/>
      <c r="AL13" s="650" t="s">
        <v>245</v>
      </c>
      <c r="AM13" s="651"/>
      <c r="AN13" s="651"/>
      <c r="AO13" s="652"/>
      <c r="AP13" s="642" t="s">
        <v>257</v>
      </c>
      <c r="AQ13" s="643"/>
      <c r="AR13" s="643"/>
      <c r="AS13" s="643"/>
      <c r="AT13" s="643"/>
      <c r="AU13" s="643"/>
      <c r="AV13" s="643"/>
      <c r="AW13" s="643"/>
      <c r="AX13" s="643"/>
      <c r="AY13" s="643"/>
      <c r="AZ13" s="643"/>
      <c r="BA13" s="643"/>
      <c r="BB13" s="643"/>
      <c r="BC13" s="643"/>
      <c r="BD13" s="643"/>
      <c r="BE13" s="643"/>
      <c r="BF13" s="644"/>
      <c r="BG13" s="645">
        <v>13544261</v>
      </c>
      <c r="BH13" s="646"/>
      <c r="BI13" s="646"/>
      <c r="BJ13" s="646"/>
      <c r="BK13" s="646"/>
      <c r="BL13" s="646"/>
      <c r="BM13" s="646"/>
      <c r="BN13" s="647"/>
      <c r="BO13" s="648">
        <v>37.700000000000003</v>
      </c>
      <c r="BP13" s="648"/>
      <c r="BQ13" s="648"/>
      <c r="BR13" s="648"/>
      <c r="BS13" s="654" t="s">
        <v>245</v>
      </c>
      <c r="BT13" s="646"/>
      <c r="BU13" s="646"/>
      <c r="BV13" s="646"/>
      <c r="BW13" s="646"/>
      <c r="BX13" s="646"/>
      <c r="BY13" s="646"/>
      <c r="BZ13" s="646"/>
      <c r="CA13" s="646"/>
      <c r="CB13" s="655"/>
      <c r="CD13" s="660" t="s">
        <v>258</v>
      </c>
      <c r="CE13" s="661"/>
      <c r="CF13" s="661"/>
      <c r="CG13" s="661"/>
      <c r="CH13" s="661"/>
      <c r="CI13" s="661"/>
      <c r="CJ13" s="661"/>
      <c r="CK13" s="661"/>
      <c r="CL13" s="661"/>
      <c r="CM13" s="661"/>
      <c r="CN13" s="661"/>
      <c r="CO13" s="661"/>
      <c r="CP13" s="661"/>
      <c r="CQ13" s="662"/>
      <c r="CR13" s="645">
        <v>6741450</v>
      </c>
      <c r="CS13" s="646"/>
      <c r="CT13" s="646"/>
      <c r="CU13" s="646"/>
      <c r="CV13" s="646"/>
      <c r="CW13" s="646"/>
      <c r="CX13" s="646"/>
      <c r="CY13" s="647"/>
      <c r="CZ13" s="648">
        <v>8.6</v>
      </c>
      <c r="DA13" s="648"/>
      <c r="DB13" s="648"/>
      <c r="DC13" s="648"/>
      <c r="DD13" s="654">
        <v>2788154</v>
      </c>
      <c r="DE13" s="646"/>
      <c r="DF13" s="646"/>
      <c r="DG13" s="646"/>
      <c r="DH13" s="646"/>
      <c r="DI13" s="646"/>
      <c r="DJ13" s="646"/>
      <c r="DK13" s="646"/>
      <c r="DL13" s="646"/>
      <c r="DM13" s="646"/>
      <c r="DN13" s="646"/>
      <c r="DO13" s="646"/>
      <c r="DP13" s="647"/>
      <c r="DQ13" s="654">
        <v>4098241</v>
      </c>
      <c r="DR13" s="646"/>
      <c r="DS13" s="646"/>
      <c r="DT13" s="646"/>
      <c r="DU13" s="646"/>
      <c r="DV13" s="646"/>
      <c r="DW13" s="646"/>
      <c r="DX13" s="646"/>
      <c r="DY13" s="646"/>
      <c r="DZ13" s="646"/>
      <c r="EA13" s="646"/>
      <c r="EB13" s="646"/>
      <c r="EC13" s="655"/>
    </row>
    <row r="14" spans="2:143" ht="11.25" customHeight="1" x14ac:dyDescent="0.15">
      <c r="B14" s="642" t="s">
        <v>259</v>
      </c>
      <c r="C14" s="643"/>
      <c r="D14" s="643"/>
      <c r="E14" s="643"/>
      <c r="F14" s="643"/>
      <c r="G14" s="643"/>
      <c r="H14" s="643"/>
      <c r="I14" s="643"/>
      <c r="J14" s="643"/>
      <c r="K14" s="643"/>
      <c r="L14" s="643"/>
      <c r="M14" s="643"/>
      <c r="N14" s="643"/>
      <c r="O14" s="643"/>
      <c r="P14" s="643"/>
      <c r="Q14" s="644"/>
      <c r="R14" s="645">
        <v>83314</v>
      </c>
      <c r="S14" s="646"/>
      <c r="T14" s="646"/>
      <c r="U14" s="646"/>
      <c r="V14" s="646"/>
      <c r="W14" s="646"/>
      <c r="X14" s="646"/>
      <c r="Y14" s="647"/>
      <c r="Z14" s="648">
        <v>0.1</v>
      </c>
      <c r="AA14" s="648"/>
      <c r="AB14" s="648"/>
      <c r="AC14" s="648"/>
      <c r="AD14" s="649">
        <v>83314</v>
      </c>
      <c r="AE14" s="649"/>
      <c r="AF14" s="649"/>
      <c r="AG14" s="649"/>
      <c r="AH14" s="649"/>
      <c r="AI14" s="649"/>
      <c r="AJ14" s="649"/>
      <c r="AK14" s="649"/>
      <c r="AL14" s="650">
        <v>0.2</v>
      </c>
      <c r="AM14" s="651"/>
      <c r="AN14" s="651"/>
      <c r="AO14" s="652"/>
      <c r="AP14" s="642" t="s">
        <v>260</v>
      </c>
      <c r="AQ14" s="643"/>
      <c r="AR14" s="643"/>
      <c r="AS14" s="643"/>
      <c r="AT14" s="643"/>
      <c r="AU14" s="643"/>
      <c r="AV14" s="643"/>
      <c r="AW14" s="643"/>
      <c r="AX14" s="643"/>
      <c r="AY14" s="643"/>
      <c r="AZ14" s="643"/>
      <c r="BA14" s="643"/>
      <c r="BB14" s="643"/>
      <c r="BC14" s="643"/>
      <c r="BD14" s="643"/>
      <c r="BE14" s="643"/>
      <c r="BF14" s="644"/>
      <c r="BG14" s="645">
        <v>230876</v>
      </c>
      <c r="BH14" s="646"/>
      <c r="BI14" s="646"/>
      <c r="BJ14" s="646"/>
      <c r="BK14" s="646"/>
      <c r="BL14" s="646"/>
      <c r="BM14" s="646"/>
      <c r="BN14" s="647"/>
      <c r="BO14" s="648">
        <v>0.6</v>
      </c>
      <c r="BP14" s="648"/>
      <c r="BQ14" s="648"/>
      <c r="BR14" s="648"/>
      <c r="BS14" s="654" t="s">
        <v>179</v>
      </c>
      <c r="BT14" s="646"/>
      <c r="BU14" s="646"/>
      <c r="BV14" s="646"/>
      <c r="BW14" s="646"/>
      <c r="BX14" s="646"/>
      <c r="BY14" s="646"/>
      <c r="BZ14" s="646"/>
      <c r="CA14" s="646"/>
      <c r="CB14" s="655"/>
      <c r="CD14" s="660" t="s">
        <v>261</v>
      </c>
      <c r="CE14" s="661"/>
      <c r="CF14" s="661"/>
      <c r="CG14" s="661"/>
      <c r="CH14" s="661"/>
      <c r="CI14" s="661"/>
      <c r="CJ14" s="661"/>
      <c r="CK14" s="661"/>
      <c r="CL14" s="661"/>
      <c r="CM14" s="661"/>
      <c r="CN14" s="661"/>
      <c r="CO14" s="661"/>
      <c r="CP14" s="661"/>
      <c r="CQ14" s="662"/>
      <c r="CR14" s="645">
        <v>2511940</v>
      </c>
      <c r="CS14" s="646"/>
      <c r="CT14" s="646"/>
      <c r="CU14" s="646"/>
      <c r="CV14" s="646"/>
      <c r="CW14" s="646"/>
      <c r="CX14" s="646"/>
      <c r="CY14" s="647"/>
      <c r="CZ14" s="648">
        <v>3.2</v>
      </c>
      <c r="DA14" s="648"/>
      <c r="DB14" s="648"/>
      <c r="DC14" s="648"/>
      <c r="DD14" s="654">
        <v>313695</v>
      </c>
      <c r="DE14" s="646"/>
      <c r="DF14" s="646"/>
      <c r="DG14" s="646"/>
      <c r="DH14" s="646"/>
      <c r="DI14" s="646"/>
      <c r="DJ14" s="646"/>
      <c r="DK14" s="646"/>
      <c r="DL14" s="646"/>
      <c r="DM14" s="646"/>
      <c r="DN14" s="646"/>
      <c r="DO14" s="646"/>
      <c r="DP14" s="647"/>
      <c r="DQ14" s="654">
        <v>2179116</v>
      </c>
      <c r="DR14" s="646"/>
      <c r="DS14" s="646"/>
      <c r="DT14" s="646"/>
      <c r="DU14" s="646"/>
      <c r="DV14" s="646"/>
      <c r="DW14" s="646"/>
      <c r="DX14" s="646"/>
      <c r="DY14" s="646"/>
      <c r="DZ14" s="646"/>
      <c r="EA14" s="646"/>
      <c r="EB14" s="646"/>
      <c r="EC14" s="655"/>
    </row>
    <row r="15" spans="2:143" ht="11.25" customHeight="1" x14ac:dyDescent="0.15">
      <c r="B15" s="642" t="s">
        <v>262</v>
      </c>
      <c r="C15" s="643"/>
      <c r="D15" s="643"/>
      <c r="E15" s="643"/>
      <c r="F15" s="643"/>
      <c r="G15" s="643"/>
      <c r="H15" s="643"/>
      <c r="I15" s="643"/>
      <c r="J15" s="643"/>
      <c r="K15" s="643"/>
      <c r="L15" s="643"/>
      <c r="M15" s="643"/>
      <c r="N15" s="643"/>
      <c r="O15" s="643"/>
      <c r="P15" s="643"/>
      <c r="Q15" s="644"/>
      <c r="R15" s="645" t="s">
        <v>179</v>
      </c>
      <c r="S15" s="646"/>
      <c r="T15" s="646"/>
      <c r="U15" s="646"/>
      <c r="V15" s="646"/>
      <c r="W15" s="646"/>
      <c r="X15" s="646"/>
      <c r="Y15" s="647"/>
      <c r="Z15" s="648" t="s">
        <v>245</v>
      </c>
      <c r="AA15" s="648"/>
      <c r="AB15" s="648"/>
      <c r="AC15" s="648"/>
      <c r="AD15" s="649" t="s">
        <v>179</v>
      </c>
      <c r="AE15" s="649"/>
      <c r="AF15" s="649"/>
      <c r="AG15" s="649"/>
      <c r="AH15" s="649"/>
      <c r="AI15" s="649"/>
      <c r="AJ15" s="649"/>
      <c r="AK15" s="649"/>
      <c r="AL15" s="650" t="s">
        <v>245</v>
      </c>
      <c r="AM15" s="651"/>
      <c r="AN15" s="651"/>
      <c r="AO15" s="652"/>
      <c r="AP15" s="642" t="s">
        <v>263</v>
      </c>
      <c r="AQ15" s="643"/>
      <c r="AR15" s="643"/>
      <c r="AS15" s="643"/>
      <c r="AT15" s="643"/>
      <c r="AU15" s="643"/>
      <c r="AV15" s="643"/>
      <c r="AW15" s="643"/>
      <c r="AX15" s="643"/>
      <c r="AY15" s="643"/>
      <c r="AZ15" s="643"/>
      <c r="BA15" s="643"/>
      <c r="BB15" s="643"/>
      <c r="BC15" s="643"/>
      <c r="BD15" s="643"/>
      <c r="BE15" s="643"/>
      <c r="BF15" s="644"/>
      <c r="BG15" s="645">
        <v>848713</v>
      </c>
      <c r="BH15" s="646"/>
      <c r="BI15" s="646"/>
      <c r="BJ15" s="646"/>
      <c r="BK15" s="646"/>
      <c r="BL15" s="646"/>
      <c r="BM15" s="646"/>
      <c r="BN15" s="647"/>
      <c r="BO15" s="648">
        <v>2.4</v>
      </c>
      <c r="BP15" s="648"/>
      <c r="BQ15" s="648"/>
      <c r="BR15" s="648"/>
      <c r="BS15" s="654" t="s">
        <v>179</v>
      </c>
      <c r="BT15" s="646"/>
      <c r="BU15" s="646"/>
      <c r="BV15" s="646"/>
      <c r="BW15" s="646"/>
      <c r="BX15" s="646"/>
      <c r="BY15" s="646"/>
      <c r="BZ15" s="646"/>
      <c r="CA15" s="646"/>
      <c r="CB15" s="655"/>
      <c r="CD15" s="660" t="s">
        <v>264</v>
      </c>
      <c r="CE15" s="661"/>
      <c r="CF15" s="661"/>
      <c r="CG15" s="661"/>
      <c r="CH15" s="661"/>
      <c r="CI15" s="661"/>
      <c r="CJ15" s="661"/>
      <c r="CK15" s="661"/>
      <c r="CL15" s="661"/>
      <c r="CM15" s="661"/>
      <c r="CN15" s="661"/>
      <c r="CO15" s="661"/>
      <c r="CP15" s="661"/>
      <c r="CQ15" s="662"/>
      <c r="CR15" s="645">
        <v>8397474</v>
      </c>
      <c r="CS15" s="646"/>
      <c r="CT15" s="646"/>
      <c r="CU15" s="646"/>
      <c r="CV15" s="646"/>
      <c r="CW15" s="646"/>
      <c r="CX15" s="646"/>
      <c r="CY15" s="647"/>
      <c r="CZ15" s="648">
        <v>10.7</v>
      </c>
      <c r="DA15" s="648"/>
      <c r="DB15" s="648"/>
      <c r="DC15" s="648"/>
      <c r="DD15" s="654">
        <v>1683463</v>
      </c>
      <c r="DE15" s="646"/>
      <c r="DF15" s="646"/>
      <c r="DG15" s="646"/>
      <c r="DH15" s="646"/>
      <c r="DI15" s="646"/>
      <c r="DJ15" s="646"/>
      <c r="DK15" s="646"/>
      <c r="DL15" s="646"/>
      <c r="DM15" s="646"/>
      <c r="DN15" s="646"/>
      <c r="DO15" s="646"/>
      <c r="DP15" s="647"/>
      <c r="DQ15" s="654">
        <v>5846121</v>
      </c>
      <c r="DR15" s="646"/>
      <c r="DS15" s="646"/>
      <c r="DT15" s="646"/>
      <c r="DU15" s="646"/>
      <c r="DV15" s="646"/>
      <c r="DW15" s="646"/>
      <c r="DX15" s="646"/>
      <c r="DY15" s="646"/>
      <c r="DZ15" s="646"/>
      <c r="EA15" s="646"/>
      <c r="EB15" s="646"/>
      <c r="EC15" s="655"/>
    </row>
    <row r="16" spans="2:143" ht="11.25" customHeight="1" x14ac:dyDescent="0.15">
      <c r="B16" s="642" t="s">
        <v>265</v>
      </c>
      <c r="C16" s="643"/>
      <c r="D16" s="643"/>
      <c r="E16" s="643"/>
      <c r="F16" s="643"/>
      <c r="G16" s="643"/>
      <c r="H16" s="643"/>
      <c r="I16" s="643"/>
      <c r="J16" s="643"/>
      <c r="K16" s="643"/>
      <c r="L16" s="643"/>
      <c r="M16" s="643"/>
      <c r="N16" s="643"/>
      <c r="O16" s="643"/>
      <c r="P16" s="643"/>
      <c r="Q16" s="644"/>
      <c r="R16" s="645">
        <v>23468</v>
      </c>
      <c r="S16" s="646"/>
      <c r="T16" s="646"/>
      <c r="U16" s="646"/>
      <c r="V16" s="646"/>
      <c r="W16" s="646"/>
      <c r="X16" s="646"/>
      <c r="Y16" s="647"/>
      <c r="Z16" s="648">
        <v>0</v>
      </c>
      <c r="AA16" s="648"/>
      <c r="AB16" s="648"/>
      <c r="AC16" s="648"/>
      <c r="AD16" s="649">
        <v>23468</v>
      </c>
      <c r="AE16" s="649"/>
      <c r="AF16" s="649"/>
      <c r="AG16" s="649"/>
      <c r="AH16" s="649"/>
      <c r="AI16" s="649"/>
      <c r="AJ16" s="649"/>
      <c r="AK16" s="649"/>
      <c r="AL16" s="650">
        <v>0.1</v>
      </c>
      <c r="AM16" s="651"/>
      <c r="AN16" s="651"/>
      <c r="AO16" s="652"/>
      <c r="AP16" s="642" t="s">
        <v>266</v>
      </c>
      <c r="AQ16" s="643"/>
      <c r="AR16" s="643"/>
      <c r="AS16" s="643"/>
      <c r="AT16" s="643"/>
      <c r="AU16" s="643"/>
      <c r="AV16" s="643"/>
      <c r="AW16" s="643"/>
      <c r="AX16" s="643"/>
      <c r="AY16" s="643"/>
      <c r="AZ16" s="643"/>
      <c r="BA16" s="643"/>
      <c r="BB16" s="643"/>
      <c r="BC16" s="643"/>
      <c r="BD16" s="643"/>
      <c r="BE16" s="643"/>
      <c r="BF16" s="644"/>
      <c r="BG16" s="645" t="s">
        <v>179</v>
      </c>
      <c r="BH16" s="646"/>
      <c r="BI16" s="646"/>
      <c r="BJ16" s="646"/>
      <c r="BK16" s="646"/>
      <c r="BL16" s="646"/>
      <c r="BM16" s="646"/>
      <c r="BN16" s="647"/>
      <c r="BO16" s="648" t="s">
        <v>245</v>
      </c>
      <c r="BP16" s="648"/>
      <c r="BQ16" s="648"/>
      <c r="BR16" s="648"/>
      <c r="BS16" s="654" t="s">
        <v>245</v>
      </c>
      <c r="BT16" s="646"/>
      <c r="BU16" s="646"/>
      <c r="BV16" s="646"/>
      <c r="BW16" s="646"/>
      <c r="BX16" s="646"/>
      <c r="BY16" s="646"/>
      <c r="BZ16" s="646"/>
      <c r="CA16" s="646"/>
      <c r="CB16" s="655"/>
      <c r="CD16" s="660" t="s">
        <v>267</v>
      </c>
      <c r="CE16" s="661"/>
      <c r="CF16" s="661"/>
      <c r="CG16" s="661"/>
      <c r="CH16" s="661"/>
      <c r="CI16" s="661"/>
      <c r="CJ16" s="661"/>
      <c r="CK16" s="661"/>
      <c r="CL16" s="661"/>
      <c r="CM16" s="661"/>
      <c r="CN16" s="661"/>
      <c r="CO16" s="661"/>
      <c r="CP16" s="661"/>
      <c r="CQ16" s="662"/>
      <c r="CR16" s="645">
        <v>82583</v>
      </c>
      <c r="CS16" s="646"/>
      <c r="CT16" s="646"/>
      <c r="CU16" s="646"/>
      <c r="CV16" s="646"/>
      <c r="CW16" s="646"/>
      <c r="CX16" s="646"/>
      <c r="CY16" s="647"/>
      <c r="CZ16" s="648">
        <v>0.1</v>
      </c>
      <c r="DA16" s="648"/>
      <c r="DB16" s="648"/>
      <c r="DC16" s="648"/>
      <c r="DD16" s="654" t="s">
        <v>245</v>
      </c>
      <c r="DE16" s="646"/>
      <c r="DF16" s="646"/>
      <c r="DG16" s="646"/>
      <c r="DH16" s="646"/>
      <c r="DI16" s="646"/>
      <c r="DJ16" s="646"/>
      <c r="DK16" s="646"/>
      <c r="DL16" s="646"/>
      <c r="DM16" s="646"/>
      <c r="DN16" s="646"/>
      <c r="DO16" s="646"/>
      <c r="DP16" s="647"/>
      <c r="DQ16" s="654">
        <v>155</v>
      </c>
      <c r="DR16" s="646"/>
      <c r="DS16" s="646"/>
      <c r="DT16" s="646"/>
      <c r="DU16" s="646"/>
      <c r="DV16" s="646"/>
      <c r="DW16" s="646"/>
      <c r="DX16" s="646"/>
      <c r="DY16" s="646"/>
      <c r="DZ16" s="646"/>
      <c r="EA16" s="646"/>
      <c r="EB16" s="646"/>
      <c r="EC16" s="655"/>
    </row>
    <row r="17" spans="2:133" ht="11.25" customHeight="1" x14ac:dyDescent="0.15">
      <c r="B17" s="642" t="s">
        <v>268</v>
      </c>
      <c r="C17" s="643"/>
      <c r="D17" s="643"/>
      <c r="E17" s="643"/>
      <c r="F17" s="643"/>
      <c r="G17" s="643"/>
      <c r="H17" s="643"/>
      <c r="I17" s="643"/>
      <c r="J17" s="643"/>
      <c r="K17" s="643"/>
      <c r="L17" s="643"/>
      <c r="M17" s="643"/>
      <c r="N17" s="643"/>
      <c r="O17" s="643"/>
      <c r="P17" s="643"/>
      <c r="Q17" s="644"/>
      <c r="R17" s="645">
        <v>573379</v>
      </c>
      <c r="S17" s="646"/>
      <c r="T17" s="646"/>
      <c r="U17" s="646"/>
      <c r="V17" s="646"/>
      <c r="W17" s="646"/>
      <c r="X17" s="646"/>
      <c r="Y17" s="647"/>
      <c r="Z17" s="648">
        <v>0.7</v>
      </c>
      <c r="AA17" s="648"/>
      <c r="AB17" s="648"/>
      <c r="AC17" s="648"/>
      <c r="AD17" s="649">
        <v>573379</v>
      </c>
      <c r="AE17" s="649"/>
      <c r="AF17" s="649"/>
      <c r="AG17" s="649"/>
      <c r="AH17" s="649"/>
      <c r="AI17" s="649"/>
      <c r="AJ17" s="649"/>
      <c r="AK17" s="649"/>
      <c r="AL17" s="650">
        <v>1.3</v>
      </c>
      <c r="AM17" s="651"/>
      <c r="AN17" s="651"/>
      <c r="AO17" s="652"/>
      <c r="AP17" s="642" t="s">
        <v>269</v>
      </c>
      <c r="AQ17" s="643"/>
      <c r="AR17" s="643"/>
      <c r="AS17" s="643"/>
      <c r="AT17" s="643"/>
      <c r="AU17" s="643"/>
      <c r="AV17" s="643"/>
      <c r="AW17" s="643"/>
      <c r="AX17" s="643"/>
      <c r="AY17" s="643"/>
      <c r="AZ17" s="643"/>
      <c r="BA17" s="643"/>
      <c r="BB17" s="643"/>
      <c r="BC17" s="643"/>
      <c r="BD17" s="643"/>
      <c r="BE17" s="643"/>
      <c r="BF17" s="644"/>
      <c r="BG17" s="645">
        <v>3183</v>
      </c>
      <c r="BH17" s="646"/>
      <c r="BI17" s="646"/>
      <c r="BJ17" s="646"/>
      <c r="BK17" s="646"/>
      <c r="BL17" s="646"/>
      <c r="BM17" s="646"/>
      <c r="BN17" s="647"/>
      <c r="BO17" s="648">
        <v>0</v>
      </c>
      <c r="BP17" s="648"/>
      <c r="BQ17" s="648"/>
      <c r="BR17" s="648"/>
      <c r="BS17" s="654" t="s">
        <v>179</v>
      </c>
      <c r="BT17" s="646"/>
      <c r="BU17" s="646"/>
      <c r="BV17" s="646"/>
      <c r="BW17" s="646"/>
      <c r="BX17" s="646"/>
      <c r="BY17" s="646"/>
      <c r="BZ17" s="646"/>
      <c r="CA17" s="646"/>
      <c r="CB17" s="655"/>
      <c r="CD17" s="660" t="s">
        <v>270</v>
      </c>
      <c r="CE17" s="661"/>
      <c r="CF17" s="661"/>
      <c r="CG17" s="661"/>
      <c r="CH17" s="661"/>
      <c r="CI17" s="661"/>
      <c r="CJ17" s="661"/>
      <c r="CK17" s="661"/>
      <c r="CL17" s="661"/>
      <c r="CM17" s="661"/>
      <c r="CN17" s="661"/>
      <c r="CO17" s="661"/>
      <c r="CP17" s="661"/>
      <c r="CQ17" s="662"/>
      <c r="CR17" s="645">
        <v>6364078</v>
      </c>
      <c r="CS17" s="646"/>
      <c r="CT17" s="646"/>
      <c r="CU17" s="646"/>
      <c r="CV17" s="646"/>
      <c r="CW17" s="646"/>
      <c r="CX17" s="646"/>
      <c r="CY17" s="647"/>
      <c r="CZ17" s="648">
        <v>8.1</v>
      </c>
      <c r="DA17" s="648"/>
      <c r="DB17" s="648"/>
      <c r="DC17" s="648"/>
      <c r="DD17" s="654" t="s">
        <v>241</v>
      </c>
      <c r="DE17" s="646"/>
      <c r="DF17" s="646"/>
      <c r="DG17" s="646"/>
      <c r="DH17" s="646"/>
      <c r="DI17" s="646"/>
      <c r="DJ17" s="646"/>
      <c r="DK17" s="646"/>
      <c r="DL17" s="646"/>
      <c r="DM17" s="646"/>
      <c r="DN17" s="646"/>
      <c r="DO17" s="646"/>
      <c r="DP17" s="647"/>
      <c r="DQ17" s="654">
        <v>6181885</v>
      </c>
      <c r="DR17" s="646"/>
      <c r="DS17" s="646"/>
      <c r="DT17" s="646"/>
      <c r="DU17" s="646"/>
      <c r="DV17" s="646"/>
      <c r="DW17" s="646"/>
      <c r="DX17" s="646"/>
      <c r="DY17" s="646"/>
      <c r="DZ17" s="646"/>
      <c r="EA17" s="646"/>
      <c r="EB17" s="646"/>
      <c r="EC17" s="655"/>
    </row>
    <row r="18" spans="2:133" ht="11.25" customHeight="1" x14ac:dyDescent="0.15">
      <c r="B18" s="642" t="s">
        <v>271</v>
      </c>
      <c r="C18" s="643"/>
      <c r="D18" s="643"/>
      <c r="E18" s="643"/>
      <c r="F18" s="643"/>
      <c r="G18" s="643"/>
      <c r="H18" s="643"/>
      <c r="I18" s="643"/>
      <c r="J18" s="643"/>
      <c r="K18" s="643"/>
      <c r="L18" s="643"/>
      <c r="M18" s="643"/>
      <c r="N18" s="643"/>
      <c r="O18" s="643"/>
      <c r="P18" s="643"/>
      <c r="Q18" s="644"/>
      <c r="R18" s="645">
        <v>216227</v>
      </c>
      <c r="S18" s="646"/>
      <c r="T18" s="646"/>
      <c r="U18" s="646"/>
      <c r="V18" s="646"/>
      <c r="W18" s="646"/>
      <c r="X18" s="646"/>
      <c r="Y18" s="647"/>
      <c r="Z18" s="648">
        <v>0.3</v>
      </c>
      <c r="AA18" s="648"/>
      <c r="AB18" s="648"/>
      <c r="AC18" s="648"/>
      <c r="AD18" s="649">
        <v>216227</v>
      </c>
      <c r="AE18" s="649"/>
      <c r="AF18" s="649"/>
      <c r="AG18" s="649"/>
      <c r="AH18" s="649"/>
      <c r="AI18" s="649"/>
      <c r="AJ18" s="649"/>
      <c r="AK18" s="649"/>
      <c r="AL18" s="650">
        <v>0.5</v>
      </c>
      <c r="AM18" s="651"/>
      <c r="AN18" s="651"/>
      <c r="AO18" s="652"/>
      <c r="AP18" s="642" t="s">
        <v>272</v>
      </c>
      <c r="AQ18" s="643"/>
      <c r="AR18" s="643"/>
      <c r="AS18" s="643"/>
      <c r="AT18" s="643"/>
      <c r="AU18" s="643"/>
      <c r="AV18" s="643"/>
      <c r="AW18" s="643"/>
      <c r="AX18" s="643"/>
      <c r="AY18" s="643"/>
      <c r="AZ18" s="643"/>
      <c r="BA18" s="643"/>
      <c r="BB18" s="643"/>
      <c r="BC18" s="643"/>
      <c r="BD18" s="643"/>
      <c r="BE18" s="643"/>
      <c r="BF18" s="644"/>
      <c r="BG18" s="645" t="s">
        <v>245</v>
      </c>
      <c r="BH18" s="646"/>
      <c r="BI18" s="646"/>
      <c r="BJ18" s="646"/>
      <c r="BK18" s="646"/>
      <c r="BL18" s="646"/>
      <c r="BM18" s="646"/>
      <c r="BN18" s="647"/>
      <c r="BO18" s="648" t="s">
        <v>245</v>
      </c>
      <c r="BP18" s="648"/>
      <c r="BQ18" s="648"/>
      <c r="BR18" s="648"/>
      <c r="BS18" s="654" t="s">
        <v>179</v>
      </c>
      <c r="BT18" s="646"/>
      <c r="BU18" s="646"/>
      <c r="BV18" s="646"/>
      <c r="BW18" s="646"/>
      <c r="BX18" s="646"/>
      <c r="BY18" s="646"/>
      <c r="BZ18" s="646"/>
      <c r="CA18" s="646"/>
      <c r="CB18" s="655"/>
      <c r="CD18" s="660" t="s">
        <v>273</v>
      </c>
      <c r="CE18" s="661"/>
      <c r="CF18" s="661"/>
      <c r="CG18" s="661"/>
      <c r="CH18" s="661"/>
      <c r="CI18" s="661"/>
      <c r="CJ18" s="661"/>
      <c r="CK18" s="661"/>
      <c r="CL18" s="661"/>
      <c r="CM18" s="661"/>
      <c r="CN18" s="661"/>
      <c r="CO18" s="661"/>
      <c r="CP18" s="661"/>
      <c r="CQ18" s="662"/>
      <c r="CR18" s="645">
        <v>145778</v>
      </c>
      <c r="CS18" s="646"/>
      <c r="CT18" s="646"/>
      <c r="CU18" s="646"/>
      <c r="CV18" s="646"/>
      <c r="CW18" s="646"/>
      <c r="CX18" s="646"/>
      <c r="CY18" s="647"/>
      <c r="CZ18" s="648">
        <v>0.2</v>
      </c>
      <c r="DA18" s="648"/>
      <c r="DB18" s="648"/>
      <c r="DC18" s="648"/>
      <c r="DD18" s="654">
        <v>145778</v>
      </c>
      <c r="DE18" s="646"/>
      <c r="DF18" s="646"/>
      <c r="DG18" s="646"/>
      <c r="DH18" s="646"/>
      <c r="DI18" s="646"/>
      <c r="DJ18" s="646"/>
      <c r="DK18" s="646"/>
      <c r="DL18" s="646"/>
      <c r="DM18" s="646"/>
      <c r="DN18" s="646"/>
      <c r="DO18" s="646"/>
      <c r="DP18" s="647"/>
      <c r="DQ18" s="654">
        <v>145778</v>
      </c>
      <c r="DR18" s="646"/>
      <c r="DS18" s="646"/>
      <c r="DT18" s="646"/>
      <c r="DU18" s="646"/>
      <c r="DV18" s="646"/>
      <c r="DW18" s="646"/>
      <c r="DX18" s="646"/>
      <c r="DY18" s="646"/>
      <c r="DZ18" s="646"/>
      <c r="EA18" s="646"/>
      <c r="EB18" s="646"/>
      <c r="EC18" s="655"/>
    </row>
    <row r="19" spans="2:133" ht="11.25" customHeight="1" x14ac:dyDescent="0.15">
      <c r="B19" s="642" t="s">
        <v>274</v>
      </c>
      <c r="C19" s="643"/>
      <c r="D19" s="643"/>
      <c r="E19" s="643"/>
      <c r="F19" s="643"/>
      <c r="G19" s="643"/>
      <c r="H19" s="643"/>
      <c r="I19" s="643"/>
      <c r="J19" s="643"/>
      <c r="K19" s="643"/>
      <c r="L19" s="643"/>
      <c r="M19" s="643"/>
      <c r="N19" s="643"/>
      <c r="O19" s="643"/>
      <c r="P19" s="643"/>
      <c r="Q19" s="644"/>
      <c r="R19" s="645">
        <v>14753</v>
      </c>
      <c r="S19" s="646"/>
      <c r="T19" s="646"/>
      <c r="U19" s="646"/>
      <c r="V19" s="646"/>
      <c r="W19" s="646"/>
      <c r="X19" s="646"/>
      <c r="Y19" s="647"/>
      <c r="Z19" s="648">
        <v>0</v>
      </c>
      <c r="AA19" s="648"/>
      <c r="AB19" s="648"/>
      <c r="AC19" s="648"/>
      <c r="AD19" s="649">
        <v>14753</v>
      </c>
      <c r="AE19" s="649"/>
      <c r="AF19" s="649"/>
      <c r="AG19" s="649"/>
      <c r="AH19" s="649"/>
      <c r="AI19" s="649"/>
      <c r="AJ19" s="649"/>
      <c r="AK19" s="649"/>
      <c r="AL19" s="650">
        <v>0</v>
      </c>
      <c r="AM19" s="651"/>
      <c r="AN19" s="651"/>
      <c r="AO19" s="652"/>
      <c r="AP19" s="642" t="s">
        <v>275</v>
      </c>
      <c r="AQ19" s="643"/>
      <c r="AR19" s="643"/>
      <c r="AS19" s="643"/>
      <c r="AT19" s="643"/>
      <c r="AU19" s="643"/>
      <c r="AV19" s="643"/>
      <c r="AW19" s="643"/>
      <c r="AX19" s="643"/>
      <c r="AY19" s="643"/>
      <c r="AZ19" s="643"/>
      <c r="BA19" s="643"/>
      <c r="BB19" s="643"/>
      <c r="BC19" s="643"/>
      <c r="BD19" s="643"/>
      <c r="BE19" s="643"/>
      <c r="BF19" s="644"/>
      <c r="BG19" s="645">
        <v>3222848</v>
      </c>
      <c r="BH19" s="646"/>
      <c r="BI19" s="646"/>
      <c r="BJ19" s="646"/>
      <c r="BK19" s="646"/>
      <c r="BL19" s="646"/>
      <c r="BM19" s="646"/>
      <c r="BN19" s="647"/>
      <c r="BO19" s="648">
        <v>9</v>
      </c>
      <c r="BP19" s="648"/>
      <c r="BQ19" s="648"/>
      <c r="BR19" s="648"/>
      <c r="BS19" s="654" t="s">
        <v>179</v>
      </c>
      <c r="BT19" s="646"/>
      <c r="BU19" s="646"/>
      <c r="BV19" s="646"/>
      <c r="BW19" s="646"/>
      <c r="BX19" s="646"/>
      <c r="BY19" s="646"/>
      <c r="BZ19" s="646"/>
      <c r="CA19" s="646"/>
      <c r="CB19" s="655"/>
      <c r="CD19" s="660" t="s">
        <v>276</v>
      </c>
      <c r="CE19" s="661"/>
      <c r="CF19" s="661"/>
      <c r="CG19" s="661"/>
      <c r="CH19" s="661"/>
      <c r="CI19" s="661"/>
      <c r="CJ19" s="661"/>
      <c r="CK19" s="661"/>
      <c r="CL19" s="661"/>
      <c r="CM19" s="661"/>
      <c r="CN19" s="661"/>
      <c r="CO19" s="661"/>
      <c r="CP19" s="661"/>
      <c r="CQ19" s="662"/>
      <c r="CR19" s="645" t="s">
        <v>245</v>
      </c>
      <c r="CS19" s="646"/>
      <c r="CT19" s="646"/>
      <c r="CU19" s="646"/>
      <c r="CV19" s="646"/>
      <c r="CW19" s="646"/>
      <c r="CX19" s="646"/>
      <c r="CY19" s="647"/>
      <c r="CZ19" s="648" t="s">
        <v>245</v>
      </c>
      <c r="DA19" s="648"/>
      <c r="DB19" s="648"/>
      <c r="DC19" s="648"/>
      <c r="DD19" s="654" t="s">
        <v>245</v>
      </c>
      <c r="DE19" s="646"/>
      <c r="DF19" s="646"/>
      <c r="DG19" s="646"/>
      <c r="DH19" s="646"/>
      <c r="DI19" s="646"/>
      <c r="DJ19" s="646"/>
      <c r="DK19" s="646"/>
      <c r="DL19" s="646"/>
      <c r="DM19" s="646"/>
      <c r="DN19" s="646"/>
      <c r="DO19" s="646"/>
      <c r="DP19" s="647"/>
      <c r="DQ19" s="654" t="s">
        <v>179</v>
      </c>
      <c r="DR19" s="646"/>
      <c r="DS19" s="646"/>
      <c r="DT19" s="646"/>
      <c r="DU19" s="646"/>
      <c r="DV19" s="646"/>
      <c r="DW19" s="646"/>
      <c r="DX19" s="646"/>
      <c r="DY19" s="646"/>
      <c r="DZ19" s="646"/>
      <c r="EA19" s="646"/>
      <c r="EB19" s="646"/>
      <c r="EC19" s="655"/>
    </row>
    <row r="20" spans="2:133" ht="11.25" customHeight="1" x14ac:dyDescent="0.15">
      <c r="B20" s="642" t="s">
        <v>277</v>
      </c>
      <c r="C20" s="643"/>
      <c r="D20" s="643"/>
      <c r="E20" s="643"/>
      <c r="F20" s="643"/>
      <c r="G20" s="643"/>
      <c r="H20" s="643"/>
      <c r="I20" s="643"/>
      <c r="J20" s="643"/>
      <c r="K20" s="643"/>
      <c r="L20" s="643"/>
      <c r="M20" s="643"/>
      <c r="N20" s="643"/>
      <c r="O20" s="643"/>
      <c r="P20" s="643"/>
      <c r="Q20" s="644"/>
      <c r="R20" s="645">
        <v>2487</v>
      </c>
      <c r="S20" s="646"/>
      <c r="T20" s="646"/>
      <c r="U20" s="646"/>
      <c r="V20" s="646"/>
      <c r="W20" s="646"/>
      <c r="X20" s="646"/>
      <c r="Y20" s="647"/>
      <c r="Z20" s="648">
        <v>0</v>
      </c>
      <c r="AA20" s="648"/>
      <c r="AB20" s="648"/>
      <c r="AC20" s="648"/>
      <c r="AD20" s="649">
        <v>2487</v>
      </c>
      <c r="AE20" s="649"/>
      <c r="AF20" s="649"/>
      <c r="AG20" s="649"/>
      <c r="AH20" s="649"/>
      <c r="AI20" s="649"/>
      <c r="AJ20" s="649"/>
      <c r="AK20" s="649"/>
      <c r="AL20" s="650">
        <v>0</v>
      </c>
      <c r="AM20" s="651"/>
      <c r="AN20" s="651"/>
      <c r="AO20" s="652"/>
      <c r="AP20" s="642" t="s">
        <v>278</v>
      </c>
      <c r="AQ20" s="643"/>
      <c r="AR20" s="643"/>
      <c r="AS20" s="643"/>
      <c r="AT20" s="643"/>
      <c r="AU20" s="643"/>
      <c r="AV20" s="643"/>
      <c r="AW20" s="643"/>
      <c r="AX20" s="643"/>
      <c r="AY20" s="643"/>
      <c r="AZ20" s="643"/>
      <c r="BA20" s="643"/>
      <c r="BB20" s="643"/>
      <c r="BC20" s="643"/>
      <c r="BD20" s="643"/>
      <c r="BE20" s="643"/>
      <c r="BF20" s="644"/>
      <c r="BG20" s="645">
        <v>3222848</v>
      </c>
      <c r="BH20" s="646"/>
      <c r="BI20" s="646"/>
      <c r="BJ20" s="646"/>
      <c r="BK20" s="646"/>
      <c r="BL20" s="646"/>
      <c r="BM20" s="646"/>
      <c r="BN20" s="647"/>
      <c r="BO20" s="648">
        <v>9</v>
      </c>
      <c r="BP20" s="648"/>
      <c r="BQ20" s="648"/>
      <c r="BR20" s="648"/>
      <c r="BS20" s="654" t="s">
        <v>179</v>
      </c>
      <c r="BT20" s="646"/>
      <c r="BU20" s="646"/>
      <c r="BV20" s="646"/>
      <c r="BW20" s="646"/>
      <c r="BX20" s="646"/>
      <c r="BY20" s="646"/>
      <c r="BZ20" s="646"/>
      <c r="CA20" s="646"/>
      <c r="CB20" s="655"/>
      <c r="CD20" s="660" t="s">
        <v>279</v>
      </c>
      <c r="CE20" s="661"/>
      <c r="CF20" s="661"/>
      <c r="CG20" s="661"/>
      <c r="CH20" s="661"/>
      <c r="CI20" s="661"/>
      <c r="CJ20" s="661"/>
      <c r="CK20" s="661"/>
      <c r="CL20" s="661"/>
      <c r="CM20" s="661"/>
      <c r="CN20" s="661"/>
      <c r="CO20" s="661"/>
      <c r="CP20" s="661"/>
      <c r="CQ20" s="662"/>
      <c r="CR20" s="645">
        <v>78313220</v>
      </c>
      <c r="CS20" s="646"/>
      <c r="CT20" s="646"/>
      <c r="CU20" s="646"/>
      <c r="CV20" s="646"/>
      <c r="CW20" s="646"/>
      <c r="CX20" s="646"/>
      <c r="CY20" s="647"/>
      <c r="CZ20" s="648">
        <v>100</v>
      </c>
      <c r="DA20" s="648"/>
      <c r="DB20" s="648"/>
      <c r="DC20" s="648"/>
      <c r="DD20" s="654">
        <v>7919215</v>
      </c>
      <c r="DE20" s="646"/>
      <c r="DF20" s="646"/>
      <c r="DG20" s="646"/>
      <c r="DH20" s="646"/>
      <c r="DI20" s="646"/>
      <c r="DJ20" s="646"/>
      <c r="DK20" s="646"/>
      <c r="DL20" s="646"/>
      <c r="DM20" s="646"/>
      <c r="DN20" s="646"/>
      <c r="DO20" s="646"/>
      <c r="DP20" s="647"/>
      <c r="DQ20" s="654">
        <v>50154732</v>
      </c>
      <c r="DR20" s="646"/>
      <c r="DS20" s="646"/>
      <c r="DT20" s="646"/>
      <c r="DU20" s="646"/>
      <c r="DV20" s="646"/>
      <c r="DW20" s="646"/>
      <c r="DX20" s="646"/>
      <c r="DY20" s="646"/>
      <c r="DZ20" s="646"/>
      <c r="EA20" s="646"/>
      <c r="EB20" s="646"/>
      <c r="EC20" s="655"/>
    </row>
    <row r="21" spans="2:133" ht="11.25" customHeight="1" x14ac:dyDescent="0.15">
      <c r="B21" s="642" t="s">
        <v>280</v>
      </c>
      <c r="C21" s="643"/>
      <c r="D21" s="643"/>
      <c r="E21" s="643"/>
      <c r="F21" s="643"/>
      <c r="G21" s="643"/>
      <c r="H21" s="643"/>
      <c r="I21" s="643"/>
      <c r="J21" s="643"/>
      <c r="K21" s="643"/>
      <c r="L21" s="643"/>
      <c r="M21" s="643"/>
      <c r="N21" s="643"/>
      <c r="O21" s="643"/>
      <c r="P21" s="643"/>
      <c r="Q21" s="644"/>
      <c r="R21" s="645">
        <v>339912</v>
      </c>
      <c r="S21" s="646"/>
      <c r="T21" s="646"/>
      <c r="U21" s="646"/>
      <c r="V21" s="646"/>
      <c r="W21" s="646"/>
      <c r="X21" s="646"/>
      <c r="Y21" s="647"/>
      <c r="Z21" s="648">
        <v>0.4</v>
      </c>
      <c r="AA21" s="648"/>
      <c r="AB21" s="648"/>
      <c r="AC21" s="648"/>
      <c r="AD21" s="649">
        <v>339912</v>
      </c>
      <c r="AE21" s="649"/>
      <c r="AF21" s="649"/>
      <c r="AG21" s="649"/>
      <c r="AH21" s="649"/>
      <c r="AI21" s="649"/>
      <c r="AJ21" s="649"/>
      <c r="AK21" s="649"/>
      <c r="AL21" s="650">
        <v>0.8</v>
      </c>
      <c r="AM21" s="651"/>
      <c r="AN21" s="651"/>
      <c r="AO21" s="652"/>
      <c r="AP21" s="664" t="s">
        <v>281</v>
      </c>
      <c r="AQ21" s="665"/>
      <c r="AR21" s="665"/>
      <c r="AS21" s="665"/>
      <c r="AT21" s="665"/>
      <c r="AU21" s="665"/>
      <c r="AV21" s="665"/>
      <c r="AW21" s="665"/>
      <c r="AX21" s="665"/>
      <c r="AY21" s="665"/>
      <c r="AZ21" s="665"/>
      <c r="BA21" s="665"/>
      <c r="BB21" s="665"/>
      <c r="BC21" s="665"/>
      <c r="BD21" s="665"/>
      <c r="BE21" s="665"/>
      <c r="BF21" s="666"/>
      <c r="BG21" s="645">
        <v>21140</v>
      </c>
      <c r="BH21" s="646"/>
      <c r="BI21" s="646"/>
      <c r="BJ21" s="646"/>
      <c r="BK21" s="646"/>
      <c r="BL21" s="646"/>
      <c r="BM21" s="646"/>
      <c r="BN21" s="647"/>
      <c r="BO21" s="648">
        <v>0.1</v>
      </c>
      <c r="BP21" s="648"/>
      <c r="BQ21" s="648"/>
      <c r="BR21" s="648"/>
      <c r="BS21" s="654" t="s">
        <v>245</v>
      </c>
      <c r="BT21" s="646"/>
      <c r="BU21" s="646"/>
      <c r="BV21" s="646"/>
      <c r="BW21" s="646"/>
      <c r="BX21" s="646"/>
      <c r="BY21" s="646"/>
      <c r="BZ21" s="646"/>
      <c r="CA21" s="646"/>
      <c r="CB21" s="655"/>
      <c r="CD21" s="670"/>
      <c r="CE21" s="671"/>
      <c r="CF21" s="671"/>
      <c r="CG21" s="671"/>
      <c r="CH21" s="671"/>
      <c r="CI21" s="671"/>
      <c r="CJ21" s="671"/>
      <c r="CK21" s="671"/>
      <c r="CL21" s="671"/>
      <c r="CM21" s="671"/>
      <c r="CN21" s="671"/>
      <c r="CO21" s="671"/>
      <c r="CP21" s="671"/>
      <c r="CQ21" s="672"/>
      <c r="CR21" s="673"/>
      <c r="CS21" s="668"/>
      <c r="CT21" s="668"/>
      <c r="CU21" s="668"/>
      <c r="CV21" s="668"/>
      <c r="CW21" s="668"/>
      <c r="CX21" s="668"/>
      <c r="CY21" s="674"/>
      <c r="CZ21" s="675"/>
      <c r="DA21" s="675"/>
      <c r="DB21" s="675"/>
      <c r="DC21" s="675"/>
      <c r="DD21" s="667"/>
      <c r="DE21" s="668"/>
      <c r="DF21" s="668"/>
      <c r="DG21" s="668"/>
      <c r="DH21" s="668"/>
      <c r="DI21" s="668"/>
      <c r="DJ21" s="668"/>
      <c r="DK21" s="668"/>
      <c r="DL21" s="668"/>
      <c r="DM21" s="668"/>
      <c r="DN21" s="668"/>
      <c r="DO21" s="668"/>
      <c r="DP21" s="674"/>
      <c r="DQ21" s="667"/>
      <c r="DR21" s="668"/>
      <c r="DS21" s="668"/>
      <c r="DT21" s="668"/>
      <c r="DU21" s="668"/>
      <c r="DV21" s="668"/>
      <c r="DW21" s="668"/>
      <c r="DX21" s="668"/>
      <c r="DY21" s="668"/>
      <c r="DZ21" s="668"/>
      <c r="EA21" s="668"/>
      <c r="EB21" s="668"/>
      <c r="EC21" s="669"/>
    </row>
    <row r="22" spans="2:133" ht="11.25" customHeight="1" x14ac:dyDescent="0.15">
      <c r="B22" s="642" t="s">
        <v>282</v>
      </c>
      <c r="C22" s="643"/>
      <c r="D22" s="643"/>
      <c r="E22" s="643"/>
      <c r="F22" s="643"/>
      <c r="G22" s="643"/>
      <c r="H22" s="643"/>
      <c r="I22" s="643"/>
      <c r="J22" s="643"/>
      <c r="K22" s="643"/>
      <c r="L22" s="643"/>
      <c r="M22" s="643"/>
      <c r="N22" s="643"/>
      <c r="O22" s="643"/>
      <c r="P22" s="643"/>
      <c r="Q22" s="644"/>
      <c r="R22" s="645">
        <v>4246186</v>
      </c>
      <c r="S22" s="646"/>
      <c r="T22" s="646"/>
      <c r="U22" s="646"/>
      <c r="V22" s="646"/>
      <c r="W22" s="646"/>
      <c r="X22" s="646"/>
      <c r="Y22" s="647"/>
      <c r="Z22" s="648">
        <v>5.3</v>
      </c>
      <c r="AA22" s="648"/>
      <c r="AB22" s="648"/>
      <c r="AC22" s="648"/>
      <c r="AD22" s="649">
        <v>3865644</v>
      </c>
      <c r="AE22" s="649"/>
      <c r="AF22" s="649"/>
      <c r="AG22" s="649"/>
      <c r="AH22" s="649"/>
      <c r="AI22" s="649"/>
      <c r="AJ22" s="649"/>
      <c r="AK22" s="649"/>
      <c r="AL22" s="650">
        <v>9.1</v>
      </c>
      <c r="AM22" s="651"/>
      <c r="AN22" s="651"/>
      <c r="AO22" s="652"/>
      <c r="AP22" s="664" t="s">
        <v>283</v>
      </c>
      <c r="AQ22" s="665"/>
      <c r="AR22" s="665"/>
      <c r="AS22" s="665"/>
      <c r="AT22" s="665"/>
      <c r="AU22" s="665"/>
      <c r="AV22" s="665"/>
      <c r="AW22" s="665"/>
      <c r="AX22" s="665"/>
      <c r="AY22" s="665"/>
      <c r="AZ22" s="665"/>
      <c r="BA22" s="665"/>
      <c r="BB22" s="665"/>
      <c r="BC22" s="665"/>
      <c r="BD22" s="665"/>
      <c r="BE22" s="665"/>
      <c r="BF22" s="666"/>
      <c r="BG22" s="645" t="s">
        <v>245</v>
      </c>
      <c r="BH22" s="646"/>
      <c r="BI22" s="646"/>
      <c r="BJ22" s="646"/>
      <c r="BK22" s="646"/>
      <c r="BL22" s="646"/>
      <c r="BM22" s="646"/>
      <c r="BN22" s="647"/>
      <c r="BO22" s="648" t="s">
        <v>245</v>
      </c>
      <c r="BP22" s="648"/>
      <c r="BQ22" s="648"/>
      <c r="BR22" s="648"/>
      <c r="BS22" s="654" t="s">
        <v>179</v>
      </c>
      <c r="BT22" s="646"/>
      <c r="BU22" s="646"/>
      <c r="BV22" s="646"/>
      <c r="BW22" s="646"/>
      <c r="BX22" s="646"/>
      <c r="BY22" s="646"/>
      <c r="BZ22" s="646"/>
      <c r="CA22" s="646"/>
      <c r="CB22" s="655"/>
      <c r="CD22" s="627" t="s">
        <v>284</v>
      </c>
      <c r="CE22" s="628"/>
      <c r="CF22" s="628"/>
      <c r="CG22" s="628"/>
      <c r="CH22" s="628"/>
      <c r="CI22" s="628"/>
      <c r="CJ22" s="628"/>
      <c r="CK22" s="628"/>
      <c r="CL22" s="628"/>
      <c r="CM22" s="628"/>
      <c r="CN22" s="628"/>
      <c r="CO22" s="628"/>
      <c r="CP22" s="628"/>
      <c r="CQ22" s="628"/>
      <c r="CR22" s="628"/>
      <c r="CS22" s="628"/>
      <c r="CT22" s="628"/>
      <c r="CU22" s="628"/>
      <c r="CV22" s="628"/>
      <c r="CW22" s="628"/>
      <c r="CX22" s="628"/>
      <c r="CY22" s="628"/>
      <c r="CZ22" s="628"/>
      <c r="DA22" s="628"/>
      <c r="DB22" s="628"/>
      <c r="DC22" s="628"/>
      <c r="DD22" s="628"/>
      <c r="DE22" s="628"/>
      <c r="DF22" s="628"/>
      <c r="DG22" s="628"/>
      <c r="DH22" s="628"/>
      <c r="DI22" s="628"/>
      <c r="DJ22" s="628"/>
      <c r="DK22" s="628"/>
      <c r="DL22" s="628"/>
      <c r="DM22" s="628"/>
      <c r="DN22" s="628"/>
      <c r="DO22" s="628"/>
      <c r="DP22" s="628"/>
      <c r="DQ22" s="628"/>
      <c r="DR22" s="628"/>
      <c r="DS22" s="628"/>
      <c r="DT22" s="628"/>
      <c r="DU22" s="628"/>
      <c r="DV22" s="628"/>
      <c r="DW22" s="628"/>
      <c r="DX22" s="628"/>
      <c r="DY22" s="628"/>
      <c r="DZ22" s="628"/>
      <c r="EA22" s="628"/>
      <c r="EB22" s="628"/>
      <c r="EC22" s="629"/>
    </row>
    <row r="23" spans="2:133" ht="11.25" customHeight="1" x14ac:dyDescent="0.15">
      <c r="B23" s="642" t="s">
        <v>285</v>
      </c>
      <c r="C23" s="643"/>
      <c r="D23" s="643"/>
      <c r="E23" s="643"/>
      <c r="F23" s="643"/>
      <c r="G23" s="643"/>
      <c r="H23" s="643"/>
      <c r="I23" s="643"/>
      <c r="J23" s="643"/>
      <c r="K23" s="643"/>
      <c r="L23" s="643"/>
      <c r="M23" s="643"/>
      <c r="N23" s="643"/>
      <c r="O23" s="643"/>
      <c r="P23" s="643"/>
      <c r="Q23" s="644"/>
      <c r="R23" s="645">
        <v>3865644</v>
      </c>
      <c r="S23" s="646"/>
      <c r="T23" s="646"/>
      <c r="U23" s="646"/>
      <c r="V23" s="646"/>
      <c r="W23" s="646"/>
      <c r="X23" s="646"/>
      <c r="Y23" s="647"/>
      <c r="Z23" s="648">
        <v>4.9000000000000004</v>
      </c>
      <c r="AA23" s="648"/>
      <c r="AB23" s="648"/>
      <c r="AC23" s="648"/>
      <c r="AD23" s="649">
        <v>3865644</v>
      </c>
      <c r="AE23" s="649"/>
      <c r="AF23" s="649"/>
      <c r="AG23" s="649"/>
      <c r="AH23" s="649"/>
      <c r="AI23" s="649"/>
      <c r="AJ23" s="649"/>
      <c r="AK23" s="649"/>
      <c r="AL23" s="650">
        <v>9.1</v>
      </c>
      <c r="AM23" s="651"/>
      <c r="AN23" s="651"/>
      <c r="AO23" s="652"/>
      <c r="AP23" s="664" t="s">
        <v>286</v>
      </c>
      <c r="AQ23" s="665"/>
      <c r="AR23" s="665"/>
      <c r="AS23" s="665"/>
      <c r="AT23" s="665"/>
      <c r="AU23" s="665"/>
      <c r="AV23" s="665"/>
      <c r="AW23" s="665"/>
      <c r="AX23" s="665"/>
      <c r="AY23" s="665"/>
      <c r="AZ23" s="665"/>
      <c r="BA23" s="665"/>
      <c r="BB23" s="665"/>
      <c r="BC23" s="665"/>
      <c r="BD23" s="665"/>
      <c r="BE23" s="665"/>
      <c r="BF23" s="666"/>
      <c r="BG23" s="645">
        <v>3201708</v>
      </c>
      <c r="BH23" s="646"/>
      <c r="BI23" s="646"/>
      <c r="BJ23" s="646"/>
      <c r="BK23" s="646"/>
      <c r="BL23" s="646"/>
      <c r="BM23" s="646"/>
      <c r="BN23" s="647"/>
      <c r="BO23" s="648">
        <v>8.9</v>
      </c>
      <c r="BP23" s="648"/>
      <c r="BQ23" s="648"/>
      <c r="BR23" s="648"/>
      <c r="BS23" s="654" t="s">
        <v>179</v>
      </c>
      <c r="BT23" s="646"/>
      <c r="BU23" s="646"/>
      <c r="BV23" s="646"/>
      <c r="BW23" s="646"/>
      <c r="BX23" s="646"/>
      <c r="BY23" s="646"/>
      <c r="BZ23" s="646"/>
      <c r="CA23" s="646"/>
      <c r="CB23" s="655"/>
      <c r="CD23" s="627" t="s">
        <v>224</v>
      </c>
      <c r="CE23" s="628"/>
      <c r="CF23" s="628"/>
      <c r="CG23" s="628"/>
      <c r="CH23" s="628"/>
      <c r="CI23" s="628"/>
      <c r="CJ23" s="628"/>
      <c r="CK23" s="628"/>
      <c r="CL23" s="628"/>
      <c r="CM23" s="628"/>
      <c r="CN23" s="628"/>
      <c r="CO23" s="628"/>
      <c r="CP23" s="628"/>
      <c r="CQ23" s="629"/>
      <c r="CR23" s="627" t="s">
        <v>287</v>
      </c>
      <c r="CS23" s="628"/>
      <c r="CT23" s="628"/>
      <c r="CU23" s="628"/>
      <c r="CV23" s="628"/>
      <c r="CW23" s="628"/>
      <c r="CX23" s="628"/>
      <c r="CY23" s="629"/>
      <c r="CZ23" s="627" t="s">
        <v>288</v>
      </c>
      <c r="DA23" s="628"/>
      <c r="DB23" s="628"/>
      <c r="DC23" s="629"/>
      <c r="DD23" s="627" t="s">
        <v>289</v>
      </c>
      <c r="DE23" s="628"/>
      <c r="DF23" s="628"/>
      <c r="DG23" s="628"/>
      <c r="DH23" s="628"/>
      <c r="DI23" s="628"/>
      <c r="DJ23" s="628"/>
      <c r="DK23" s="629"/>
      <c r="DL23" s="676" t="s">
        <v>290</v>
      </c>
      <c r="DM23" s="677"/>
      <c r="DN23" s="677"/>
      <c r="DO23" s="677"/>
      <c r="DP23" s="677"/>
      <c r="DQ23" s="677"/>
      <c r="DR23" s="677"/>
      <c r="DS23" s="677"/>
      <c r="DT23" s="677"/>
      <c r="DU23" s="677"/>
      <c r="DV23" s="678"/>
      <c r="DW23" s="627" t="s">
        <v>291</v>
      </c>
      <c r="DX23" s="628"/>
      <c r="DY23" s="628"/>
      <c r="DZ23" s="628"/>
      <c r="EA23" s="628"/>
      <c r="EB23" s="628"/>
      <c r="EC23" s="629"/>
    </row>
    <row r="24" spans="2:133" ht="11.25" customHeight="1" x14ac:dyDescent="0.15">
      <c r="B24" s="642" t="s">
        <v>292</v>
      </c>
      <c r="C24" s="643"/>
      <c r="D24" s="643"/>
      <c r="E24" s="643"/>
      <c r="F24" s="643"/>
      <c r="G24" s="643"/>
      <c r="H24" s="643"/>
      <c r="I24" s="643"/>
      <c r="J24" s="643"/>
      <c r="K24" s="643"/>
      <c r="L24" s="643"/>
      <c r="M24" s="643"/>
      <c r="N24" s="643"/>
      <c r="O24" s="643"/>
      <c r="P24" s="643"/>
      <c r="Q24" s="644"/>
      <c r="R24" s="645">
        <v>380542</v>
      </c>
      <c r="S24" s="646"/>
      <c r="T24" s="646"/>
      <c r="U24" s="646"/>
      <c r="V24" s="646"/>
      <c r="W24" s="646"/>
      <c r="X24" s="646"/>
      <c r="Y24" s="647"/>
      <c r="Z24" s="648">
        <v>0.5</v>
      </c>
      <c r="AA24" s="648"/>
      <c r="AB24" s="648"/>
      <c r="AC24" s="648"/>
      <c r="AD24" s="649" t="s">
        <v>245</v>
      </c>
      <c r="AE24" s="649"/>
      <c r="AF24" s="649"/>
      <c r="AG24" s="649"/>
      <c r="AH24" s="649"/>
      <c r="AI24" s="649"/>
      <c r="AJ24" s="649"/>
      <c r="AK24" s="649"/>
      <c r="AL24" s="650" t="s">
        <v>179</v>
      </c>
      <c r="AM24" s="651"/>
      <c r="AN24" s="651"/>
      <c r="AO24" s="652"/>
      <c r="AP24" s="664" t="s">
        <v>293</v>
      </c>
      <c r="AQ24" s="665"/>
      <c r="AR24" s="665"/>
      <c r="AS24" s="665"/>
      <c r="AT24" s="665"/>
      <c r="AU24" s="665"/>
      <c r="AV24" s="665"/>
      <c r="AW24" s="665"/>
      <c r="AX24" s="665"/>
      <c r="AY24" s="665"/>
      <c r="AZ24" s="665"/>
      <c r="BA24" s="665"/>
      <c r="BB24" s="665"/>
      <c r="BC24" s="665"/>
      <c r="BD24" s="665"/>
      <c r="BE24" s="665"/>
      <c r="BF24" s="666"/>
      <c r="BG24" s="645" t="s">
        <v>245</v>
      </c>
      <c r="BH24" s="646"/>
      <c r="BI24" s="646"/>
      <c r="BJ24" s="646"/>
      <c r="BK24" s="646"/>
      <c r="BL24" s="646"/>
      <c r="BM24" s="646"/>
      <c r="BN24" s="647"/>
      <c r="BO24" s="648" t="s">
        <v>245</v>
      </c>
      <c r="BP24" s="648"/>
      <c r="BQ24" s="648"/>
      <c r="BR24" s="648"/>
      <c r="BS24" s="654" t="s">
        <v>245</v>
      </c>
      <c r="BT24" s="646"/>
      <c r="BU24" s="646"/>
      <c r="BV24" s="646"/>
      <c r="BW24" s="646"/>
      <c r="BX24" s="646"/>
      <c r="BY24" s="646"/>
      <c r="BZ24" s="646"/>
      <c r="CA24" s="646"/>
      <c r="CB24" s="655"/>
      <c r="CD24" s="656" t="s">
        <v>294</v>
      </c>
      <c r="CE24" s="657"/>
      <c r="CF24" s="657"/>
      <c r="CG24" s="657"/>
      <c r="CH24" s="657"/>
      <c r="CI24" s="657"/>
      <c r="CJ24" s="657"/>
      <c r="CK24" s="657"/>
      <c r="CL24" s="657"/>
      <c r="CM24" s="657"/>
      <c r="CN24" s="657"/>
      <c r="CO24" s="657"/>
      <c r="CP24" s="657"/>
      <c r="CQ24" s="658"/>
      <c r="CR24" s="634">
        <v>42549747</v>
      </c>
      <c r="CS24" s="635"/>
      <c r="CT24" s="635"/>
      <c r="CU24" s="635"/>
      <c r="CV24" s="635"/>
      <c r="CW24" s="635"/>
      <c r="CX24" s="635"/>
      <c r="CY24" s="636"/>
      <c r="CZ24" s="639">
        <v>54.3</v>
      </c>
      <c r="DA24" s="640"/>
      <c r="DB24" s="640"/>
      <c r="DC24" s="659"/>
      <c r="DD24" s="684">
        <v>26256147</v>
      </c>
      <c r="DE24" s="635"/>
      <c r="DF24" s="635"/>
      <c r="DG24" s="635"/>
      <c r="DH24" s="635"/>
      <c r="DI24" s="635"/>
      <c r="DJ24" s="635"/>
      <c r="DK24" s="636"/>
      <c r="DL24" s="684">
        <v>26122157</v>
      </c>
      <c r="DM24" s="635"/>
      <c r="DN24" s="635"/>
      <c r="DO24" s="635"/>
      <c r="DP24" s="635"/>
      <c r="DQ24" s="635"/>
      <c r="DR24" s="635"/>
      <c r="DS24" s="635"/>
      <c r="DT24" s="635"/>
      <c r="DU24" s="635"/>
      <c r="DV24" s="636"/>
      <c r="DW24" s="639">
        <v>57.2</v>
      </c>
      <c r="DX24" s="640"/>
      <c r="DY24" s="640"/>
      <c r="DZ24" s="640"/>
      <c r="EA24" s="640"/>
      <c r="EB24" s="640"/>
      <c r="EC24" s="641"/>
    </row>
    <row r="25" spans="2:133" ht="11.25" customHeight="1" x14ac:dyDescent="0.15">
      <c r="B25" s="642" t="s">
        <v>295</v>
      </c>
      <c r="C25" s="643"/>
      <c r="D25" s="643"/>
      <c r="E25" s="643"/>
      <c r="F25" s="643"/>
      <c r="G25" s="643"/>
      <c r="H25" s="643"/>
      <c r="I25" s="643"/>
      <c r="J25" s="643"/>
      <c r="K25" s="643"/>
      <c r="L25" s="643"/>
      <c r="M25" s="643"/>
      <c r="N25" s="643"/>
      <c r="O25" s="643"/>
      <c r="P25" s="643"/>
      <c r="Q25" s="644"/>
      <c r="R25" s="645" t="s">
        <v>179</v>
      </c>
      <c r="S25" s="646"/>
      <c r="T25" s="646"/>
      <c r="U25" s="646"/>
      <c r="V25" s="646"/>
      <c r="W25" s="646"/>
      <c r="X25" s="646"/>
      <c r="Y25" s="647"/>
      <c r="Z25" s="648" t="s">
        <v>245</v>
      </c>
      <c r="AA25" s="648"/>
      <c r="AB25" s="648"/>
      <c r="AC25" s="648"/>
      <c r="AD25" s="649" t="s">
        <v>179</v>
      </c>
      <c r="AE25" s="649"/>
      <c r="AF25" s="649"/>
      <c r="AG25" s="649"/>
      <c r="AH25" s="649"/>
      <c r="AI25" s="649"/>
      <c r="AJ25" s="649"/>
      <c r="AK25" s="649"/>
      <c r="AL25" s="650" t="s">
        <v>241</v>
      </c>
      <c r="AM25" s="651"/>
      <c r="AN25" s="651"/>
      <c r="AO25" s="652"/>
      <c r="AP25" s="664" t="s">
        <v>296</v>
      </c>
      <c r="AQ25" s="665"/>
      <c r="AR25" s="665"/>
      <c r="AS25" s="665"/>
      <c r="AT25" s="665"/>
      <c r="AU25" s="665"/>
      <c r="AV25" s="665"/>
      <c r="AW25" s="665"/>
      <c r="AX25" s="665"/>
      <c r="AY25" s="665"/>
      <c r="AZ25" s="665"/>
      <c r="BA25" s="665"/>
      <c r="BB25" s="665"/>
      <c r="BC25" s="665"/>
      <c r="BD25" s="665"/>
      <c r="BE25" s="665"/>
      <c r="BF25" s="666"/>
      <c r="BG25" s="645" t="s">
        <v>245</v>
      </c>
      <c r="BH25" s="646"/>
      <c r="BI25" s="646"/>
      <c r="BJ25" s="646"/>
      <c r="BK25" s="646"/>
      <c r="BL25" s="646"/>
      <c r="BM25" s="646"/>
      <c r="BN25" s="647"/>
      <c r="BO25" s="648" t="s">
        <v>179</v>
      </c>
      <c r="BP25" s="648"/>
      <c r="BQ25" s="648"/>
      <c r="BR25" s="648"/>
      <c r="BS25" s="654" t="s">
        <v>245</v>
      </c>
      <c r="BT25" s="646"/>
      <c r="BU25" s="646"/>
      <c r="BV25" s="646"/>
      <c r="BW25" s="646"/>
      <c r="BX25" s="646"/>
      <c r="BY25" s="646"/>
      <c r="BZ25" s="646"/>
      <c r="CA25" s="646"/>
      <c r="CB25" s="655"/>
      <c r="CD25" s="660" t="s">
        <v>297</v>
      </c>
      <c r="CE25" s="661"/>
      <c r="CF25" s="661"/>
      <c r="CG25" s="661"/>
      <c r="CH25" s="661"/>
      <c r="CI25" s="661"/>
      <c r="CJ25" s="661"/>
      <c r="CK25" s="661"/>
      <c r="CL25" s="661"/>
      <c r="CM25" s="661"/>
      <c r="CN25" s="661"/>
      <c r="CO25" s="661"/>
      <c r="CP25" s="661"/>
      <c r="CQ25" s="662"/>
      <c r="CR25" s="645">
        <v>15012937</v>
      </c>
      <c r="CS25" s="681"/>
      <c r="CT25" s="681"/>
      <c r="CU25" s="681"/>
      <c r="CV25" s="681"/>
      <c r="CW25" s="681"/>
      <c r="CX25" s="681"/>
      <c r="CY25" s="682"/>
      <c r="CZ25" s="650">
        <v>19.2</v>
      </c>
      <c r="DA25" s="679"/>
      <c r="DB25" s="679"/>
      <c r="DC25" s="683"/>
      <c r="DD25" s="654">
        <v>13722751</v>
      </c>
      <c r="DE25" s="681"/>
      <c r="DF25" s="681"/>
      <c r="DG25" s="681"/>
      <c r="DH25" s="681"/>
      <c r="DI25" s="681"/>
      <c r="DJ25" s="681"/>
      <c r="DK25" s="682"/>
      <c r="DL25" s="654">
        <v>13608842</v>
      </c>
      <c r="DM25" s="681"/>
      <c r="DN25" s="681"/>
      <c r="DO25" s="681"/>
      <c r="DP25" s="681"/>
      <c r="DQ25" s="681"/>
      <c r="DR25" s="681"/>
      <c r="DS25" s="681"/>
      <c r="DT25" s="681"/>
      <c r="DU25" s="681"/>
      <c r="DV25" s="682"/>
      <c r="DW25" s="650">
        <v>29.8</v>
      </c>
      <c r="DX25" s="679"/>
      <c r="DY25" s="679"/>
      <c r="DZ25" s="679"/>
      <c r="EA25" s="679"/>
      <c r="EB25" s="679"/>
      <c r="EC25" s="680"/>
    </row>
    <row r="26" spans="2:133" ht="11.25" customHeight="1" x14ac:dyDescent="0.15">
      <c r="B26" s="642" t="s">
        <v>298</v>
      </c>
      <c r="C26" s="643"/>
      <c r="D26" s="643"/>
      <c r="E26" s="643"/>
      <c r="F26" s="643"/>
      <c r="G26" s="643"/>
      <c r="H26" s="643"/>
      <c r="I26" s="643"/>
      <c r="J26" s="643"/>
      <c r="K26" s="643"/>
      <c r="L26" s="643"/>
      <c r="M26" s="643"/>
      <c r="N26" s="643"/>
      <c r="O26" s="643"/>
      <c r="P26" s="643"/>
      <c r="Q26" s="644"/>
      <c r="R26" s="645">
        <v>45286937</v>
      </c>
      <c r="S26" s="646"/>
      <c r="T26" s="646"/>
      <c r="U26" s="646"/>
      <c r="V26" s="646"/>
      <c r="W26" s="646"/>
      <c r="X26" s="646"/>
      <c r="Y26" s="647"/>
      <c r="Z26" s="648">
        <v>57</v>
      </c>
      <c r="AA26" s="648"/>
      <c r="AB26" s="648"/>
      <c r="AC26" s="648"/>
      <c r="AD26" s="649">
        <v>41704686</v>
      </c>
      <c r="AE26" s="649"/>
      <c r="AF26" s="649"/>
      <c r="AG26" s="649"/>
      <c r="AH26" s="649"/>
      <c r="AI26" s="649"/>
      <c r="AJ26" s="649"/>
      <c r="AK26" s="649"/>
      <c r="AL26" s="650">
        <v>98.2</v>
      </c>
      <c r="AM26" s="651"/>
      <c r="AN26" s="651"/>
      <c r="AO26" s="652"/>
      <c r="AP26" s="664" t="s">
        <v>299</v>
      </c>
      <c r="AQ26" s="694"/>
      <c r="AR26" s="694"/>
      <c r="AS26" s="694"/>
      <c r="AT26" s="694"/>
      <c r="AU26" s="694"/>
      <c r="AV26" s="694"/>
      <c r="AW26" s="694"/>
      <c r="AX26" s="694"/>
      <c r="AY26" s="694"/>
      <c r="AZ26" s="694"/>
      <c r="BA26" s="694"/>
      <c r="BB26" s="694"/>
      <c r="BC26" s="694"/>
      <c r="BD26" s="694"/>
      <c r="BE26" s="694"/>
      <c r="BF26" s="666"/>
      <c r="BG26" s="645" t="s">
        <v>245</v>
      </c>
      <c r="BH26" s="646"/>
      <c r="BI26" s="646"/>
      <c r="BJ26" s="646"/>
      <c r="BK26" s="646"/>
      <c r="BL26" s="646"/>
      <c r="BM26" s="646"/>
      <c r="BN26" s="647"/>
      <c r="BO26" s="648" t="s">
        <v>179</v>
      </c>
      <c r="BP26" s="648"/>
      <c r="BQ26" s="648"/>
      <c r="BR26" s="648"/>
      <c r="BS26" s="654" t="s">
        <v>245</v>
      </c>
      <c r="BT26" s="646"/>
      <c r="BU26" s="646"/>
      <c r="BV26" s="646"/>
      <c r="BW26" s="646"/>
      <c r="BX26" s="646"/>
      <c r="BY26" s="646"/>
      <c r="BZ26" s="646"/>
      <c r="CA26" s="646"/>
      <c r="CB26" s="655"/>
      <c r="CD26" s="660" t="s">
        <v>300</v>
      </c>
      <c r="CE26" s="661"/>
      <c r="CF26" s="661"/>
      <c r="CG26" s="661"/>
      <c r="CH26" s="661"/>
      <c r="CI26" s="661"/>
      <c r="CJ26" s="661"/>
      <c r="CK26" s="661"/>
      <c r="CL26" s="661"/>
      <c r="CM26" s="661"/>
      <c r="CN26" s="661"/>
      <c r="CO26" s="661"/>
      <c r="CP26" s="661"/>
      <c r="CQ26" s="662"/>
      <c r="CR26" s="645">
        <v>10017233</v>
      </c>
      <c r="CS26" s="646"/>
      <c r="CT26" s="646"/>
      <c r="CU26" s="646"/>
      <c r="CV26" s="646"/>
      <c r="CW26" s="646"/>
      <c r="CX26" s="646"/>
      <c r="CY26" s="647"/>
      <c r="CZ26" s="650">
        <v>12.8</v>
      </c>
      <c r="DA26" s="679"/>
      <c r="DB26" s="679"/>
      <c r="DC26" s="683"/>
      <c r="DD26" s="654">
        <v>8957198</v>
      </c>
      <c r="DE26" s="646"/>
      <c r="DF26" s="646"/>
      <c r="DG26" s="646"/>
      <c r="DH26" s="646"/>
      <c r="DI26" s="646"/>
      <c r="DJ26" s="646"/>
      <c r="DK26" s="647"/>
      <c r="DL26" s="654" t="s">
        <v>245</v>
      </c>
      <c r="DM26" s="646"/>
      <c r="DN26" s="646"/>
      <c r="DO26" s="646"/>
      <c r="DP26" s="646"/>
      <c r="DQ26" s="646"/>
      <c r="DR26" s="646"/>
      <c r="DS26" s="646"/>
      <c r="DT26" s="646"/>
      <c r="DU26" s="646"/>
      <c r="DV26" s="647"/>
      <c r="DW26" s="650" t="s">
        <v>245</v>
      </c>
      <c r="DX26" s="679"/>
      <c r="DY26" s="679"/>
      <c r="DZ26" s="679"/>
      <c r="EA26" s="679"/>
      <c r="EB26" s="679"/>
      <c r="EC26" s="680"/>
    </row>
    <row r="27" spans="2:133" ht="11.25" customHeight="1" x14ac:dyDescent="0.15">
      <c r="B27" s="642" t="s">
        <v>301</v>
      </c>
      <c r="C27" s="643"/>
      <c r="D27" s="643"/>
      <c r="E27" s="643"/>
      <c r="F27" s="643"/>
      <c r="G27" s="643"/>
      <c r="H27" s="643"/>
      <c r="I27" s="643"/>
      <c r="J27" s="643"/>
      <c r="K27" s="643"/>
      <c r="L27" s="643"/>
      <c r="M27" s="643"/>
      <c r="N27" s="643"/>
      <c r="O27" s="643"/>
      <c r="P27" s="643"/>
      <c r="Q27" s="644"/>
      <c r="R27" s="645">
        <v>28241</v>
      </c>
      <c r="S27" s="646"/>
      <c r="T27" s="646"/>
      <c r="U27" s="646"/>
      <c r="V27" s="646"/>
      <c r="W27" s="646"/>
      <c r="X27" s="646"/>
      <c r="Y27" s="647"/>
      <c r="Z27" s="648">
        <v>0</v>
      </c>
      <c r="AA27" s="648"/>
      <c r="AB27" s="648"/>
      <c r="AC27" s="648"/>
      <c r="AD27" s="649">
        <v>28241</v>
      </c>
      <c r="AE27" s="649"/>
      <c r="AF27" s="649"/>
      <c r="AG27" s="649"/>
      <c r="AH27" s="649"/>
      <c r="AI27" s="649"/>
      <c r="AJ27" s="649"/>
      <c r="AK27" s="649"/>
      <c r="AL27" s="650">
        <v>0.1</v>
      </c>
      <c r="AM27" s="651"/>
      <c r="AN27" s="651"/>
      <c r="AO27" s="652"/>
      <c r="AP27" s="642" t="s">
        <v>302</v>
      </c>
      <c r="AQ27" s="643"/>
      <c r="AR27" s="643"/>
      <c r="AS27" s="643"/>
      <c r="AT27" s="643"/>
      <c r="AU27" s="643"/>
      <c r="AV27" s="643"/>
      <c r="AW27" s="643"/>
      <c r="AX27" s="643"/>
      <c r="AY27" s="643"/>
      <c r="AZ27" s="643"/>
      <c r="BA27" s="643"/>
      <c r="BB27" s="643"/>
      <c r="BC27" s="643"/>
      <c r="BD27" s="643"/>
      <c r="BE27" s="643"/>
      <c r="BF27" s="644"/>
      <c r="BG27" s="645">
        <v>35899554</v>
      </c>
      <c r="BH27" s="646"/>
      <c r="BI27" s="646"/>
      <c r="BJ27" s="646"/>
      <c r="BK27" s="646"/>
      <c r="BL27" s="646"/>
      <c r="BM27" s="646"/>
      <c r="BN27" s="647"/>
      <c r="BO27" s="648">
        <v>100</v>
      </c>
      <c r="BP27" s="648"/>
      <c r="BQ27" s="648"/>
      <c r="BR27" s="648"/>
      <c r="BS27" s="654">
        <v>183916</v>
      </c>
      <c r="BT27" s="646"/>
      <c r="BU27" s="646"/>
      <c r="BV27" s="646"/>
      <c r="BW27" s="646"/>
      <c r="BX27" s="646"/>
      <c r="BY27" s="646"/>
      <c r="BZ27" s="646"/>
      <c r="CA27" s="646"/>
      <c r="CB27" s="655"/>
      <c r="CD27" s="660" t="s">
        <v>303</v>
      </c>
      <c r="CE27" s="661"/>
      <c r="CF27" s="661"/>
      <c r="CG27" s="661"/>
      <c r="CH27" s="661"/>
      <c r="CI27" s="661"/>
      <c r="CJ27" s="661"/>
      <c r="CK27" s="661"/>
      <c r="CL27" s="661"/>
      <c r="CM27" s="661"/>
      <c r="CN27" s="661"/>
      <c r="CO27" s="661"/>
      <c r="CP27" s="661"/>
      <c r="CQ27" s="662"/>
      <c r="CR27" s="645">
        <v>21172732</v>
      </c>
      <c r="CS27" s="681"/>
      <c r="CT27" s="681"/>
      <c r="CU27" s="681"/>
      <c r="CV27" s="681"/>
      <c r="CW27" s="681"/>
      <c r="CX27" s="681"/>
      <c r="CY27" s="682"/>
      <c r="CZ27" s="650">
        <v>27</v>
      </c>
      <c r="DA27" s="679"/>
      <c r="DB27" s="679"/>
      <c r="DC27" s="683"/>
      <c r="DD27" s="654">
        <v>6351511</v>
      </c>
      <c r="DE27" s="681"/>
      <c r="DF27" s="681"/>
      <c r="DG27" s="681"/>
      <c r="DH27" s="681"/>
      <c r="DI27" s="681"/>
      <c r="DJ27" s="681"/>
      <c r="DK27" s="682"/>
      <c r="DL27" s="654">
        <v>6350268</v>
      </c>
      <c r="DM27" s="681"/>
      <c r="DN27" s="681"/>
      <c r="DO27" s="681"/>
      <c r="DP27" s="681"/>
      <c r="DQ27" s="681"/>
      <c r="DR27" s="681"/>
      <c r="DS27" s="681"/>
      <c r="DT27" s="681"/>
      <c r="DU27" s="681"/>
      <c r="DV27" s="682"/>
      <c r="DW27" s="650">
        <v>13.9</v>
      </c>
      <c r="DX27" s="679"/>
      <c r="DY27" s="679"/>
      <c r="DZ27" s="679"/>
      <c r="EA27" s="679"/>
      <c r="EB27" s="679"/>
      <c r="EC27" s="680"/>
    </row>
    <row r="28" spans="2:133" ht="11.25" customHeight="1" x14ac:dyDescent="0.15">
      <c r="B28" s="642" t="s">
        <v>304</v>
      </c>
      <c r="C28" s="643"/>
      <c r="D28" s="643"/>
      <c r="E28" s="643"/>
      <c r="F28" s="643"/>
      <c r="G28" s="643"/>
      <c r="H28" s="643"/>
      <c r="I28" s="643"/>
      <c r="J28" s="643"/>
      <c r="K28" s="643"/>
      <c r="L28" s="643"/>
      <c r="M28" s="643"/>
      <c r="N28" s="643"/>
      <c r="O28" s="643"/>
      <c r="P28" s="643"/>
      <c r="Q28" s="644"/>
      <c r="R28" s="645">
        <v>966024</v>
      </c>
      <c r="S28" s="646"/>
      <c r="T28" s="646"/>
      <c r="U28" s="646"/>
      <c r="V28" s="646"/>
      <c r="W28" s="646"/>
      <c r="X28" s="646"/>
      <c r="Y28" s="647"/>
      <c r="Z28" s="648">
        <v>1.2</v>
      </c>
      <c r="AA28" s="648"/>
      <c r="AB28" s="648"/>
      <c r="AC28" s="648"/>
      <c r="AD28" s="649" t="s">
        <v>245</v>
      </c>
      <c r="AE28" s="649"/>
      <c r="AF28" s="649"/>
      <c r="AG28" s="649"/>
      <c r="AH28" s="649"/>
      <c r="AI28" s="649"/>
      <c r="AJ28" s="649"/>
      <c r="AK28" s="649"/>
      <c r="AL28" s="650" t="s">
        <v>245</v>
      </c>
      <c r="AM28" s="651"/>
      <c r="AN28" s="651"/>
      <c r="AO28" s="652"/>
      <c r="AP28" s="642"/>
      <c r="AQ28" s="643"/>
      <c r="AR28" s="643"/>
      <c r="AS28" s="643"/>
      <c r="AT28" s="643"/>
      <c r="AU28" s="643"/>
      <c r="AV28" s="643"/>
      <c r="AW28" s="643"/>
      <c r="AX28" s="643"/>
      <c r="AY28" s="643"/>
      <c r="AZ28" s="643"/>
      <c r="BA28" s="643"/>
      <c r="BB28" s="643"/>
      <c r="BC28" s="643"/>
      <c r="BD28" s="643"/>
      <c r="BE28" s="643"/>
      <c r="BF28" s="644"/>
      <c r="BG28" s="645"/>
      <c r="BH28" s="646"/>
      <c r="BI28" s="646"/>
      <c r="BJ28" s="646"/>
      <c r="BK28" s="646"/>
      <c r="BL28" s="646"/>
      <c r="BM28" s="646"/>
      <c r="BN28" s="647"/>
      <c r="BO28" s="648"/>
      <c r="BP28" s="648"/>
      <c r="BQ28" s="648"/>
      <c r="BR28" s="648"/>
      <c r="BS28" s="654"/>
      <c r="BT28" s="646"/>
      <c r="BU28" s="646"/>
      <c r="BV28" s="646"/>
      <c r="BW28" s="646"/>
      <c r="BX28" s="646"/>
      <c r="BY28" s="646"/>
      <c r="BZ28" s="646"/>
      <c r="CA28" s="646"/>
      <c r="CB28" s="655"/>
      <c r="CD28" s="660" t="s">
        <v>305</v>
      </c>
      <c r="CE28" s="661"/>
      <c r="CF28" s="661"/>
      <c r="CG28" s="661"/>
      <c r="CH28" s="661"/>
      <c r="CI28" s="661"/>
      <c r="CJ28" s="661"/>
      <c r="CK28" s="661"/>
      <c r="CL28" s="661"/>
      <c r="CM28" s="661"/>
      <c r="CN28" s="661"/>
      <c r="CO28" s="661"/>
      <c r="CP28" s="661"/>
      <c r="CQ28" s="662"/>
      <c r="CR28" s="645">
        <v>6364078</v>
      </c>
      <c r="CS28" s="646"/>
      <c r="CT28" s="646"/>
      <c r="CU28" s="646"/>
      <c r="CV28" s="646"/>
      <c r="CW28" s="646"/>
      <c r="CX28" s="646"/>
      <c r="CY28" s="647"/>
      <c r="CZ28" s="650">
        <v>8.1</v>
      </c>
      <c r="DA28" s="679"/>
      <c r="DB28" s="679"/>
      <c r="DC28" s="683"/>
      <c r="DD28" s="654">
        <v>6181885</v>
      </c>
      <c r="DE28" s="646"/>
      <c r="DF28" s="646"/>
      <c r="DG28" s="646"/>
      <c r="DH28" s="646"/>
      <c r="DI28" s="646"/>
      <c r="DJ28" s="646"/>
      <c r="DK28" s="647"/>
      <c r="DL28" s="654">
        <v>6163047</v>
      </c>
      <c r="DM28" s="646"/>
      <c r="DN28" s="646"/>
      <c r="DO28" s="646"/>
      <c r="DP28" s="646"/>
      <c r="DQ28" s="646"/>
      <c r="DR28" s="646"/>
      <c r="DS28" s="646"/>
      <c r="DT28" s="646"/>
      <c r="DU28" s="646"/>
      <c r="DV28" s="647"/>
      <c r="DW28" s="650">
        <v>13.5</v>
      </c>
      <c r="DX28" s="679"/>
      <c r="DY28" s="679"/>
      <c r="DZ28" s="679"/>
      <c r="EA28" s="679"/>
      <c r="EB28" s="679"/>
      <c r="EC28" s="680"/>
    </row>
    <row r="29" spans="2:133" ht="11.25" customHeight="1" x14ac:dyDescent="0.15">
      <c r="B29" s="642" t="s">
        <v>306</v>
      </c>
      <c r="C29" s="643"/>
      <c r="D29" s="643"/>
      <c r="E29" s="643"/>
      <c r="F29" s="643"/>
      <c r="G29" s="643"/>
      <c r="H29" s="643"/>
      <c r="I29" s="643"/>
      <c r="J29" s="643"/>
      <c r="K29" s="643"/>
      <c r="L29" s="643"/>
      <c r="M29" s="643"/>
      <c r="N29" s="643"/>
      <c r="O29" s="643"/>
      <c r="P29" s="643"/>
      <c r="Q29" s="644"/>
      <c r="R29" s="645">
        <v>1890741</v>
      </c>
      <c r="S29" s="646"/>
      <c r="T29" s="646"/>
      <c r="U29" s="646"/>
      <c r="V29" s="646"/>
      <c r="W29" s="646"/>
      <c r="X29" s="646"/>
      <c r="Y29" s="647"/>
      <c r="Z29" s="648">
        <v>2.4</v>
      </c>
      <c r="AA29" s="648"/>
      <c r="AB29" s="648"/>
      <c r="AC29" s="648"/>
      <c r="AD29" s="649">
        <v>443587</v>
      </c>
      <c r="AE29" s="649"/>
      <c r="AF29" s="649"/>
      <c r="AG29" s="649"/>
      <c r="AH29" s="649"/>
      <c r="AI29" s="649"/>
      <c r="AJ29" s="649"/>
      <c r="AK29" s="649"/>
      <c r="AL29" s="650">
        <v>1</v>
      </c>
      <c r="AM29" s="651"/>
      <c r="AN29" s="651"/>
      <c r="AO29" s="652"/>
      <c r="AP29" s="695"/>
      <c r="AQ29" s="696"/>
      <c r="AR29" s="696"/>
      <c r="AS29" s="696"/>
      <c r="AT29" s="696"/>
      <c r="AU29" s="696"/>
      <c r="AV29" s="696"/>
      <c r="AW29" s="696"/>
      <c r="AX29" s="696"/>
      <c r="AY29" s="696"/>
      <c r="AZ29" s="696"/>
      <c r="BA29" s="696"/>
      <c r="BB29" s="696"/>
      <c r="BC29" s="696"/>
      <c r="BD29" s="696"/>
      <c r="BE29" s="696"/>
      <c r="BF29" s="697"/>
      <c r="BG29" s="645"/>
      <c r="BH29" s="646"/>
      <c r="BI29" s="646"/>
      <c r="BJ29" s="646"/>
      <c r="BK29" s="646"/>
      <c r="BL29" s="646"/>
      <c r="BM29" s="646"/>
      <c r="BN29" s="647"/>
      <c r="BO29" s="648"/>
      <c r="BP29" s="648"/>
      <c r="BQ29" s="648"/>
      <c r="BR29" s="648"/>
      <c r="BS29" s="649"/>
      <c r="BT29" s="649"/>
      <c r="BU29" s="649"/>
      <c r="BV29" s="649"/>
      <c r="BW29" s="649"/>
      <c r="BX29" s="649"/>
      <c r="BY29" s="649"/>
      <c r="BZ29" s="649"/>
      <c r="CA29" s="649"/>
      <c r="CB29" s="653"/>
      <c r="CD29" s="685" t="s">
        <v>307</v>
      </c>
      <c r="CE29" s="686"/>
      <c r="CF29" s="660" t="s">
        <v>308</v>
      </c>
      <c r="CG29" s="661"/>
      <c r="CH29" s="661"/>
      <c r="CI29" s="661"/>
      <c r="CJ29" s="661"/>
      <c r="CK29" s="661"/>
      <c r="CL29" s="661"/>
      <c r="CM29" s="661"/>
      <c r="CN29" s="661"/>
      <c r="CO29" s="661"/>
      <c r="CP29" s="661"/>
      <c r="CQ29" s="662"/>
      <c r="CR29" s="645">
        <v>6363829</v>
      </c>
      <c r="CS29" s="681"/>
      <c r="CT29" s="681"/>
      <c r="CU29" s="681"/>
      <c r="CV29" s="681"/>
      <c r="CW29" s="681"/>
      <c r="CX29" s="681"/>
      <c r="CY29" s="682"/>
      <c r="CZ29" s="650">
        <v>8.1</v>
      </c>
      <c r="DA29" s="679"/>
      <c r="DB29" s="679"/>
      <c r="DC29" s="683"/>
      <c r="DD29" s="654">
        <v>6181636</v>
      </c>
      <c r="DE29" s="681"/>
      <c r="DF29" s="681"/>
      <c r="DG29" s="681"/>
      <c r="DH29" s="681"/>
      <c r="DI29" s="681"/>
      <c r="DJ29" s="681"/>
      <c r="DK29" s="682"/>
      <c r="DL29" s="654">
        <v>6162798</v>
      </c>
      <c r="DM29" s="681"/>
      <c r="DN29" s="681"/>
      <c r="DO29" s="681"/>
      <c r="DP29" s="681"/>
      <c r="DQ29" s="681"/>
      <c r="DR29" s="681"/>
      <c r="DS29" s="681"/>
      <c r="DT29" s="681"/>
      <c r="DU29" s="681"/>
      <c r="DV29" s="682"/>
      <c r="DW29" s="650">
        <v>13.5</v>
      </c>
      <c r="DX29" s="679"/>
      <c r="DY29" s="679"/>
      <c r="DZ29" s="679"/>
      <c r="EA29" s="679"/>
      <c r="EB29" s="679"/>
      <c r="EC29" s="680"/>
    </row>
    <row r="30" spans="2:133" ht="11.25" customHeight="1" x14ac:dyDescent="0.15">
      <c r="B30" s="642" t="s">
        <v>309</v>
      </c>
      <c r="C30" s="643"/>
      <c r="D30" s="643"/>
      <c r="E30" s="643"/>
      <c r="F30" s="643"/>
      <c r="G30" s="643"/>
      <c r="H30" s="643"/>
      <c r="I30" s="643"/>
      <c r="J30" s="643"/>
      <c r="K30" s="643"/>
      <c r="L30" s="643"/>
      <c r="M30" s="643"/>
      <c r="N30" s="643"/>
      <c r="O30" s="643"/>
      <c r="P30" s="643"/>
      <c r="Q30" s="644"/>
      <c r="R30" s="645">
        <v>341973</v>
      </c>
      <c r="S30" s="646"/>
      <c r="T30" s="646"/>
      <c r="U30" s="646"/>
      <c r="V30" s="646"/>
      <c r="W30" s="646"/>
      <c r="X30" s="646"/>
      <c r="Y30" s="647"/>
      <c r="Z30" s="648">
        <v>0.4</v>
      </c>
      <c r="AA30" s="648"/>
      <c r="AB30" s="648"/>
      <c r="AC30" s="648"/>
      <c r="AD30" s="649" t="s">
        <v>245</v>
      </c>
      <c r="AE30" s="649"/>
      <c r="AF30" s="649"/>
      <c r="AG30" s="649"/>
      <c r="AH30" s="649"/>
      <c r="AI30" s="649"/>
      <c r="AJ30" s="649"/>
      <c r="AK30" s="649"/>
      <c r="AL30" s="650" t="s">
        <v>179</v>
      </c>
      <c r="AM30" s="651"/>
      <c r="AN30" s="651"/>
      <c r="AO30" s="652"/>
      <c r="AP30" s="624" t="s">
        <v>224</v>
      </c>
      <c r="AQ30" s="625"/>
      <c r="AR30" s="625"/>
      <c r="AS30" s="625"/>
      <c r="AT30" s="625"/>
      <c r="AU30" s="625"/>
      <c r="AV30" s="625"/>
      <c r="AW30" s="625"/>
      <c r="AX30" s="625"/>
      <c r="AY30" s="625"/>
      <c r="AZ30" s="625"/>
      <c r="BA30" s="625"/>
      <c r="BB30" s="625"/>
      <c r="BC30" s="625"/>
      <c r="BD30" s="625"/>
      <c r="BE30" s="625"/>
      <c r="BF30" s="626"/>
      <c r="BG30" s="624" t="s">
        <v>310</v>
      </c>
      <c r="BH30" s="698"/>
      <c r="BI30" s="698"/>
      <c r="BJ30" s="698"/>
      <c r="BK30" s="698"/>
      <c r="BL30" s="698"/>
      <c r="BM30" s="698"/>
      <c r="BN30" s="698"/>
      <c r="BO30" s="698"/>
      <c r="BP30" s="698"/>
      <c r="BQ30" s="699"/>
      <c r="BR30" s="624" t="s">
        <v>311</v>
      </c>
      <c r="BS30" s="698"/>
      <c r="BT30" s="698"/>
      <c r="BU30" s="698"/>
      <c r="BV30" s="698"/>
      <c r="BW30" s="698"/>
      <c r="BX30" s="698"/>
      <c r="BY30" s="698"/>
      <c r="BZ30" s="698"/>
      <c r="CA30" s="698"/>
      <c r="CB30" s="699"/>
      <c r="CD30" s="687"/>
      <c r="CE30" s="688"/>
      <c r="CF30" s="660" t="s">
        <v>312</v>
      </c>
      <c r="CG30" s="661"/>
      <c r="CH30" s="661"/>
      <c r="CI30" s="661"/>
      <c r="CJ30" s="661"/>
      <c r="CK30" s="661"/>
      <c r="CL30" s="661"/>
      <c r="CM30" s="661"/>
      <c r="CN30" s="661"/>
      <c r="CO30" s="661"/>
      <c r="CP30" s="661"/>
      <c r="CQ30" s="662"/>
      <c r="CR30" s="645">
        <v>5871723</v>
      </c>
      <c r="CS30" s="646"/>
      <c r="CT30" s="646"/>
      <c r="CU30" s="646"/>
      <c r="CV30" s="646"/>
      <c r="CW30" s="646"/>
      <c r="CX30" s="646"/>
      <c r="CY30" s="647"/>
      <c r="CZ30" s="650">
        <v>7.5</v>
      </c>
      <c r="DA30" s="679"/>
      <c r="DB30" s="679"/>
      <c r="DC30" s="683"/>
      <c r="DD30" s="654">
        <v>5735401</v>
      </c>
      <c r="DE30" s="646"/>
      <c r="DF30" s="646"/>
      <c r="DG30" s="646"/>
      <c r="DH30" s="646"/>
      <c r="DI30" s="646"/>
      <c r="DJ30" s="646"/>
      <c r="DK30" s="647"/>
      <c r="DL30" s="654">
        <v>5717345</v>
      </c>
      <c r="DM30" s="646"/>
      <c r="DN30" s="646"/>
      <c r="DO30" s="646"/>
      <c r="DP30" s="646"/>
      <c r="DQ30" s="646"/>
      <c r="DR30" s="646"/>
      <c r="DS30" s="646"/>
      <c r="DT30" s="646"/>
      <c r="DU30" s="646"/>
      <c r="DV30" s="647"/>
      <c r="DW30" s="650">
        <v>12.5</v>
      </c>
      <c r="DX30" s="679"/>
      <c r="DY30" s="679"/>
      <c r="DZ30" s="679"/>
      <c r="EA30" s="679"/>
      <c r="EB30" s="679"/>
      <c r="EC30" s="680"/>
    </row>
    <row r="31" spans="2:133" ht="11.25" customHeight="1" x14ac:dyDescent="0.15">
      <c r="B31" s="642" t="s">
        <v>313</v>
      </c>
      <c r="C31" s="643"/>
      <c r="D31" s="643"/>
      <c r="E31" s="643"/>
      <c r="F31" s="643"/>
      <c r="G31" s="643"/>
      <c r="H31" s="643"/>
      <c r="I31" s="643"/>
      <c r="J31" s="643"/>
      <c r="K31" s="643"/>
      <c r="L31" s="643"/>
      <c r="M31" s="643"/>
      <c r="N31" s="643"/>
      <c r="O31" s="643"/>
      <c r="P31" s="643"/>
      <c r="Q31" s="644"/>
      <c r="R31" s="645">
        <v>13666681</v>
      </c>
      <c r="S31" s="646"/>
      <c r="T31" s="646"/>
      <c r="U31" s="646"/>
      <c r="V31" s="646"/>
      <c r="W31" s="646"/>
      <c r="X31" s="646"/>
      <c r="Y31" s="647"/>
      <c r="Z31" s="648">
        <v>17.2</v>
      </c>
      <c r="AA31" s="648"/>
      <c r="AB31" s="648"/>
      <c r="AC31" s="648"/>
      <c r="AD31" s="649" t="s">
        <v>245</v>
      </c>
      <c r="AE31" s="649"/>
      <c r="AF31" s="649"/>
      <c r="AG31" s="649"/>
      <c r="AH31" s="649"/>
      <c r="AI31" s="649"/>
      <c r="AJ31" s="649"/>
      <c r="AK31" s="649"/>
      <c r="AL31" s="650" t="s">
        <v>179</v>
      </c>
      <c r="AM31" s="651"/>
      <c r="AN31" s="651"/>
      <c r="AO31" s="652"/>
      <c r="AP31" s="702" t="s">
        <v>314</v>
      </c>
      <c r="AQ31" s="703"/>
      <c r="AR31" s="703"/>
      <c r="AS31" s="703"/>
      <c r="AT31" s="708" t="s">
        <v>315</v>
      </c>
      <c r="AU31" s="231"/>
      <c r="AV31" s="231"/>
      <c r="AW31" s="231"/>
      <c r="AX31" s="631" t="s">
        <v>189</v>
      </c>
      <c r="AY31" s="632"/>
      <c r="AZ31" s="632"/>
      <c r="BA31" s="632"/>
      <c r="BB31" s="632"/>
      <c r="BC31" s="632"/>
      <c r="BD31" s="632"/>
      <c r="BE31" s="632"/>
      <c r="BF31" s="633"/>
      <c r="BG31" s="713">
        <v>99.1</v>
      </c>
      <c r="BH31" s="700"/>
      <c r="BI31" s="700"/>
      <c r="BJ31" s="700"/>
      <c r="BK31" s="700"/>
      <c r="BL31" s="700"/>
      <c r="BM31" s="640">
        <v>96.1</v>
      </c>
      <c r="BN31" s="700"/>
      <c r="BO31" s="700"/>
      <c r="BP31" s="700"/>
      <c r="BQ31" s="701"/>
      <c r="BR31" s="713">
        <v>99.1</v>
      </c>
      <c r="BS31" s="700"/>
      <c r="BT31" s="700"/>
      <c r="BU31" s="700"/>
      <c r="BV31" s="700"/>
      <c r="BW31" s="700"/>
      <c r="BX31" s="640">
        <v>95.4</v>
      </c>
      <c r="BY31" s="700"/>
      <c r="BZ31" s="700"/>
      <c r="CA31" s="700"/>
      <c r="CB31" s="701"/>
      <c r="CD31" s="687"/>
      <c r="CE31" s="688"/>
      <c r="CF31" s="660" t="s">
        <v>316</v>
      </c>
      <c r="CG31" s="661"/>
      <c r="CH31" s="661"/>
      <c r="CI31" s="661"/>
      <c r="CJ31" s="661"/>
      <c r="CK31" s="661"/>
      <c r="CL31" s="661"/>
      <c r="CM31" s="661"/>
      <c r="CN31" s="661"/>
      <c r="CO31" s="661"/>
      <c r="CP31" s="661"/>
      <c r="CQ31" s="662"/>
      <c r="CR31" s="645">
        <v>492106</v>
      </c>
      <c r="CS31" s="681"/>
      <c r="CT31" s="681"/>
      <c r="CU31" s="681"/>
      <c r="CV31" s="681"/>
      <c r="CW31" s="681"/>
      <c r="CX31" s="681"/>
      <c r="CY31" s="682"/>
      <c r="CZ31" s="650">
        <v>0.6</v>
      </c>
      <c r="DA31" s="679"/>
      <c r="DB31" s="679"/>
      <c r="DC31" s="683"/>
      <c r="DD31" s="654">
        <v>446235</v>
      </c>
      <c r="DE31" s="681"/>
      <c r="DF31" s="681"/>
      <c r="DG31" s="681"/>
      <c r="DH31" s="681"/>
      <c r="DI31" s="681"/>
      <c r="DJ31" s="681"/>
      <c r="DK31" s="682"/>
      <c r="DL31" s="654">
        <v>445453</v>
      </c>
      <c r="DM31" s="681"/>
      <c r="DN31" s="681"/>
      <c r="DO31" s="681"/>
      <c r="DP31" s="681"/>
      <c r="DQ31" s="681"/>
      <c r="DR31" s="681"/>
      <c r="DS31" s="681"/>
      <c r="DT31" s="681"/>
      <c r="DU31" s="681"/>
      <c r="DV31" s="682"/>
      <c r="DW31" s="650">
        <v>1</v>
      </c>
      <c r="DX31" s="679"/>
      <c r="DY31" s="679"/>
      <c r="DZ31" s="679"/>
      <c r="EA31" s="679"/>
      <c r="EB31" s="679"/>
      <c r="EC31" s="680"/>
    </row>
    <row r="32" spans="2:133" ht="11.25" customHeight="1" x14ac:dyDescent="0.15">
      <c r="B32" s="691" t="s">
        <v>317</v>
      </c>
      <c r="C32" s="692"/>
      <c r="D32" s="692"/>
      <c r="E32" s="692"/>
      <c r="F32" s="692"/>
      <c r="G32" s="692"/>
      <c r="H32" s="692"/>
      <c r="I32" s="692"/>
      <c r="J32" s="692"/>
      <c r="K32" s="692"/>
      <c r="L32" s="692"/>
      <c r="M32" s="692"/>
      <c r="N32" s="692"/>
      <c r="O32" s="692"/>
      <c r="P32" s="692"/>
      <c r="Q32" s="693"/>
      <c r="R32" s="645">
        <v>21591</v>
      </c>
      <c r="S32" s="646"/>
      <c r="T32" s="646"/>
      <c r="U32" s="646"/>
      <c r="V32" s="646"/>
      <c r="W32" s="646"/>
      <c r="X32" s="646"/>
      <c r="Y32" s="647"/>
      <c r="Z32" s="648">
        <v>0</v>
      </c>
      <c r="AA32" s="648"/>
      <c r="AB32" s="648"/>
      <c r="AC32" s="648"/>
      <c r="AD32" s="649">
        <v>21591</v>
      </c>
      <c r="AE32" s="649"/>
      <c r="AF32" s="649"/>
      <c r="AG32" s="649"/>
      <c r="AH32" s="649"/>
      <c r="AI32" s="649"/>
      <c r="AJ32" s="649"/>
      <c r="AK32" s="649"/>
      <c r="AL32" s="650">
        <v>0.1</v>
      </c>
      <c r="AM32" s="651"/>
      <c r="AN32" s="651"/>
      <c r="AO32" s="652"/>
      <c r="AP32" s="704"/>
      <c r="AQ32" s="705"/>
      <c r="AR32" s="705"/>
      <c r="AS32" s="705"/>
      <c r="AT32" s="709"/>
      <c r="AU32" s="230" t="s">
        <v>318</v>
      </c>
      <c r="AV32" s="230"/>
      <c r="AW32" s="230"/>
      <c r="AX32" s="642" t="s">
        <v>319</v>
      </c>
      <c r="AY32" s="643"/>
      <c r="AZ32" s="643"/>
      <c r="BA32" s="643"/>
      <c r="BB32" s="643"/>
      <c r="BC32" s="643"/>
      <c r="BD32" s="643"/>
      <c r="BE32" s="643"/>
      <c r="BF32" s="644"/>
      <c r="BG32" s="714">
        <v>99.3</v>
      </c>
      <c r="BH32" s="681"/>
      <c r="BI32" s="681"/>
      <c r="BJ32" s="681"/>
      <c r="BK32" s="681"/>
      <c r="BL32" s="681"/>
      <c r="BM32" s="651">
        <v>96.6</v>
      </c>
      <c r="BN32" s="711"/>
      <c r="BO32" s="711"/>
      <c r="BP32" s="711"/>
      <c r="BQ32" s="712"/>
      <c r="BR32" s="714">
        <v>99.2</v>
      </c>
      <c r="BS32" s="681"/>
      <c r="BT32" s="681"/>
      <c r="BU32" s="681"/>
      <c r="BV32" s="681"/>
      <c r="BW32" s="681"/>
      <c r="BX32" s="651">
        <v>96</v>
      </c>
      <c r="BY32" s="711"/>
      <c r="BZ32" s="711"/>
      <c r="CA32" s="711"/>
      <c r="CB32" s="712"/>
      <c r="CD32" s="689"/>
      <c r="CE32" s="690"/>
      <c r="CF32" s="660" t="s">
        <v>320</v>
      </c>
      <c r="CG32" s="661"/>
      <c r="CH32" s="661"/>
      <c r="CI32" s="661"/>
      <c r="CJ32" s="661"/>
      <c r="CK32" s="661"/>
      <c r="CL32" s="661"/>
      <c r="CM32" s="661"/>
      <c r="CN32" s="661"/>
      <c r="CO32" s="661"/>
      <c r="CP32" s="661"/>
      <c r="CQ32" s="662"/>
      <c r="CR32" s="645">
        <v>249</v>
      </c>
      <c r="CS32" s="646"/>
      <c r="CT32" s="646"/>
      <c r="CU32" s="646"/>
      <c r="CV32" s="646"/>
      <c r="CW32" s="646"/>
      <c r="CX32" s="646"/>
      <c r="CY32" s="647"/>
      <c r="CZ32" s="650">
        <v>0</v>
      </c>
      <c r="DA32" s="679"/>
      <c r="DB32" s="679"/>
      <c r="DC32" s="683"/>
      <c r="DD32" s="654">
        <v>249</v>
      </c>
      <c r="DE32" s="646"/>
      <c r="DF32" s="646"/>
      <c r="DG32" s="646"/>
      <c r="DH32" s="646"/>
      <c r="DI32" s="646"/>
      <c r="DJ32" s="646"/>
      <c r="DK32" s="647"/>
      <c r="DL32" s="654">
        <v>249</v>
      </c>
      <c r="DM32" s="646"/>
      <c r="DN32" s="646"/>
      <c r="DO32" s="646"/>
      <c r="DP32" s="646"/>
      <c r="DQ32" s="646"/>
      <c r="DR32" s="646"/>
      <c r="DS32" s="646"/>
      <c r="DT32" s="646"/>
      <c r="DU32" s="646"/>
      <c r="DV32" s="647"/>
      <c r="DW32" s="650">
        <v>0</v>
      </c>
      <c r="DX32" s="679"/>
      <c r="DY32" s="679"/>
      <c r="DZ32" s="679"/>
      <c r="EA32" s="679"/>
      <c r="EB32" s="679"/>
      <c r="EC32" s="680"/>
    </row>
    <row r="33" spans="2:133" ht="11.25" customHeight="1" x14ac:dyDescent="0.15">
      <c r="B33" s="642" t="s">
        <v>321</v>
      </c>
      <c r="C33" s="643"/>
      <c r="D33" s="643"/>
      <c r="E33" s="643"/>
      <c r="F33" s="643"/>
      <c r="G33" s="643"/>
      <c r="H33" s="643"/>
      <c r="I33" s="643"/>
      <c r="J33" s="643"/>
      <c r="K33" s="643"/>
      <c r="L33" s="643"/>
      <c r="M33" s="643"/>
      <c r="N33" s="643"/>
      <c r="O33" s="643"/>
      <c r="P33" s="643"/>
      <c r="Q33" s="644"/>
      <c r="R33" s="645">
        <v>5988164</v>
      </c>
      <c r="S33" s="646"/>
      <c r="T33" s="646"/>
      <c r="U33" s="646"/>
      <c r="V33" s="646"/>
      <c r="W33" s="646"/>
      <c r="X33" s="646"/>
      <c r="Y33" s="647"/>
      <c r="Z33" s="648">
        <v>7.5</v>
      </c>
      <c r="AA33" s="648"/>
      <c r="AB33" s="648"/>
      <c r="AC33" s="648"/>
      <c r="AD33" s="649" t="s">
        <v>245</v>
      </c>
      <c r="AE33" s="649"/>
      <c r="AF33" s="649"/>
      <c r="AG33" s="649"/>
      <c r="AH33" s="649"/>
      <c r="AI33" s="649"/>
      <c r="AJ33" s="649"/>
      <c r="AK33" s="649"/>
      <c r="AL33" s="650" t="s">
        <v>245</v>
      </c>
      <c r="AM33" s="651"/>
      <c r="AN33" s="651"/>
      <c r="AO33" s="652"/>
      <c r="AP33" s="706"/>
      <c r="AQ33" s="707"/>
      <c r="AR33" s="707"/>
      <c r="AS33" s="707"/>
      <c r="AT33" s="710"/>
      <c r="AU33" s="232"/>
      <c r="AV33" s="232"/>
      <c r="AW33" s="232"/>
      <c r="AX33" s="695" t="s">
        <v>322</v>
      </c>
      <c r="AY33" s="696"/>
      <c r="AZ33" s="696"/>
      <c r="BA33" s="696"/>
      <c r="BB33" s="696"/>
      <c r="BC33" s="696"/>
      <c r="BD33" s="696"/>
      <c r="BE33" s="696"/>
      <c r="BF33" s="697"/>
      <c r="BG33" s="715">
        <v>99</v>
      </c>
      <c r="BH33" s="716"/>
      <c r="BI33" s="716"/>
      <c r="BJ33" s="716"/>
      <c r="BK33" s="716"/>
      <c r="BL33" s="716"/>
      <c r="BM33" s="717">
        <v>95.6</v>
      </c>
      <c r="BN33" s="716"/>
      <c r="BO33" s="716"/>
      <c r="BP33" s="716"/>
      <c r="BQ33" s="718"/>
      <c r="BR33" s="715">
        <v>99</v>
      </c>
      <c r="BS33" s="716"/>
      <c r="BT33" s="716"/>
      <c r="BU33" s="716"/>
      <c r="BV33" s="716"/>
      <c r="BW33" s="716"/>
      <c r="BX33" s="717">
        <v>94.7</v>
      </c>
      <c r="BY33" s="716"/>
      <c r="BZ33" s="716"/>
      <c r="CA33" s="716"/>
      <c r="CB33" s="718"/>
      <c r="CD33" s="660" t="s">
        <v>323</v>
      </c>
      <c r="CE33" s="661"/>
      <c r="CF33" s="661"/>
      <c r="CG33" s="661"/>
      <c r="CH33" s="661"/>
      <c r="CI33" s="661"/>
      <c r="CJ33" s="661"/>
      <c r="CK33" s="661"/>
      <c r="CL33" s="661"/>
      <c r="CM33" s="661"/>
      <c r="CN33" s="661"/>
      <c r="CO33" s="661"/>
      <c r="CP33" s="661"/>
      <c r="CQ33" s="662"/>
      <c r="CR33" s="645">
        <v>27761675</v>
      </c>
      <c r="CS33" s="681"/>
      <c r="CT33" s="681"/>
      <c r="CU33" s="681"/>
      <c r="CV33" s="681"/>
      <c r="CW33" s="681"/>
      <c r="CX33" s="681"/>
      <c r="CY33" s="682"/>
      <c r="CZ33" s="650">
        <v>35.4</v>
      </c>
      <c r="DA33" s="679"/>
      <c r="DB33" s="679"/>
      <c r="DC33" s="683"/>
      <c r="DD33" s="654">
        <v>22262127</v>
      </c>
      <c r="DE33" s="681"/>
      <c r="DF33" s="681"/>
      <c r="DG33" s="681"/>
      <c r="DH33" s="681"/>
      <c r="DI33" s="681"/>
      <c r="DJ33" s="681"/>
      <c r="DK33" s="682"/>
      <c r="DL33" s="654">
        <v>18153021</v>
      </c>
      <c r="DM33" s="681"/>
      <c r="DN33" s="681"/>
      <c r="DO33" s="681"/>
      <c r="DP33" s="681"/>
      <c r="DQ33" s="681"/>
      <c r="DR33" s="681"/>
      <c r="DS33" s="681"/>
      <c r="DT33" s="681"/>
      <c r="DU33" s="681"/>
      <c r="DV33" s="682"/>
      <c r="DW33" s="650">
        <v>39.700000000000003</v>
      </c>
      <c r="DX33" s="679"/>
      <c r="DY33" s="679"/>
      <c r="DZ33" s="679"/>
      <c r="EA33" s="679"/>
      <c r="EB33" s="679"/>
      <c r="EC33" s="680"/>
    </row>
    <row r="34" spans="2:133" ht="11.25" customHeight="1" x14ac:dyDescent="0.15">
      <c r="B34" s="642" t="s">
        <v>324</v>
      </c>
      <c r="C34" s="643"/>
      <c r="D34" s="643"/>
      <c r="E34" s="643"/>
      <c r="F34" s="643"/>
      <c r="G34" s="643"/>
      <c r="H34" s="643"/>
      <c r="I34" s="643"/>
      <c r="J34" s="643"/>
      <c r="K34" s="643"/>
      <c r="L34" s="643"/>
      <c r="M34" s="643"/>
      <c r="N34" s="643"/>
      <c r="O34" s="643"/>
      <c r="P34" s="643"/>
      <c r="Q34" s="644"/>
      <c r="R34" s="645">
        <v>326005</v>
      </c>
      <c r="S34" s="646"/>
      <c r="T34" s="646"/>
      <c r="U34" s="646"/>
      <c r="V34" s="646"/>
      <c r="W34" s="646"/>
      <c r="X34" s="646"/>
      <c r="Y34" s="647"/>
      <c r="Z34" s="648">
        <v>0.4</v>
      </c>
      <c r="AA34" s="648"/>
      <c r="AB34" s="648"/>
      <c r="AC34" s="648"/>
      <c r="AD34" s="649">
        <v>227456</v>
      </c>
      <c r="AE34" s="649"/>
      <c r="AF34" s="649"/>
      <c r="AG34" s="649"/>
      <c r="AH34" s="649"/>
      <c r="AI34" s="649"/>
      <c r="AJ34" s="649"/>
      <c r="AK34" s="649"/>
      <c r="AL34" s="650">
        <v>0.5</v>
      </c>
      <c r="AM34" s="651"/>
      <c r="AN34" s="651"/>
      <c r="AO34" s="65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0" t="s">
        <v>325</v>
      </c>
      <c r="CE34" s="661"/>
      <c r="CF34" s="661"/>
      <c r="CG34" s="661"/>
      <c r="CH34" s="661"/>
      <c r="CI34" s="661"/>
      <c r="CJ34" s="661"/>
      <c r="CK34" s="661"/>
      <c r="CL34" s="661"/>
      <c r="CM34" s="661"/>
      <c r="CN34" s="661"/>
      <c r="CO34" s="661"/>
      <c r="CP34" s="661"/>
      <c r="CQ34" s="662"/>
      <c r="CR34" s="645">
        <v>11370034</v>
      </c>
      <c r="CS34" s="646"/>
      <c r="CT34" s="646"/>
      <c r="CU34" s="646"/>
      <c r="CV34" s="646"/>
      <c r="CW34" s="646"/>
      <c r="CX34" s="646"/>
      <c r="CY34" s="647"/>
      <c r="CZ34" s="650">
        <v>14.5</v>
      </c>
      <c r="DA34" s="679"/>
      <c r="DB34" s="679"/>
      <c r="DC34" s="683"/>
      <c r="DD34" s="654">
        <v>8360798</v>
      </c>
      <c r="DE34" s="646"/>
      <c r="DF34" s="646"/>
      <c r="DG34" s="646"/>
      <c r="DH34" s="646"/>
      <c r="DI34" s="646"/>
      <c r="DJ34" s="646"/>
      <c r="DK34" s="647"/>
      <c r="DL34" s="654">
        <v>7092619</v>
      </c>
      <c r="DM34" s="646"/>
      <c r="DN34" s="646"/>
      <c r="DO34" s="646"/>
      <c r="DP34" s="646"/>
      <c r="DQ34" s="646"/>
      <c r="DR34" s="646"/>
      <c r="DS34" s="646"/>
      <c r="DT34" s="646"/>
      <c r="DU34" s="646"/>
      <c r="DV34" s="647"/>
      <c r="DW34" s="650">
        <v>15.5</v>
      </c>
      <c r="DX34" s="679"/>
      <c r="DY34" s="679"/>
      <c r="DZ34" s="679"/>
      <c r="EA34" s="679"/>
      <c r="EB34" s="679"/>
      <c r="EC34" s="680"/>
    </row>
    <row r="35" spans="2:133" ht="11.25" customHeight="1" x14ac:dyDescent="0.15">
      <c r="B35" s="642" t="s">
        <v>326</v>
      </c>
      <c r="C35" s="643"/>
      <c r="D35" s="643"/>
      <c r="E35" s="643"/>
      <c r="F35" s="643"/>
      <c r="G35" s="643"/>
      <c r="H35" s="643"/>
      <c r="I35" s="643"/>
      <c r="J35" s="643"/>
      <c r="K35" s="643"/>
      <c r="L35" s="643"/>
      <c r="M35" s="643"/>
      <c r="N35" s="643"/>
      <c r="O35" s="643"/>
      <c r="P35" s="643"/>
      <c r="Q35" s="644"/>
      <c r="R35" s="645">
        <v>740337</v>
      </c>
      <c r="S35" s="646"/>
      <c r="T35" s="646"/>
      <c r="U35" s="646"/>
      <c r="V35" s="646"/>
      <c r="W35" s="646"/>
      <c r="X35" s="646"/>
      <c r="Y35" s="647"/>
      <c r="Z35" s="648">
        <v>0.9</v>
      </c>
      <c r="AA35" s="648"/>
      <c r="AB35" s="648"/>
      <c r="AC35" s="648"/>
      <c r="AD35" s="649" t="s">
        <v>245</v>
      </c>
      <c r="AE35" s="649"/>
      <c r="AF35" s="649"/>
      <c r="AG35" s="649"/>
      <c r="AH35" s="649"/>
      <c r="AI35" s="649"/>
      <c r="AJ35" s="649"/>
      <c r="AK35" s="649"/>
      <c r="AL35" s="650" t="s">
        <v>179</v>
      </c>
      <c r="AM35" s="651"/>
      <c r="AN35" s="651"/>
      <c r="AO35" s="652"/>
      <c r="AP35" s="235"/>
      <c r="AQ35" s="624" t="s">
        <v>327</v>
      </c>
      <c r="AR35" s="625"/>
      <c r="AS35" s="625"/>
      <c r="AT35" s="625"/>
      <c r="AU35" s="625"/>
      <c r="AV35" s="625"/>
      <c r="AW35" s="625"/>
      <c r="AX35" s="625"/>
      <c r="AY35" s="625"/>
      <c r="AZ35" s="625"/>
      <c r="BA35" s="625"/>
      <c r="BB35" s="625"/>
      <c r="BC35" s="625"/>
      <c r="BD35" s="625"/>
      <c r="BE35" s="625"/>
      <c r="BF35" s="626"/>
      <c r="BG35" s="624" t="s">
        <v>328</v>
      </c>
      <c r="BH35" s="625"/>
      <c r="BI35" s="625"/>
      <c r="BJ35" s="625"/>
      <c r="BK35" s="625"/>
      <c r="BL35" s="625"/>
      <c r="BM35" s="625"/>
      <c r="BN35" s="625"/>
      <c r="BO35" s="625"/>
      <c r="BP35" s="625"/>
      <c r="BQ35" s="625"/>
      <c r="BR35" s="625"/>
      <c r="BS35" s="625"/>
      <c r="BT35" s="625"/>
      <c r="BU35" s="625"/>
      <c r="BV35" s="625"/>
      <c r="BW35" s="625"/>
      <c r="BX35" s="625"/>
      <c r="BY35" s="625"/>
      <c r="BZ35" s="625"/>
      <c r="CA35" s="625"/>
      <c r="CB35" s="626"/>
      <c r="CD35" s="660" t="s">
        <v>329</v>
      </c>
      <c r="CE35" s="661"/>
      <c r="CF35" s="661"/>
      <c r="CG35" s="661"/>
      <c r="CH35" s="661"/>
      <c r="CI35" s="661"/>
      <c r="CJ35" s="661"/>
      <c r="CK35" s="661"/>
      <c r="CL35" s="661"/>
      <c r="CM35" s="661"/>
      <c r="CN35" s="661"/>
      <c r="CO35" s="661"/>
      <c r="CP35" s="661"/>
      <c r="CQ35" s="662"/>
      <c r="CR35" s="645">
        <v>605921</v>
      </c>
      <c r="CS35" s="681"/>
      <c r="CT35" s="681"/>
      <c r="CU35" s="681"/>
      <c r="CV35" s="681"/>
      <c r="CW35" s="681"/>
      <c r="CX35" s="681"/>
      <c r="CY35" s="682"/>
      <c r="CZ35" s="650">
        <v>0.8</v>
      </c>
      <c r="DA35" s="679"/>
      <c r="DB35" s="679"/>
      <c r="DC35" s="683"/>
      <c r="DD35" s="654">
        <v>579039</v>
      </c>
      <c r="DE35" s="681"/>
      <c r="DF35" s="681"/>
      <c r="DG35" s="681"/>
      <c r="DH35" s="681"/>
      <c r="DI35" s="681"/>
      <c r="DJ35" s="681"/>
      <c r="DK35" s="682"/>
      <c r="DL35" s="654">
        <v>540407</v>
      </c>
      <c r="DM35" s="681"/>
      <c r="DN35" s="681"/>
      <c r="DO35" s="681"/>
      <c r="DP35" s="681"/>
      <c r="DQ35" s="681"/>
      <c r="DR35" s="681"/>
      <c r="DS35" s="681"/>
      <c r="DT35" s="681"/>
      <c r="DU35" s="681"/>
      <c r="DV35" s="682"/>
      <c r="DW35" s="650">
        <v>1.2</v>
      </c>
      <c r="DX35" s="679"/>
      <c r="DY35" s="679"/>
      <c r="DZ35" s="679"/>
      <c r="EA35" s="679"/>
      <c r="EB35" s="679"/>
      <c r="EC35" s="680"/>
    </row>
    <row r="36" spans="2:133" ht="11.25" customHeight="1" x14ac:dyDescent="0.15">
      <c r="B36" s="642" t="s">
        <v>330</v>
      </c>
      <c r="C36" s="643"/>
      <c r="D36" s="643"/>
      <c r="E36" s="643"/>
      <c r="F36" s="643"/>
      <c r="G36" s="643"/>
      <c r="H36" s="643"/>
      <c r="I36" s="643"/>
      <c r="J36" s="643"/>
      <c r="K36" s="643"/>
      <c r="L36" s="643"/>
      <c r="M36" s="643"/>
      <c r="N36" s="643"/>
      <c r="O36" s="643"/>
      <c r="P36" s="643"/>
      <c r="Q36" s="644"/>
      <c r="R36" s="645">
        <v>979669</v>
      </c>
      <c r="S36" s="646"/>
      <c r="T36" s="646"/>
      <c r="U36" s="646"/>
      <c r="V36" s="646"/>
      <c r="W36" s="646"/>
      <c r="X36" s="646"/>
      <c r="Y36" s="647"/>
      <c r="Z36" s="648">
        <v>1.2</v>
      </c>
      <c r="AA36" s="648"/>
      <c r="AB36" s="648"/>
      <c r="AC36" s="648"/>
      <c r="AD36" s="649" t="s">
        <v>245</v>
      </c>
      <c r="AE36" s="649"/>
      <c r="AF36" s="649"/>
      <c r="AG36" s="649"/>
      <c r="AH36" s="649"/>
      <c r="AI36" s="649"/>
      <c r="AJ36" s="649"/>
      <c r="AK36" s="649"/>
      <c r="AL36" s="650" t="s">
        <v>245</v>
      </c>
      <c r="AM36" s="651"/>
      <c r="AN36" s="651"/>
      <c r="AO36" s="652"/>
      <c r="AP36" s="235"/>
      <c r="AQ36" s="719" t="s">
        <v>331</v>
      </c>
      <c r="AR36" s="720"/>
      <c r="AS36" s="720"/>
      <c r="AT36" s="720"/>
      <c r="AU36" s="720"/>
      <c r="AV36" s="720"/>
      <c r="AW36" s="720"/>
      <c r="AX36" s="720"/>
      <c r="AY36" s="721"/>
      <c r="AZ36" s="634">
        <v>11284972</v>
      </c>
      <c r="BA36" s="635"/>
      <c r="BB36" s="635"/>
      <c r="BC36" s="635"/>
      <c r="BD36" s="635"/>
      <c r="BE36" s="635"/>
      <c r="BF36" s="722"/>
      <c r="BG36" s="656" t="s">
        <v>332</v>
      </c>
      <c r="BH36" s="657"/>
      <c r="BI36" s="657"/>
      <c r="BJ36" s="657"/>
      <c r="BK36" s="657"/>
      <c r="BL36" s="657"/>
      <c r="BM36" s="657"/>
      <c r="BN36" s="657"/>
      <c r="BO36" s="657"/>
      <c r="BP36" s="657"/>
      <c r="BQ36" s="657"/>
      <c r="BR36" s="657"/>
      <c r="BS36" s="657"/>
      <c r="BT36" s="657"/>
      <c r="BU36" s="658"/>
      <c r="BV36" s="634">
        <v>464172</v>
      </c>
      <c r="BW36" s="635"/>
      <c r="BX36" s="635"/>
      <c r="BY36" s="635"/>
      <c r="BZ36" s="635"/>
      <c r="CA36" s="635"/>
      <c r="CB36" s="722"/>
      <c r="CD36" s="660" t="s">
        <v>333</v>
      </c>
      <c r="CE36" s="661"/>
      <c r="CF36" s="661"/>
      <c r="CG36" s="661"/>
      <c r="CH36" s="661"/>
      <c r="CI36" s="661"/>
      <c r="CJ36" s="661"/>
      <c r="CK36" s="661"/>
      <c r="CL36" s="661"/>
      <c r="CM36" s="661"/>
      <c r="CN36" s="661"/>
      <c r="CO36" s="661"/>
      <c r="CP36" s="661"/>
      <c r="CQ36" s="662"/>
      <c r="CR36" s="645">
        <v>6752364</v>
      </c>
      <c r="CS36" s="646"/>
      <c r="CT36" s="646"/>
      <c r="CU36" s="646"/>
      <c r="CV36" s="646"/>
      <c r="CW36" s="646"/>
      <c r="CX36" s="646"/>
      <c r="CY36" s="647"/>
      <c r="CZ36" s="650">
        <v>8.6</v>
      </c>
      <c r="DA36" s="679"/>
      <c r="DB36" s="679"/>
      <c r="DC36" s="683"/>
      <c r="DD36" s="654">
        <v>5904467</v>
      </c>
      <c r="DE36" s="646"/>
      <c r="DF36" s="646"/>
      <c r="DG36" s="646"/>
      <c r="DH36" s="646"/>
      <c r="DI36" s="646"/>
      <c r="DJ36" s="646"/>
      <c r="DK36" s="647"/>
      <c r="DL36" s="654">
        <v>4227011</v>
      </c>
      <c r="DM36" s="646"/>
      <c r="DN36" s="646"/>
      <c r="DO36" s="646"/>
      <c r="DP36" s="646"/>
      <c r="DQ36" s="646"/>
      <c r="DR36" s="646"/>
      <c r="DS36" s="646"/>
      <c r="DT36" s="646"/>
      <c r="DU36" s="646"/>
      <c r="DV36" s="647"/>
      <c r="DW36" s="650">
        <v>9.3000000000000007</v>
      </c>
      <c r="DX36" s="679"/>
      <c r="DY36" s="679"/>
      <c r="DZ36" s="679"/>
      <c r="EA36" s="679"/>
      <c r="EB36" s="679"/>
      <c r="EC36" s="680"/>
    </row>
    <row r="37" spans="2:133" ht="11.25" customHeight="1" x14ac:dyDescent="0.15">
      <c r="B37" s="642" t="s">
        <v>334</v>
      </c>
      <c r="C37" s="643"/>
      <c r="D37" s="643"/>
      <c r="E37" s="643"/>
      <c r="F37" s="643"/>
      <c r="G37" s="643"/>
      <c r="H37" s="643"/>
      <c r="I37" s="643"/>
      <c r="J37" s="643"/>
      <c r="K37" s="643"/>
      <c r="L37" s="643"/>
      <c r="M37" s="643"/>
      <c r="N37" s="643"/>
      <c r="O37" s="643"/>
      <c r="P37" s="643"/>
      <c r="Q37" s="644"/>
      <c r="R37" s="645">
        <v>837764</v>
      </c>
      <c r="S37" s="646"/>
      <c r="T37" s="646"/>
      <c r="U37" s="646"/>
      <c r="V37" s="646"/>
      <c r="W37" s="646"/>
      <c r="X37" s="646"/>
      <c r="Y37" s="647"/>
      <c r="Z37" s="648">
        <v>1.1000000000000001</v>
      </c>
      <c r="AA37" s="648"/>
      <c r="AB37" s="648"/>
      <c r="AC37" s="648"/>
      <c r="AD37" s="649" t="s">
        <v>245</v>
      </c>
      <c r="AE37" s="649"/>
      <c r="AF37" s="649"/>
      <c r="AG37" s="649"/>
      <c r="AH37" s="649"/>
      <c r="AI37" s="649"/>
      <c r="AJ37" s="649"/>
      <c r="AK37" s="649"/>
      <c r="AL37" s="650" t="s">
        <v>245</v>
      </c>
      <c r="AM37" s="651"/>
      <c r="AN37" s="651"/>
      <c r="AO37" s="652"/>
      <c r="AQ37" s="723" t="s">
        <v>335</v>
      </c>
      <c r="AR37" s="724"/>
      <c r="AS37" s="724"/>
      <c r="AT37" s="724"/>
      <c r="AU37" s="724"/>
      <c r="AV37" s="724"/>
      <c r="AW37" s="724"/>
      <c r="AX37" s="724"/>
      <c r="AY37" s="725"/>
      <c r="AZ37" s="645">
        <v>1770286</v>
      </c>
      <c r="BA37" s="646"/>
      <c r="BB37" s="646"/>
      <c r="BC37" s="646"/>
      <c r="BD37" s="681"/>
      <c r="BE37" s="681"/>
      <c r="BF37" s="712"/>
      <c r="BG37" s="660" t="s">
        <v>336</v>
      </c>
      <c r="BH37" s="661"/>
      <c r="BI37" s="661"/>
      <c r="BJ37" s="661"/>
      <c r="BK37" s="661"/>
      <c r="BL37" s="661"/>
      <c r="BM37" s="661"/>
      <c r="BN37" s="661"/>
      <c r="BO37" s="661"/>
      <c r="BP37" s="661"/>
      <c r="BQ37" s="661"/>
      <c r="BR37" s="661"/>
      <c r="BS37" s="661"/>
      <c r="BT37" s="661"/>
      <c r="BU37" s="662"/>
      <c r="BV37" s="645">
        <v>405646</v>
      </c>
      <c r="BW37" s="646"/>
      <c r="BX37" s="646"/>
      <c r="BY37" s="646"/>
      <c r="BZ37" s="646"/>
      <c r="CA37" s="646"/>
      <c r="CB37" s="655"/>
      <c r="CD37" s="660" t="s">
        <v>337</v>
      </c>
      <c r="CE37" s="661"/>
      <c r="CF37" s="661"/>
      <c r="CG37" s="661"/>
      <c r="CH37" s="661"/>
      <c r="CI37" s="661"/>
      <c r="CJ37" s="661"/>
      <c r="CK37" s="661"/>
      <c r="CL37" s="661"/>
      <c r="CM37" s="661"/>
      <c r="CN37" s="661"/>
      <c r="CO37" s="661"/>
      <c r="CP37" s="661"/>
      <c r="CQ37" s="662"/>
      <c r="CR37" s="645">
        <v>21173</v>
      </c>
      <c r="CS37" s="681"/>
      <c r="CT37" s="681"/>
      <c r="CU37" s="681"/>
      <c r="CV37" s="681"/>
      <c r="CW37" s="681"/>
      <c r="CX37" s="681"/>
      <c r="CY37" s="682"/>
      <c r="CZ37" s="650">
        <v>0</v>
      </c>
      <c r="DA37" s="679"/>
      <c r="DB37" s="679"/>
      <c r="DC37" s="683"/>
      <c r="DD37" s="654">
        <v>21173</v>
      </c>
      <c r="DE37" s="681"/>
      <c r="DF37" s="681"/>
      <c r="DG37" s="681"/>
      <c r="DH37" s="681"/>
      <c r="DI37" s="681"/>
      <c r="DJ37" s="681"/>
      <c r="DK37" s="682"/>
      <c r="DL37" s="654">
        <v>19825</v>
      </c>
      <c r="DM37" s="681"/>
      <c r="DN37" s="681"/>
      <c r="DO37" s="681"/>
      <c r="DP37" s="681"/>
      <c r="DQ37" s="681"/>
      <c r="DR37" s="681"/>
      <c r="DS37" s="681"/>
      <c r="DT37" s="681"/>
      <c r="DU37" s="681"/>
      <c r="DV37" s="682"/>
      <c r="DW37" s="650">
        <v>0</v>
      </c>
      <c r="DX37" s="679"/>
      <c r="DY37" s="679"/>
      <c r="DZ37" s="679"/>
      <c r="EA37" s="679"/>
      <c r="EB37" s="679"/>
      <c r="EC37" s="680"/>
    </row>
    <row r="38" spans="2:133" ht="11.25" customHeight="1" x14ac:dyDescent="0.15">
      <c r="B38" s="642" t="s">
        <v>338</v>
      </c>
      <c r="C38" s="643"/>
      <c r="D38" s="643"/>
      <c r="E38" s="643"/>
      <c r="F38" s="643"/>
      <c r="G38" s="643"/>
      <c r="H38" s="643"/>
      <c r="I38" s="643"/>
      <c r="J38" s="643"/>
      <c r="K38" s="643"/>
      <c r="L38" s="643"/>
      <c r="M38" s="643"/>
      <c r="N38" s="643"/>
      <c r="O38" s="643"/>
      <c r="P38" s="643"/>
      <c r="Q38" s="644"/>
      <c r="R38" s="645">
        <v>1574614</v>
      </c>
      <c r="S38" s="646"/>
      <c r="T38" s="646"/>
      <c r="U38" s="646"/>
      <c r="V38" s="646"/>
      <c r="W38" s="646"/>
      <c r="X38" s="646"/>
      <c r="Y38" s="647"/>
      <c r="Z38" s="648">
        <v>2</v>
      </c>
      <c r="AA38" s="648"/>
      <c r="AB38" s="648"/>
      <c r="AC38" s="648"/>
      <c r="AD38" s="649">
        <v>55773</v>
      </c>
      <c r="AE38" s="649"/>
      <c r="AF38" s="649"/>
      <c r="AG38" s="649"/>
      <c r="AH38" s="649"/>
      <c r="AI38" s="649"/>
      <c r="AJ38" s="649"/>
      <c r="AK38" s="649"/>
      <c r="AL38" s="650">
        <v>0.1</v>
      </c>
      <c r="AM38" s="651"/>
      <c r="AN38" s="651"/>
      <c r="AO38" s="652"/>
      <c r="AQ38" s="723" t="s">
        <v>339</v>
      </c>
      <c r="AR38" s="724"/>
      <c r="AS38" s="724"/>
      <c r="AT38" s="724"/>
      <c r="AU38" s="724"/>
      <c r="AV38" s="724"/>
      <c r="AW38" s="724"/>
      <c r="AX38" s="724"/>
      <c r="AY38" s="725"/>
      <c r="AZ38" s="645">
        <v>1582342</v>
      </c>
      <c r="BA38" s="646"/>
      <c r="BB38" s="646"/>
      <c r="BC38" s="646"/>
      <c r="BD38" s="681"/>
      <c r="BE38" s="681"/>
      <c r="BF38" s="712"/>
      <c r="BG38" s="660" t="s">
        <v>340</v>
      </c>
      <c r="BH38" s="661"/>
      <c r="BI38" s="661"/>
      <c r="BJ38" s="661"/>
      <c r="BK38" s="661"/>
      <c r="BL38" s="661"/>
      <c r="BM38" s="661"/>
      <c r="BN38" s="661"/>
      <c r="BO38" s="661"/>
      <c r="BP38" s="661"/>
      <c r="BQ38" s="661"/>
      <c r="BR38" s="661"/>
      <c r="BS38" s="661"/>
      <c r="BT38" s="661"/>
      <c r="BU38" s="662"/>
      <c r="BV38" s="645">
        <v>28578</v>
      </c>
      <c r="BW38" s="646"/>
      <c r="BX38" s="646"/>
      <c r="BY38" s="646"/>
      <c r="BZ38" s="646"/>
      <c r="CA38" s="646"/>
      <c r="CB38" s="655"/>
      <c r="CD38" s="660" t="s">
        <v>341</v>
      </c>
      <c r="CE38" s="661"/>
      <c r="CF38" s="661"/>
      <c r="CG38" s="661"/>
      <c r="CH38" s="661"/>
      <c r="CI38" s="661"/>
      <c r="CJ38" s="661"/>
      <c r="CK38" s="661"/>
      <c r="CL38" s="661"/>
      <c r="CM38" s="661"/>
      <c r="CN38" s="661"/>
      <c r="CO38" s="661"/>
      <c r="CP38" s="661"/>
      <c r="CQ38" s="662"/>
      <c r="CR38" s="645">
        <v>7909784</v>
      </c>
      <c r="CS38" s="646"/>
      <c r="CT38" s="646"/>
      <c r="CU38" s="646"/>
      <c r="CV38" s="646"/>
      <c r="CW38" s="646"/>
      <c r="CX38" s="646"/>
      <c r="CY38" s="647"/>
      <c r="CZ38" s="650">
        <v>10.1</v>
      </c>
      <c r="DA38" s="679"/>
      <c r="DB38" s="679"/>
      <c r="DC38" s="683"/>
      <c r="DD38" s="654">
        <v>6442829</v>
      </c>
      <c r="DE38" s="646"/>
      <c r="DF38" s="646"/>
      <c r="DG38" s="646"/>
      <c r="DH38" s="646"/>
      <c r="DI38" s="646"/>
      <c r="DJ38" s="646"/>
      <c r="DK38" s="647"/>
      <c r="DL38" s="654">
        <v>6292984</v>
      </c>
      <c r="DM38" s="646"/>
      <c r="DN38" s="646"/>
      <c r="DO38" s="646"/>
      <c r="DP38" s="646"/>
      <c r="DQ38" s="646"/>
      <c r="DR38" s="646"/>
      <c r="DS38" s="646"/>
      <c r="DT38" s="646"/>
      <c r="DU38" s="646"/>
      <c r="DV38" s="647"/>
      <c r="DW38" s="650">
        <v>13.8</v>
      </c>
      <c r="DX38" s="679"/>
      <c r="DY38" s="679"/>
      <c r="DZ38" s="679"/>
      <c r="EA38" s="679"/>
      <c r="EB38" s="679"/>
      <c r="EC38" s="680"/>
    </row>
    <row r="39" spans="2:133" ht="11.25" customHeight="1" x14ac:dyDescent="0.15">
      <c r="B39" s="642" t="s">
        <v>342</v>
      </c>
      <c r="C39" s="643"/>
      <c r="D39" s="643"/>
      <c r="E39" s="643"/>
      <c r="F39" s="643"/>
      <c r="G39" s="643"/>
      <c r="H39" s="643"/>
      <c r="I39" s="643"/>
      <c r="J39" s="643"/>
      <c r="K39" s="643"/>
      <c r="L39" s="643"/>
      <c r="M39" s="643"/>
      <c r="N39" s="643"/>
      <c r="O39" s="643"/>
      <c r="P39" s="643"/>
      <c r="Q39" s="644"/>
      <c r="R39" s="645">
        <v>6755565</v>
      </c>
      <c r="S39" s="646"/>
      <c r="T39" s="646"/>
      <c r="U39" s="646"/>
      <c r="V39" s="646"/>
      <c r="W39" s="646"/>
      <c r="X39" s="646"/>
      <c r="Y39" s="647"/>
      <c r="Z39" s="648">
        <v>8.5</v>
      </c>
      <c r="AA39" s="648"/>
      <c r="AB39" s="648"/>
      <c r="AC39" s="648"/>
      <c r="AD39" s="649" t="s">
        <v>245</v>
      </c>
      <c r="AE39" s="649"/>
      <c r="AF39" s="649"/>
      <c r="AG39" s="649"/>
      <c r="AH39" s="649"/>
      <c r="AI39" s="649"/>
      <c r="AJ39" s="649"/>
      <c r="AK39" s="649"/>
      <c r="AL39" s="650" t="s">
        <v>245</v>
      </c>
      <c r="AM39" s="651"/>
      <c r="AN39" s="651"/>
      <c r="AO39" s="652"/>
      <c r="AQ39" s="723" t="s">
        <v>343</v>
      </c>
      <c r="AR39" s="724"/>
      <c r="AS39" s="724"/>
      <c r="AT39" s="724"/>
      <c r="AU39" s="724"/>
      <c r="AV39" s="724"/>
      <c r="AW39" s="724"/>
      <c r="AX39" s="724"/>
      <c r="AY39" s="725"/>
      <c r="AZ39" s="645">
        <v>22560</v>
      </c>
      <c r="BA39" s="646"/>
      <c r="BB39" s="646"/>
      <c r="BC39" s="646"/>
      <c r="BD39" s="681"/>
      <c r="BE39" s="681"/>
      <c r="BF39" s="712"/>
      <c r="BG39" s="660" t="s">
        <v>344</v>
      </c>
      <c r="BH39" s="661"/>
      <c r="BI39" s="661"/>
      <c r="BJ39" s="661"/>
      <c r="BK39" s="661"/>
      <c r="BL39" s="661"/>
      <c r="BM39" s="661"/>
      <c r="BN39" s="661"/>
      <c r="BO39" s="661"/>
      <c r="BP39" s="661"/>
      <c r="BQ39" s="661"/>
      <c r="BR39" s="661"/>
      <c r="BS39" s="661"/>
      <c r="BT39" s="661"/>
      <c r="BU39" s="662"/>
      <c r="BV39" s="645">
        <v>43670</v>
      </c>
      <c r="BW39" s="646"/>
      <c r="BX39" s="646"/>
      <c r="BY39" s="646"/>
      <c r="BZ39" s="646"/>
      <c r="CA39" s="646"/>
      <c r="CB39" s="655"/>
      <c r="CD39" s="660" t="s">
        <v>345</v>
      </c>
      <c r="CE39" s="661"/>
      <c r="CF39" s="661"/>
      <c r="CG39" s="661"/>
      <c r="CH39" s="661"/>
      <c r="CI39" s="661"/>
      <c r="CJ39" s="661"/>
      <c r="CK39" s="661"/>
      <c r="CL39" s="661"/>
      <c r="CM39" s="661"/>
      <c r="CN39" s="661"/>
      <c r="CO39" s="661"/>
      <c r="CP39" s="661"/>
      <c r="CQ39" s="662"/>
      <c r="CR39" s="645">
        <v>977729</v>
      </c>
      <c r="CS39" s="681"/>
      <c r="CT39" s="681"/>
      <c r="CU39" s="681"/>
      <c r="CV39" s="681"/>
      <c r="CW39" s="681"/>
      <c r="CX39" s="681"/>
      <c r="CY39" s="682"/>
      <c r="CZ39" s="650">
        <v>1.2</v>
      </c>
      <c r="DA39" s="679"/>
      <c r="DB39" s="679"/>
      <c r="DC39" s="683"/>
      <c r="DD39" s="654">
        <v>974966</v>
      </c>
      <c r="DE39" s="681"/>
      <c r="DF39" s="681"/>
      <c r="DG39" s="681"/>
      <c r="DH39" s="681"/>
      <c r="DI39" s="681"/>
      <c r="DJ39" s="681"/>
      <c r="DK39" s="682"/>
      <c r="DL39" s="654" t="s">
        <v>245</v>
      </c>
      <c r="DM39" s="681"/>
      <c r="DN39" s="681"/>
      <c r="DO39" s="681"/>
      <c r="DP39" s="681"/>
      <c r="DQ39" s="681"/>
      <c r="DR39" s="681"/>
      <c r="DS39" s="681"/>
      <c r="DT39" s="681"/>
      <c r="DU39" s="681"/>
      <c r="DV39" s="682"/>
      <c r="DW39" s="650" t="s">
        <v>179</v>
      </c>
      <c r="DX39" s="679"/>
      <c r="DY39" s="679"/>
      <c r="DZ39" s="679"/>
      <c r="EA39" s="679"/>
      <c r="EB39" s="679"/>
      <c r="EC39" s="680"/>
    </row>
    <row r="40" spans="2:133" ht="11.25" customHeight="1" x14ac:dyDescent="0.15">
      <c r="B40" s="642" t="s">
        <v>346</v>
      </c>
      <c r="C40" s="643"/>
      <c r="D40" s="643"/>
      <c r="E40" s="643"/>
      <c r="F40" s="643"/>
      <c r="G40" s="643"/>
      <c r="H40" s="643"/>
      <c r="I40" s="643"/>
      <c r="J40" s="643"/>
      <c r="K40" s="643"/>
      <c r="L40" s="643"/>
      <c r="M40" s="643"/>
      <c r="N40" s="643"/>
      <c r="O40" s="643"/>
      <c r="P40" s="643"/>
      <c r="Q40" s="644"/>
      <c r="R40" s="645" t="s">
        <v>179</v>
      </c>
      <c r="S40" s="646"/>
      <c r="T40" s="646"/>
      <c r="U40" s="646"/>
      <c r="V40" s="646"/>
      <c r="W40" s="646"/>
      <c r="X40" s="646"/>
      <c r="Y40" s="647"/>
      <c r="Z40" s="648" t="s">
        <v>179</v>
      </c>
      <c r="AA40" s="648"/>
      <c r="AB40" s="648"/>
      <c r="AC40" s="648"/>
      <c r="AD40" s="649" t="s">
        <v>245</v>
      </c>
      <c r="AE40" s="649"/>
      <c r="AF40" s="649"/>
      <c r="AG40" s="649"/>
      <c r="AH40" s="649"/>
      <c r="AI40" s="649"/>
      <c r="AJ40" s="649"/>
      <c r="AK40" s="649"/>
      <c r="AL40" s="650" t="s">
        <v>179</v>
      </c>
      <c r="AM40" s="651"/>
      <c r="AN40" s="651"/>
      <c r="AO40" s="652"/>
      <c r="AQ40" s="723" t="s">
        <v>347</v>
      </c>
      <c r="AR40" s="724"/>
      <c r="AS40" s="724"/>
      <c r="AT40" s="724"/>
      <c r="AU40" s="724"/>
      <c r="AV40" s="724"/>
      <c r="AW40" s="724"/>
      <c r="AX40" s="724"/>
      <c r="AY40" s="725"/>
      <c r="AZ40" s="645" t="s">
        <v>245</v>
      </c>
      <c r="BA40" s="646"/>
      <c r="BB40" s="646"/>
      <c r="BC40" s="646"/>
      <c r="BD40" s="681"/>
      <c r="BE40" s="681"/>
      <c r="BF40" s="712"/>
      <c r="BG40" s="726" t="s">
        <v>348</v>
      </c>
      <c r="BH40" s="727"/>
      <c r="BI40" s="727"/>
      <c r="BJ40" s="727"/>
      <c r="BK40" s="727"/>
      <c r="BL40" s="236"/>
      <c r="BM40" s="661" t="s">
        <v>349</v>
      </c>
      <c r="BN40" s="661"/>
      <c r="BO40" s="661"/>
      <c r="BP40" s="661"/>
      <c r="BQ40" s="661"/>
      <c r="BR40" s="661"/>
      <c r="BS40" s="661"/>
      <c r="BT40" s="661"/>
      <c r="BU40" s="662"/>
      <c r="BV40" s="645">
        <v>115</v>
      </c>
      <c r="BW40" s="646"/>
      <c r="BX40" s="646"/>
      <c r="BY40" s="646"/>
      <c r="BZ40" s="646"/>
      <c r="CA40" s="646"/>
      <c r="CB40" s="655"/>
      <c r="CD40" s="660" t="s">
        <v>350</v>
      </c>
      <c r="CE40" s="661"/>
      <c r="CF40" s="661"/>
      <c r="CG40" s="661"/>
      <c r="CH40" s="661"/>
      <c r="CI40" s="661"/>
      <c r="CJ40" s="661"/>
      <c r="CK40" s="661"/>
      <c r="CL40" s="661"/>
      <c r="CM40" s="661"/>
      <c r="CN40" s="661"/>
      <c r="CO40" s="661"/>
      <c r="CP40" s="661"/>
      <c r="CQ40" s="662"/>
      <c r="CR40" s="645">
        <v>145843</v>
      </c>
      <c r="CS40" s="646"/>
      <c r="CT40" s="646"/>
      <c r="CU40" s="646"/>
      <c r="CV40" s="646"/>
      <c r="CW40" s="646"/>
      <c r="CX40" s="646"/>
      <c r="CY40" s="647"/>
      <c r="CZ40" s="650">
        <v>0.2</v>
      </c>
      <c r="DA40" s="679"/>
      <c r="DB40" s="679"/>
      <c r="DC40" s="683"/>
      <c r="DD40" s="654">
        <v>28</v>
      </c>
      <c r="DE40" s="646"/>
      <c r="DF40" s="646"/>
      <c r="DG40" s="646"/>
      <c r="DH40" s="646"/>
      <c r="DI40" s="646"/>
      <c r="DJ40" s="646"/>
      <c r="DK40" s="647"/>
      <c r="DL40" s="654" t="s">
        <v>245</v>
      </c>
      <c r="DM40" s="646"/>
      <c r="DN40" s="646"/>
      <c r="DO40" s="646"/>
      <c r="DP40" s="646"/>
      <c r="DQ40" s="646"/>
      <c r="DR40" s="646"/>
      <c r="DS40" s="646"/>
      <c r="DT40" s="646"/>
      <c r="DU40" s="646"/>
      <c r="DV40" s="647"/>
      <c r="DW40" s="650" t="s">
        <v>245</v>
      </c>
      <c r="DX40" s="679"/>
      <c r="DY40" s="679"/>
      <c r="DZ40" s="679"/>
      <c r="EA40" s="679"/>
      <c r="EB40" s="679"/>
      <c r="EC40" s="680"/>
    </row>
    <row r="41" spans="2:133" ht="11.25" customHeight="1" x14ac:dyDescent="0.15">
      <c r="B41" s="642" t="s">
        <v>351</v>
      </c>
      <c r="C41" s="643"/>
      <c r="D41" s="643"/>
      <c r="E41" s="643"/>
      <c r="F41" s="643"/>
      <c r="G41" s="643"/>
      <c r="H41" s="643"/>
      <c r="I41" s="643"/>
      <c r="J41" s="643"/>
      <c r="K41" s="643"/>
      <c r="L41" s="643"/>
      <c r="M41" s="643"/>
      <c r="N41" s="643"/>
      <c r="O41" s="643"/>
      <c r="P41" s="643"/>
      <c r="Q41" s="644"/>
      <c r="R41" s="645">
        <v>3196065</v>
      </c>
      <c r="S41" s="646"/>
      <c r="T41" s="646"/>
      <c r="U41" s="646"/>
      <c r="V41" s="646"/>
      <c r="W41" s="646"/>
      <c r="X41" s="646"/>
      <c r="Y41" s="647"/>
      <c r="Z41" s="648">
        <v>4</v>
      </c>
      <c r="AA41" s="648"/>
      <c r="AB41" s="648"/>
      <c r="AC41" s="648"/>
      <c r="AD41" s="649" t="s">
        <v>245</v>
      </c>
      <c r="AE41" s="649"/>
      <c r="AF41" s="649"/>
      <c r="AG41" s="649"/>
      <c r="AH41" s="649"/>
      <c r="AI41" s="649"/>
      <c r="AJ41" s="649"/>
      <c r="AK41" s="649"/>
      <c r="AL41" s="650" t="s">
        <v>179</v>
      </c>
      <c r="AM41" s="651"/>
      <c r="AN41" s="651"/>
      <c r="AO41" s="652"/>
      <c r="AQ41" s="723" t="s">
        <v>352</v>
      </c>
      <c r="AR41" s="724"/>
      <c r="AS41" s="724"/>
      <c r="AT41" s="724"/>
      <c r="AU41" s="724"/>
      <c r="AV41" s="724"/>
      <c r="AW41" s="724"/>
      <c r="AX41" s="724"/>
      <c r="AY41" s="725"/>
      <c r="AZ41" s="645">
        <v>1743464</v>
      </c>
      <c r="BA41" s="646"/>
      <c r="BB41" s="646"/>
      <c r="BC41" s="646"/>
      <c r="BD41" s="681"/>
      <c r="BE41" s="681"/>
      <c r="BF41" s="712"/>
      <c r="BG41" s="726"/>
      <c r="BH41" s="727"/>
      <c r="BI41" s="727"/>
      <c r="BJ41" s="727"/>
      <c r="BK41" s="727"/>
      <c r="BL41" s="236"/>
      <c r="BM41" s="661" t="s">
        <v>353</v>
      </c>
      <c r="BN41" s="661"/>
      <c r="BO41" s="661"/>
      <c r="BP41" s="661"/>
      <c r="BQ41" s="661"/>
      <c r="BR41" s="661"/>
      <c r="BS41" s="661"/>
      <c r="BT41" s="661"/>
      <c r="BU41" s="662"/>
      <c r="BV41" s="645" t="s">
        <v>179</v>
      </c>
      <c r="BW41" s="646"/>
      <c r="BX41" s="646"/>
      <c r="BY41" s="646"/>
      <c r="BZ41" s="646"/>
      <c r="CA41" s="646"/>
      <c r="CB41" s="655"/>
      <c r="CD41" s="660" t="s">
        <v>354</v>
      </c>
      <c r="CE41" s="661"/>
      <c r="CF41" s="661"/>
      <c r="CG41" s="661"/>
      <c r="CH41" s="661"/>
      <c r="CI41" s="661"/>
      <c r="CJ41" s="661"/>
      <c r="CK41" s="661"/>
      <c r="CL41" s="661"/>
      <c r="CM41" s="661"/>
      <c r="CN41" s="661"/>
      <c r="CO41" s="661"/>
      <c r="CP41" s="661"/>
      <c r="CQ41" s="662"/>
      <c r="CR41" s="645" t="s">
        <v>245</v>
      </c>
      <c r="CS41" s="681"/>
      <c r="CT41" s="681"/>
      <c r="CU41" s="681"/>
      <c r="CV41" s="681"/>
      <c r="CW41" s="681"/>
      <c r="CX41" s="681"/>
      <c r="CY41" s="682"/>
      <c r="CZ41" s="650" t="s">
        <v>245</v>
      </c>
      <c r="DA41" s="679"/>
      <c r="DB41" s="679"/>
      <c r="DC41" s="683"/>
      <c r="DD41" s="654" t="s">
        <v>245</v>
      </c>
      <c r="DE41" s="681"/>
      <c r="DF41" s="681"/>
      <c r="DG41" s="681"/>
      <c r="DH41" s="681"/>
      <c r="DI41" s="681"/>
      <c r="DJ41" s="681"/>
      <c r="DK41" s="682"/>
      <c r="DL41" s="732"/>
      <c r="DM41" s="733"/>
      <c r="DN41" s="733"/>
      <c r="DO41" s="733"/>
      <c r="DP41" s="733"/>
      <c r="DQ41" s="733"/>
      <c r="DR41" s="733"/>
      <c r="DS41" s="733"/>
      <c r="DT41" s="733"/>
      <c r="DU41" s="733"/>
      <c r="DV41" s="734"/>
      <c r="DW41" s="735"/>
      <c r="DX41" s="736"/>
      <c r="DY41" s="736"/>
      <c r="DZ41" s="736"/>
      <c r="EA41" s="736"/>
      <c r="EB41" s="736"/>
      <c r="EC41" s="737"/>
    </row>
    <row r="42" spans="2:133" ht="11.25" customHeight="1" x14ac:dyDescent="0.15">
      <c r="B42" s="695" t="s">
        <v>355</v>
      </c>
      <c r="C42" s="696"/>
      <c r="D42" s="696"/>
      <c r="E42" s="696"/>
      <c r="F42" s="696"/>
      <c r="G42" s="696"/>
      <c r="H42" s="696"/>
      <c r="I42" s="696"/>
      <c r="J42" s="696"/>
      <c r="K42" s="696"/>
      <c r="L42" s="696"/>
      <c r="M42" s="696"/>
      <c r="N42" s="696"/>
      <c r="O42" s="696"/>
      <c r="P42" s="696"/>
      <c r="Q42" s="697"/>
      <c r="R42" s="730">
        <v>79404306</v>
      </c>
      <c r="S42" s="731"/>
      <c r="T42" s="731"/>
      <c r="U42" s="731"/>
      <c r="V42" s="731"/>
      <c r="W42" s="731"/>
      <c r="X42" s="731"/>
      <c r="Y42" s="739"/>
      <c r="Z42" s="740">
        <v>100</v>
      </c>
      <c r="AA42" s="740"/>
      <c r="AB42" s="740"/>
      <c r="AC42" s="740"/>
      <c r="AD42" s="741">
        <v>42481334</v>
      </c>
      <c r="AE42" s="741"/>
      <c r="AF42" s="741"/>
      <c r="AG42" s="741"/>
      <c r="AH42" s="741"/>
      <c r="AI42" s="741"/>
      <c r="AJ42" s="741"/>
      <c r="AK42" s="741"/>
      <c r="AL42" s="742">
        <v>100</v>
      </c>
      <c r="AM42" s="717"/>
      <c r="AN42" s="717"/>
      <c r="AO42" s="743"/>
      <c r="AQ42" s="744" t="s">
        <v>356</v>
      </c>
      <c r="AR42" s="745"/>
      <c r="AS42" s="745"/>
      <c r="AT42" s="745"/>
      <c r="AU42" s="745"/>
      <c r="AV42" s="745"/>
      <c r="AW42" s="745"/>
      <c r="AX42" s="745"/>
      <c r="AY42" s="746"/>
      <c r="AZ42" s="730">
        <v>6166320</v>
      </c>
      <c r="BA42" s="731"/>
      <c r="BB42" s="731"/>
      <c r="BC42" s="731"/>
      <c r="BD42" s="716"/>
      <c r="BE42" s="716"/>
      <c r="BF42" s="718"/>
      <c r="BG42" s="728"/>
      <c r="BH42" s="729"/>
      <c r="BI42" s="729"/>
      <c r="BJ42" s="729"/>
      <c r="BK42" s="729"/>
      <c r="BL42" s="237"/>
      <c r="BM42" s="671" t="s">
        <v>357</v>
      </c>
      <c r="BN42" s="671"/>
      <c r="BO42" s="671"/>
      <c r="BP42" s="671"/>
      <c r="BQ42" s="671"/>
      <c r="BR42" s="671"/>
      <c r="BS42" s="671"/>
      <c r="BT42" s="671"/>
      <c r="BU42" s="672"/>
      <c r="BV42" s="730">
        <v>336</v>
      </c>
      <c r="BW42" s="731"/>
      <c r="BX42" s="731"/>
      <c r="BY42" s="731"/>
      <c r="BZ42" s="731"/>
      <c r="CA42" s="731"/>
      <c r="CB42" s="738"/>
      <c r="CD42" s="642" t="s">
        <v>358</v>
      </c>
      <c r="CE42" s="643"/>
      <c r="CF42" s="643"/>
      <c r="CG42" s="643"/>
      <c r="CH42" s="643"/>
      <c r="CI42" s="643"/>
      <c r="CJ42" s="643"/>
      <c r="CK42" s="643"/>
      <c r="CL42" s="643"/>
      <c r="CM42" s="643"/>
      <c r="CN42" s="643"/>
      <c r="CO42" s="643"/>
      <c r="CP42" s="643"/>
      <c r="CQ42" s="644"/>
      <c r="CR42" s="645">
        <v>8001798</v>
      </c>
      <c r="CS42" s="646"/>
      <c r="CT42" s="646"/>
      <c r="CU42" s="646"/>
      <c r="CV42" s="646"/>
      <c r="CW42" s="646"/>
      <c r="CX42" s="646"/>
      <c r="CY42" s="647"/>
      <c r="CZ42" s="650">
        <v>10.199999999999999</v>
      </c>
      <c r="DA42" s="651"/>
      <c r="DB42" s="651"/>
      <c r="DC42" s="663"/>
      <c r="DD42" s="654">
        <v>1636458</v>
      </c>
      <c r="DE42" s="646"/>
      <c r="DF42" s="646"/>
      <c r="DG42" s="646"/>
      <c r="DH42" s="646"/>
      <c r="DI42" s="646"/>
      <c r="DJ42" s="646"/>
      <c r="DK42" s="647"/>
      <c r="DL42" s="732"/>
      <c r="DM42" s="733"/>
      <c r="DN42" s="733"/>
      <c r="DO42" s="733"/>
      <c r="DP42" s="733"/>
      <c r="DQ42" s="733"/>
      <c r="DR42" s="733"/>
      <c r="DS42" s="733"/>
      <c r="DT42" s="733"/>
      <c r="DU42" s="733"/>
      <c r="DV42" s="734"/>
      <c r="DW42" s="735"/>
      <c r="DX42" s="736"/>
      <c r="DY42" s="736"/>
      <c r="DZ42" s="736"/>
      <c r="EA42" s="736"/>
      <c r="EB42" s="736"/>
      <c r="EC42" s="737"/>
    </row>
    <row r="43" spans="2:133" ht="11.25" customHeight="1" x14ac:dyDescent="0.15">
      <c r="BV43" s="238"/>
      <c r="BW43" s="238"/>
      <c r="BX43" s="238"/>
      <c r="BY43" s="238"/>
      <c r="BZ43" s="238"/>
      <c r="CA43" s="238"/>
      <c r="CB43" s="238"/>
      <c r="CD43" s="642" t="s">
        <v>359</v>
      </c>
      <c r="CE43" s="643"/>
      <c r="CF43" s="643"/>
      <c r="CG43" s="643"/>
      <c r="CH43" s="643"/>
      <c r="CI43" s="643"/>
      <c r="CJ43" s="643"/>
      <c r="CK43" s="643"/>
      <c r="CL43" s="643"/>
      <c r="CM43" s="643"/>
      <c r="CN43" s="643"/>
      <c r="CO43" s="643"/>
      <c r="CP43" s="643"/>
      <c r="CQ43" s="644"/>
      <c r="CR43" s="645">
        <v>212293</v>
      </c>
      <c r="CS43" s="681"/>
      <c r="CT43" s="681"/>
      <c r="CU43" s="681"/>
      <c r="CV43" s="681"/>
      <c r="CW43" s="681"/>
      <c r="CX43" s="681"/>
      <c r="CY43" s="682"/>
      <c r="CZ43" s="650">
        <v>0.3</v>
      </c>
      <c r="DA43" s="679"/>
      <c r="DB43" s="679"/>
      <c r="DC43" s="683"/>
      <c r="DD43" s="654">
        <v>212293</v>
      </c>
      <c r="DE43" s="681"/>
      <c r="DF43" s="681"/>
      <c r="DG43" s="681"/>
      <c r="DH43" s="681"/>
      <c r="DI43" s="681"/>
      <c r="DJ43" s="681"/>
      <c r="DK43" s="682"/>
      <c r="DL43" s="732"/>
      <c r="DM43" s="733"/>
      <c r="DN43" s="733"/>
      <c r="DO43" s="733"/>
      <c r="DP43" s="733"/>
      <c r="DQ43" s="733"/>
      <c r="DR43" s="733"/>
      <c r="DS43" s="733"/>
      <c r="DT43" s="733"/>
      <c r="DU43" s="733"/>
      <c r="DV43" s="734"/>
      <c r="DW43" s="735"/>
      <c r="DX43" s="736"/>
      <c r="DY43" s="736"/>
      <c r="DZ43" s="736"/>
      <c r="EA43" s="736"/>
      <c r="EB43" s="736"/>
      <c r="EC43" s="737"/>
    </row>
    <row r="44" spans="2:133" ht="11.25" customHeight="1" x14ac:dyDescent="0.15">
      <c r="CD44" s="757" t="s">
        <v>307</v>
      </c>
      <c r="CE44" s="758"/>
      <c r="CF44" s="642" t="s">
        <v>360</v>
      </c>
      <c r="CG44" s="643"/>
      <c r="CH44" s="643"/>
      <c r="CI44" s="643"/>
      <c r="CJ44" s="643"/>
      <c r="CK44" s="643"/>
      <c r="CL44" s="643"/>
      <c r="CM44" s="643"/>
      <c r="CN44" s="643"/>
      <c r="CO44" s="643"/>
      <c r="CP44" s="643"/>
      <c r="CQ44" s="644"/>
      <c r="CR44" s="645">
        <v>7919215</v>
      </c>
      <c r="CS44" s="646"/>
      <c r="CT44" s="646"/>
      <c r="CU44" s="646"/>
      <c r="CV44" s="646"/>
      <c r="CW44" s="646"/>
      <c r="CX44" s="646"/>
      <c r="CY44" s="647"/>
      <c r="CZ44" s="650">
        <v>10.1</v>
      </c>
      <c r="DA44" s="651"/>
      <c r="DB44" s="651"/>
      <c r="DC44" s="663"/>
      <c r="DD44" s="654">
        <v>1636303</v>
      </c>
      <c r="DE44" s="646"/>
      <c r="DF44" s="646"/>
      <c r="DG44" s="646"/>
      <c r="DH44" s="646"/>
      <c r="DI44" s="646"/>
      <c r="DJ44" s="646"/>
      <c r="DK44" s="647"/>
      <c r="DL44" s="732"/>
      <c r="DM44" s="733"/>
      <c r="DN44" s="733"/>
      <c r="DO44" s="733"/>
      <c r="DP44" s="733"/>
      <c r="DQ44" s="733"/>
      <c r="DR44" s="733"/>
      <c r="DS44" s="733"/>
      <c r="DT44" s="733"/>
      <c r="DU44" s="733"/>
      <c r="DV44" s="734"/>
      <c r="DW44" s="735"/>
      <c r="DX44" s="736"/>
      <c r="DY44" s="736"/>
      <c r="DZ44" s="736"/>
      <c r="EA44" s="736"/>
      <c r="EB44" s="736"/>
      <c r="EC44" s="737"/>
    </row>
    <row r="45" spans="2:133" ht="11.25" customHeight="1" x14ac:dyDescent="0.15">
      <c r="CD45" s="759"/>
      <c r="CE45" s="760"/>
      <c r="CF45" s="642" t="s">
        <v>361</v>
      </c>
      <c r="CG45" s="643"/>
      <c r="CH45" s="643"/>
      <c r="CI45" s="643"/>
      <c r="CJ45" s="643"/>
      <c r="CK45" s="643"/>
      <c r="CL45" s="643"/>
      <c r="CM45" s="643"/>
      <c r="CN45" s="643"/>
      <c r="CO45" s="643"/>
      <c r="CP45" s="643"/>
      <c r="CQ45" s="644"/>
      <c r="CR45" s="645">
        <v>4383251</v>
      </c>
      <c r="CS45" s="681"/>
      <c r="CT45" s="681"/>
      <c r="CU45" s="681"/>
      <c r="CV45" s="681"/>
      <c r="CW45" s="681"/>
      <c r="CX45" s="681"/>
      <c r="CY45" s="682"/>
      <c r="CZ45" s="650">
        <v>5.6</v>
      </c>
      <c r="DA45" s="679"/>
      <c r="DB45" s="679"/>
      <c r="DC45" s="683"/>
      <c r="DD45" s="654">
        <v>253053</v>
      </c>
      <c r="DE45" s="681"/>
      <c r="DF45" s="681"/>
      <c r="DG45" s="681"/>
      <c r="DH45" s="681"/>
      <c r="DI45" s="681"/>
      <c r="DJ45" s="681"/>
      <c r="DK45" s="682"/>
      <c r="DL45" s="732"/>
      <c r="DM45" s="733"/>
      <c r="DN45" s="733"/>
      <c r="DO45" s="733"/>
      <c r="DP45" s="733"/>
      <c r="DQ45" s="733"/>
      <c r="DR45" s="733"/>
      <c r="DS45" s="733"/>
      <c r="DT45" s="733"/>
      <c r="DU45" s="733"/>
      <c r="DV45" s="734"/>
      <c r="DW45" s="735"/>
      <c r="DX45" s="736"/>
      <c r="DY45" s="736"/>
      <c r="DZ45" s="736"/>
      <c r="EA45" s="736"/>
      <c r="EB45" s="736"/>
      <c r="EC45" s="737"/>
    </row>
    <row r="46" spans="2:133" ht="11.25" customHeight="1" x14ac:dyDescent="0.15">
      <c r="B46" s="230" t="s">
        <v>362</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59"/>
      <c r="CE46" s="760"/>
      <c r="CF46" s="642" t="s">
        <v>363</v>
      </c>
      <c r="CG46" s="643"/>
      <c r="CH46" s="643"/>
      <c r="CI46" s="643"/>
      <c r="CJ46" s="643"/>
      <c r="CK46" s="643"/>
      <c r="CL46" s="643"/>
      <c r="CM46" s="643"/>
      <c r="CN46" s="643"/>
      <c r="CO46" s="643"/>
      <c r="CP46" s="643"/>
      <c r="CQ46" s="644"/>
      <c r="CR46" s="645">
        <v>3438117</v>
      </c>
      <c r="CS46" s="646"/>
      <c r="CT46" s="646"/>
      <c r="CU46" s="646"/>
      <c r="CV46" s="646"/>
      <c r="CW46" s="646"/>
      <c r="CX46" s="646"/>
      <c r="CY46" s="647"/>
      <c r="CZ46" s="650">
        <v>4.4000000000000004</v>
      </c>
      <c r="DA46" s="651"/>
      <c r="DB46" s="651"/>
      <c r="DC46" s="663"/>
      <c r="DD46" s="654">
        <v>1294703</v>
      </c>
      <c r="DE46" s="646"/>
      <c r="DF46" s="646"/>
      <c r="DG46" s="646"/>
      <c r="DH46" s="646"/>
      <c r="DI46" s="646"/>
      <c r="DJ46" s="646"/>
      <c r="DK46" s="647"/>
      <c r="DL46" s="732"/>
      <c r="DM46" s="733"/>
      <c r="DN46" s="733"/>
      <c r="DO46" s="733"/>
      <c r="DP46" s="733"/>
      <c r="DQ46" s="733"/>
      <c r="DR46" s="733"/>
      <c r="DS46" s="733"/>
      <c r="DT46" s="733"/>
      <c r="DU46" s="733"/>
      <c r="DV46" s="734"/>
      <c r="DW46" s="735"/>
      <c r="DX46" s="736"/>
      <c r="DY46" s="736"/>
      <c r="DZ46" s="736"/>
      <c r="EA46" s="736"/>
      <c r="EB46" s="736"/>
      <c r="EC46" s="737"/>
    </row>
    <row r="47" spans="2:133" ht="11.25" customHeight="1" x14ac:dyDescent="0.15">
      <c r="B47" s="240" t="s">
        <v>364</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59"/>
      <c r="CE47" s="760"/>
      <c r="CF47" s="642" t="s">
        <v>365</v>
      </c>
      <c r="CG47" s="643"/>
      <c r="CH47" s="643"/>
      <c r="CI47" s="643"/>
      <c r="CJ47" s="643"/>
      <c r="CK47" s="643"/>
      <c r="CL47" s="643"/>
      <c r="CM47" s="643"/>
      <c r="CN47" s="643"/>
      <c r="CO47" s="643"/>
      <c r="CP47" s="643"/>
      <c r="CQ47" s="644"/>
      <c r="CR47" s="645">
        <v>82583</v>
      </c>
      <c r="CS47" s="681"/>
      <c r="CT47" s="681"/>
      <c r="CU47" s="681"/>
      <c r="CV47" s="681"/>
      <c r="CW47" s="681"/>
      <c r="CX47" s="681"/>
      <c r="CY47" s="682"/>
      <c r="CZ47" s="650">
        <v>0.1</v>
      </c>
      <c r="DA47" s="679"/>
      <c r="DB47" s="679"/>
      <c r="DC47" s="683"/>
      <c r="DD47" s="654">
        <v>155</v>
      </c>
      <c r="DE47" s="681"/>
      <c r="DF47" s="681"/>
      <c r="DG47" s="681"/>
      <c r="DH47" s="681"/>
      <c r="DI47" s="681"/>
      <c r="DJ47" s="681"/>
      <c r="DK47" s="682"/>
      <c r="DL47" s="732"/>
      <c r="DM47" s="733"/>
      <c r="DN47" s="733"/>
      <c r="DO47" s="733"/>
      <c r="DP47" s="733"/>
      <c r="DQ47" s="733"/>
      <c r="DR47" s="733"/>
      <c r="DS47" s="733"/>
      <c r="DT47" s="733"/>
      <c r="DU47" s="733"/>
      <c r="DV47" s="734"/>
      <c r="DW47" s="735"/>
      <c r="DX47" s="736"/>
      <c r="DY47" s="736"/>
      <c r="DZ47" s="736"/>
      <c r="EA47" s="736"/>
      <c r="EB47" s="736"/>
      <c r="EC47" s="737"/>
    </row>
    <row r="48" spans="2:133" x14ac:dyDescent="0.15">
      <c r="B48" s="241" t="s">
        <v>366</v>
      </c>
      <c r="CD48" s="761"/>
      <c r="CE48" s="762"/>
      <c r="CF48" s="642" t="s">
        <v>367</v>
      </c>
      <c r="CG48" s="643"/>
      <c r="CH48" s="643"/>
      <c r="CI48" s="643"/>
      <c r="CJ48" s="643"/>
      <c r="CK48" s="643"/>
      <c r="CL48" s="643"/>
      <c r="CM48" s="643"/>
      <c r="CN48" s="643"/>
      <c r="CO48" s="643"/>
      <c r="CP48" s="643"/>
      <c r="CQ48" s="644"/>
      <c r="CR48" s="645" t="s">
        <v>245</v>
      </c>
      <c r="CS48" s="646"/>
      <c r="CT48" s="646"/>
      <c r="CU48" s="646"/>
      <c r="CV48" s="646"/>
      <c r="CW48" s="646"/>
      <c r="CX48" s="646"/>
      <c r="CY48" s="647"/>
      <c r="CZ48" s="650" t="s">
        <v>245</v>
      </c>
      <c r="DA48" s="651"/>
      <c r="DB48" s="651"/>
      <c r="DC48" s="663"/>
      <c r="DD48" s="654" t="s">
        <v>245</v>
      </c>
      <c r="DE48" s="646"/>
      <c r="DF48" s="646"/>
      <c r="DG48" s="646"/>
      <c r="DH48" s="646"/>
      <c r="DI48" s="646"/>
      <c r="DJ48" s="646"/>
      <c r="DK48" s="647"/>
      <c r="DL48" s="732"/>
      <c r="DM48" s="733"/>
      <c r="DN48" s="733"/>
      <c r="DO48" s="733"/>
      <c r="DP48" s="733"/>
      <c r="DQ48" s="733"/>
      <c r="DR48" s="733"/>
      <c r="DS48" s="733"/>
      <c r="DT48" s="733"/>
      <c r="DU48" s="733"/>
      <c r="DV48" s="734"/>
      <c r="DW48" s="735"/>
      <c r="DX48" s="736"/>
      <c r="DY48" s="736"/>
      <c r="DZ48" s="736"/>
      <c r="EA48" s="736"/>
      <c r="EB48" s="736"/>
      <c r="EC48" s="737"/>
    </row>
    <row r="49" spans="82:133" ht="11.25" customHeight="1" x14ac:dyDescent="0.15">
      <c r="CD49" s="695" t="s">
        <v>368</v>
      </c>
      <c r="CE49" s="696"/>
      <c r="CF49" s="696"/>
      <c r="CG49" s="696"/>
      <c r="CH49" s="696"/>
      <c r="CI49" s="696"/>
      <c r="CJ49" s="696"/>
      <c r="CK49" s="696"/>
      <c r="CL49" s="696"/>
      <c r="CM49" s="696"/>
      <c r="CN49" s="696"/>
      <c r="CO49" s="696"/>
      <c r="CP49" s="696"/>
      <c r="CQ49" s="697"/>
      <c r="CR49" s="730">
        <v>78313220</v>
      </c>
      <c r="CS49" s="716"/>
      <c r="CT49" s="716"/>
      <c r="CU49" s="716"/>
      <c r="CV49" s="716"/>
      <c r="CW49" s="716"/>
      <c r="CX49" s="716"/>
      <c r="CY49" s="747"/>
      <c r="CZ49" s="742">
        <v>100</v>
      </c>
      <c r="DA49" s="748"/>
      <c r="DB49" s="748"/>
      <c r="DC49" s="749"/>
      <c r="DD49" s="750">
        <v>50154732</v>
      </c>
      <c r="DE49" s="716"/>
      <c r="DF49" s="716"/>
      <c r="DG49" s="716"/>
      <c r="DH49" s="716"/>
      <c r="DI49" s="716"/>
      <c r="DJ49" s="716"/>
      <c r="DK49" s="747"/>
      <c r="DL49" s="751"/>
      <c r="DM49" s="752"/>
      <c r="DN49" s="752"/>
      <c r="DO49" s="752"/>
      <c r="DP49" s="752"/>
      <c r="DQ49" s="752"/>
      <c r="DR49" s="752"/>
      <c r="DS49" s="752"/>
      <c r="DT49" s="752"/>
      <c r="DU49" s="752"/>
      <c r="DV49" s="753"/>
      <c r="DW49" s="754"/>
      <c r="DX49" s="755"/>
      <c r="DY49" s="755"/>
      <c r="DZ49" s="755"/>
      <c r="EA49" s="755"/>
      <c r="EB49" s="755"/>
      <c r="EC49" s="756"/>
    </row>
  </sheetData>
  <sheetProtection algorithmName="SHA-512" hashValue="9+AqJmSdkTlWD8IUwffEGYrSB6/2ySoMWW3K7+XlXK1BpOmL2unA6dtlj7J09JD8CXacI+W+QPxb2uX9LWH6IQ==" saltValue="cI85UWiRB60Hc88zcq+sBQ=="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70" zoomScaleNormal="25" zoomScaleSheetLayoutView="70" workbookViewId="0">
      <selection activeCell="AK10" sqref="AK10:AO10"/>
    </sheetView>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369</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793" t="s">
        <v>370</v>
      </c>
      <c r="DK2" s="794"/>
      <c r="DL2" s="794"/>
      <c r="DM2" s="794"/>
      <c r="DN2" s="794"/>
      <c r="DO2" s="795"/>
      <c r="DP2" s="250"/>
      <c r="DQ2" s="793" t="s">
        <v>371</v>
      </c>
      <c r="DR2" s="794"/>
      <c r="DS2" s="794"/>
      <c r="DT2" s="794"/>
      <c r="DU2" s="794"/>
      <c r="DV2" s="794"/>
      <c r="DW2" s="794"/>
      <c r="DX2" s="794"/>
      <c r="DY2" s="794"/>
      <c r="DZ2" s="795"/>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796" t="s">
        <v>372</v>
      </c>
      <c r="B4" s="796"/>
      <c r="C4" s="796"/>
      <c r="D4" s="796"/>
      <c r="E4" s="796"/>
      <c r="F4" s="796"/>
      <c r="G4" s="796"/>
      <c r="H4" s="796"/>
      <c r="I4" s="796"/>
      <c r="J4" s="796"/>
      <c r="K4" s="796"/>
      <c r="L4" s="796"/>
      <c r="M4" s="796"/>
      <c r="N4" s="796"/>
      <c r="O4" s="796"/>
      <c r="P4" s="796"/>
      <c r="Q4" s="796"/>
      <c r="R4" s="796"/>
      <c r="S4" s="796"/>
      <c r="T4" s="796"/>
      <c r="U4" s="796"/>
      <c r="V4" s="796"/>
      <c r="W4" s="796"/>
      <c r="X4" s="796"/>
      <c r="Y4" s="796"/>
      <c r="Z4" s="796"/>
      <c r="AA4" s="796"/>
      <c r="AB4" s="796"/>
      <c r="AC4" s="796"/>
      <c r="AD4" s="796"/>
      <c r="AE4" s="796"/>
      <c r="AF4" s="796"/>
      <c r="AG4" s="796"/>
      <c r="AH4" s="796"/>
      <c r="AI4" s="796"/>
      <c r="AJ4" s="796"/>
      <c r="AK4" s="796"/>
      <c r="AL4" s="796"/>
      <c r="AM4" s="796"/>
      <c r="AN4" s="796"/>
      <c r="AO4" s="796"/>
      <c r="AP4" s="796"/>
      <c r="AQ4" s="796"/>
      <c r="AR4" s="796"/>
      <c r="AS4" s="796"/>
      <c r="AT4" s="796"/>
      <c r="AU4" s="796"/>
      <c r="AV4" s="796"/>
      <c r="AW4" s="796"/>
      <c r="AX4" s="796"/>
      <c r="AY4" s="796"/>
      <c r="AZ4" s="253"/>
      <c r="BA4" s="253"/>
      <c r="BB4" s="253"/>
      <c r="BC4" s="253"/>
      <c r="BD4" s="253"/>
      <c r="BE4" s="254"/>
      <c r="BF4" s="254"/>
      <c r="BG4" s="254"/>
      <c r="BH4" s="254"/>
      <c r="BI4" s="254"/>
      <c r="BJ4" s="254"/>
      <c r="BK4" s="254"/>
      <c r="BL4" s="254"/>
      <c r="BM4" s="254"/>
      <c r="BN4" s="254"/>
      <c r="BO4" s="254"/>
      <c r="BP4" s="254"/>
      <c r="BQ4" s="253" t="s">
        <v>373</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787" t="s">
        <v>374</v>
      </c>
      <c r="B5" s="788"/>
      <c r="C5" s="788"/>
      <c r="D5" s="788"/>
      <c r="E5" s="788"/>
      <c r="F5" s="788"/>
      <c r="G5" s="788"/>
      <c r="H5" s="788"/>
      <c r="I5" s="788"/>
      <c r="J5" s="788"/>
      <c r="K5" s="788"/>
      <c r="L5" s="788"/>
      <c r="M5" s="788"/>
      <c r="N5" s="788"/>
      <c r="O5" s="788"/>
      <c r="P5" s="789"/>
      <c r="Q5" s="763" t="s">
        <v>375</v>
      </c>
      <c r="R5" s="764"/>
      <c r="S5" s="764"/>
      <c r="T5" s="764"/>
      <c r="U5" s="765"/>
      <c r="V5" s="763" t="s">
        <v>376</v>
      </c>
      <c r="W5" s="764"/>
      <c r="X5" s="764"/>
      <c r="Y5" s="764"/>
      <c r="Z5" s="765"/>
      <c r="AA5" s="763" t="s">
        <v>377</v>
      </c>
      <c r="AB5" s="764"/>
      <c r="AC5" s="764"/>
      <c r="AD5" s="764"/>
      <c r="AE5" s="764"/>
      <c r="AF5" s="797" t="s">
        <v>378</v>
      </c>
      <c r="AG5" s="764"/>
      <c r="AH5" s="764"/>
      <c r="AI5" s="764"/>
      <c r="AJ5" s="775"/>
      <c r="AK5" s="764" t="s">
        <v>379</v>
      </c>
      <c r="AL5" s="764"/>
      <c r="AM5" s="764"/>
      <c r="AN5" s="764"/>
      <c r="AO5" s="765"/>
      <c r="AP5" s="763" t="s">
        <v>380</v>
      </c>
      <c r="AQ5" s="764"/>
      <c r="AR5" s="764"/>
      <c r="AS5" s="764"/>
      <c r="AT5" s="765"/>
      <c r="AU5" s="763" t="s">
        <v>381</v>
      </c>
      <c r="AV5" s="764"/>
      <c r="AW5" s="764"/>
      <c r="AX5" s="764"/>
      <c r="AY5" s="775"/>
      <c r="AZ5" s="257"/>
      <c r="BA5" s="257"/>
      <c r="BB5" s="257"/>
      <c r="BC5" s="257"/>
      <c r="BD5" s="257"/>
      <c r="BE5" s="258"/>
      <c r="BF5" s="258"/>
      <c r="BG5" s="258"/>
      <c r="BH5" s="258"/>
      <c r="BI5" s="258"/>
      <c r="BJ5" s="258"/>
      <c r="BK5" s="258"/>
      <c r="BL5" s="258"/>
      <c r="BM5" s="258"/>
      <c r="BN5" s="258"/>
      <c r="BO5" s="258"/>
      <c r="BP5" s="258"/>
      <c r="BQ5" s="787" t="s">
        <v>382</v>
      </c>
      <c r="BR5" s="788"/>
      <c r="BS5" s="788"/>
      <c r="BT5" s="788"/>
      <c r="BU5" s="788"/>
      <c r="BV5" s="788"/>
      <c r="BW5" s="788"/>
      <c r="BX5" s="788"/>
      <c r="BY5" s="788"/>
      <c r="BZ5" s="788"/>
      <c r="CA5" s="788"/>
      <c r="CB5" s="788"/>
      <c r="CC5" s="788"/>
      <c r="CD5" s="788"/>
      <c r="CE5" s="788"/>
      <c r="CF5" s="788"/>
      <c r="CG5" s="789"/>
      <c r="CH5" s="763" t="s">
        <v>383</v>
      </c>
      <c r="CI5" s="764"/>
      <c r="CJ5" s="764"/>
      <c r="CK5" s="764"/>
      <c r="CL5" s="765"/>
      <c r="CM5" s="763" t="s">
        <v>384</v>
      </c>
      <c r="CN5" s="764"/>
      <c r="CO5" s="764"/>
      <c r="CP5" s="764"/>
      <c r="CQ5" s="765"/>
      <c r="CR5" s="763" t="s">
        <v>385</v>
      </c>
      <c r="CS5" s="764"/>
      <c r="CT5" s="764"/>
      <c r="CU5" s="764"/>
      <c r="CV5" s="765"/>
      <c r="CW5" s="763" t="s">
        <v>386</v>
      </c>
      <c r="CX5" s="764"/>
      <c r="CY5" s="764"/>
      <c r="CZ5" s="764"/>
      <c r="DA5" s="765"/>
      <c r="DB5" s="763" t="s">
        <v>387</v>
      </c>
      <c r="DC5" s="764"/>
      <c r="DD5" s="764"/>
      <c r="DE5" s="764"/>
      <c r="DF5" s="765"/>
      <c r="DG5" s="769" t="s">
        <v>388</v>
      </c>
      <c r="DH5" s="770"/>
      <c r="DI5" s="770"/>
      <c r="DJ5" s="770"/>
      <c r="DK5" s="771"/>
      <c r="DL5" s="769" t="s">
        <v>389</v>
      </c>
      <c r="DM5" s="770"/>
      <c r="DN5" s="770"/>
      <c r="DO5" s="770"/>
      <c r="DP5" s="771"/>
      <c r="DQ5" s="763" t="s">
        <v>390</v>
      </c>
      <c r="DR5" s="764"/>
      <c r="DS5" s="764"/>
      <c r="DT5" s="764"/>
      <c r="DU5" s="765"/>
      <c r="DV5" s="763" t="s">
        <v>381</v>
      </c>
      <c r="DW5" s="764"/>
      <c r="DX5" s="764"/>
      <c r="DY5" s="764"/>
      <c r="DZ5" s="775"/>
      <c r="EA5" s="255"/>
    </row>
    <row r="6" spans="1:131" s="256" customFormat="1" ht="26.25" customHeight="1" thickBot="1" x14ac:dyDescent="0.2">
      <c r="A6" s="790"/>
      <c r="B6" s="791"/>
      <c r="C6" s="791"/>
      <c r="D6" s="791"/>
      <c r="E6" s="791"/>
      <c r="F6" s="791"/>
      <c r="G6" s="791"/>
      <c r="H6" s="791"/>
      <c r="I6" s="791"/>
      <c r="J6" s="791"/>
      <c r="K6" s="791"/>
      <c r="L6" s="791"/>
      <c r="M6" s="791"/>
      <c r="N6" s="791"/>
      <c r="O6" s="791"/>
      <c r="P6" s="792"/>
      <c r="Q6" s="766"/>
      <c r="R6" s="767"/>
      <c r="S6" s="767"/>
      <c r="T6" s="767"/>
      <c r="U6" s="768"/>
      <c r="V6" s="766"/>
      <c r="W6" s="767"/>
      <c r="X6" s="767"/>
      <c r="Y6" s="767"/>
      <c r="Z6" s="768"/>
      <c r="AA6" s="766"/>
      <c r="AB6" s="767"/>
      <c r="AC6" s="767"/>
      <c r="AD6" s="767"/>
      <c r="AE6" s="767"/>
      <c r="AF6" s="798"/>
      <c r="AG6" s="767"/>
      <c r="AH6" s="767"/>
      <c r="AI6" s="767"/>
      <c r="AJ6" s="776"/>
      <c r="AK6" s="767"/>
      <c r="AL6" s="767"/>
      <c r="AM6" s="767"/>
      <c r="AN6" s="767"/>
      <c r="AO6" s="768"/>
      <c r="AP6" s="766"/>
      <c r="AQ6" s="767"/>
      <c r="AR6" s="767"/>
      <c r="AS6" s="767"/>
      <c r="AT6" s="768"/>
      <c r="AU6" s="766"/>
      <c r="AV6" s="767"/>
      <c r="AW6" s="767"/>
      <c r="AX6" s="767"/>
      <c r="AY6" s="776"/>
      <c r="AZ6" s="253"/>
      <c r="BA6" s="253"/>
      <c r="BB6" s="253"/>
      <c r="BC6" s="253"/>
      <c r="BD6" s="253"/>
      <c r="BE6" s="254"/>
      <c r="BF6" s="254"/>
      <c r="BG6" s="254"/>
      <c r="BH6" s="254"/>
      <c r="BI6" s="254"/>
      <c r="BJ6" s="254"/>
      <c r="BK6" s="254"/>
      <c r="BL6" s="254"/>
      <c r="BM6" s="254"/>
      <c r="BN6" s="254"/>
      <c r="BO6" s="254"/>
      <c r="BP6" s="254"/>
      <c r="BQ6" s="790"/>
      <c r="BR6" s="791"/>
      <c r="BS6" s="791"/>
      <c r="BT6" s="791"/>
      <c r="BU6" s="791"/>
      <c r="BV6" s="791"/>
      <c r="BW6" s="791"/>
      <c r="BX6" s="791"/>
      <c r="BY6" s="791"/>
      <c r="BZ6" s="791"/>
      <c r="CA6" s="791"/>
      <c r="CB6" s="791"/>
      <c r="CC6" s="791"/>
      <c r="CD6" s="791"/>
      <c r="CE6" s="791"/>
      <c r="CF6" s="791"/>
      <c r="CG6" s="792"/>
      <c r="CH6" s="766"/>
      <c r="CI6" s="767"/>
      <c r="CJ6" s="767"/>
      <c r="CK6" s="767"/>
      <c r="CL6" s="768"/>
      <c r="CM6" s="766"/>
      <c r="CN6" s="767"/>
      <c r="CO6" s="767"/>
      <c r="CP6" s="767"/>
      <c r="CQ6" s="768"/>
      <c r="CR6" s="766"/>
      <c r="CS6" s="767"/>
      <c r="CT6" s="767"/>
      <c r="CU6" s="767"/>
      <c r="CV6" s="768"/>
      <c r="CW6" s="766"/>
      <c r="CX6" s="767"/>
      <c r="CY6" s="767"/>
      <c r="CZ6" s="767"/>
      <c r="DA6" s="768"/>
      <c r="DB6" s="766"/>
      <c r="DC6" s="767"/>
      <c r="DD6" s="767"/>
      <c r="DE6" s="767"/>
      <c r="DF6" s="768"/>
      <c r="DG6" s="772"/>
      <c r="DH6" s="773"/>
      <c r="DI6" s="773"/>
      <c r="DJ6" s="773"/>
      <c r="DK6" s="774"/>
      <c r="DL6" s="772"/>
      <c r="DM6" s="773"/>
      <c r="DN6" s="773"/>
      <c r="DO6" s="773"/>
      <c r="DP6" s="774"/>
      <c r="DQ6" s="766"/>
      <c r="DR6" s="767"/>
      <c r="DS6" s="767"/>
      <c r="DT6" s="767"/>
      <c r="DU6" s="768"/>
      <c r="DV6" s="766"/>
      <c r="DW6" s="767"/>
      <c r="DX6" s="767"/>
      <c r="DY6" s="767"/>
      <c r="DZ6" s="776"/>
      <c r="EA6" s="255"/>
    </row>
    <row r="7" spans="1:131" s="256" customFormat="1" ht="26.25" customHeight="1" thickTop="1" x14ac:dyDescent="0.15">
      <c r="A7" s="259">
        <v>1</v>
      </c>
      <c r="B7" s="777" t="s">
        <v>391</v>
      </c>
      <c r="C7" s="778"/>
      <c r="D7" s="778"/>
      <c r="E7" s="778"/>
      <c r="F7" s="778"/>
      <c r="G7" s="778"/>
      <c r="H7" s="778"/>
      <c r="I7" s="778"/>
      <c r="J7" s="778"/>
      <c r="K7" s="778"/>
      <c r="L7" s="778"/>
      <c r="M7" s="778"/>
      <c r="N7" s="778"/>
      <c r="O7" s="778"/>
      <c r="P7" s="779"/>
      <c r="Q7" s="780">
        <v>80853</v>
      </c>
      <c r="R7" s="781"/>
      <c r="S7" s="781"/>
      <c r="T7" s="781"/>
      <c r="U7" s="781"/>
      <c r="V7" s="781">
        <v>79762</v>
      </c>
      <c r="W7" s="781"/>
      <c r="X7" s="781"/>
      <c r="Y7" s="781"/>
      <c r="Z7" s="781"/>
      <c r="AA7" s="782">
        <f>Q7-V7</f>
        <v>1091</v>
      </c>
      <c r="AB7" s="782"/>
      <c r="AC7" s="782"/>
      <c r="AD7" s="782"/>
      <c r="AE7" s="783"/>
      <c r="AF7" s="784">
        <v>501</v>
      </c>
      <c r="AG7" s="785"/>
      <c r="AH7" s="785"/>
      <c r="AI7" s="785"/>
      <c r="AJ7" s="786"/>
      <c r="AK7" s="819">
        <v>911</v>
      </c>
      <c r="AL7" s="820"/>
      <c r="AM7" s="820"/>
      <c r="AN7" s="820"/>
      <c r="AO7" s="820"/>
      <c r="AP7" s="820">
        <v>71732</v>
      </c>
      <c r="AQ7" s="820"/>
      <c r="AR7" s="820"/>
      <c r="AS7" s="820"/>
      <c r="AT7" s="820"/>
      <c r="AU7" s="821"/>
      <c r="AV7" s="821"/>
      <c r="AW7" s="821"/>
      <c r="AX7" s="821"/>
      <c r="AY7" s="822"/>
      <c r="AZ7" s="253"/>
      <c r="BA7" s="253"/>
      <c r="BB7" s="253"/>
      <c r="BC7" s="253"/>
      <c r="BD7" s="253"/>
      <c r="BE7" s="254"/>
      <c r="BF7" s="254"/>
      <c r="BG7" s="254"/>
      <c r="BH7" s="254"/>
      <c r="BI7" s="254"/>
      <c r="BJ7" s="254"/>
      <c r="BK7" s="254"/>
      <c r="BL7" s="254"/>
      <c r="BM7" s="254"/>
      <c r="BN7" s="254"/>
      <c r="BO7" s="254"/>
      <c r="BP7" s="254"/>
      <c r="BQ7" s="260">
        <v>1</v>
      </c>
      <c r="BR7" s="261"/>
      <c r="BS7" s="823" t="s">
        <v>598</v>
      </c>
      <c r="BT7" s="824"/>
      <c r="BU7" s="824"/>
      <c r="BV7" s="824"/>
      <c r="BW7" s="824"/>
      <c r="BX7" s="824"/>
      <c r="BY7" s="824"/>
      <c r="BZ7" s="824"/>
      <c r="CA7" s="824"/>
      <c r="CB7" s="824"/>
      <c r="CC7" s="824"/>
      <c r="CD7" s="824"/>
      <c r="CE7" s="824"/>
      <c r="CF7" s="824"/>
      <c r="CG7" s="825"/>
      <c r="CH7" s="816">
        <v>-1</v>
      </c>
      <c r="CI7" s="817"/>
      <c r="CJ7" s="817"/>
      <c r="CK7" s="817"/>
      <c r="CL7" s="818"/>
      <c r="CM7" s="816">
        <v>343</v>
      </c>
      <c r="CN7" s="817"/>
      <c r="CO7" s="817"/>
      <c r="CP7" s="817"/>
      <c r="CQ7" s="818"/>
      <c r="CR7" s="816">
        <v>302</v>
      </c>
      <c r="CS7" s="817"/>
      <c r="CT7" s="817"/>
      <c r="CU7" s="817"/>
      <c r="CV7" s="818"/>
      <c r="CW7" s="816"/>
      <c r="CX7" s="817"/>
      <c r="CY7" s="817"/>
      <c r="CZ7" s="817"/>
      <c r="DA7" s="818"/>
      <c r="DB7" s="816"/>
      <c r="DC7" s="817"/>
      <c r="DD7" s="817"/>
      <c r="DE7" s="817"/>
      <c r="DF7" s="818"/>
      <c r="DG7" s="816"/>
      <c r="DH7" s="817"/>
      <c r="DI7" s="817"/>
      <c r="DJ7" s="817"/>
      <c r="DK7" s="818"/>
      <c r="DL7" s="816"/>
      <c r="DM7" s="817"/>
      <c r="DN7" s="817"/>
      <c r="DO7" s="817"/>
      <c r="DP7" s="818"/>
      <c r="DQ7" s="816"/>
      <c r="DR7" s="817"/>
      <c r="DS7" s="817"/>
      <c r="DT7" s="817"/>
      <c r="DU7" s="818"/>
      <c r="DV7" s="799"/>
      <c r="DW7" s="800"/>
      <c r="DX7" s="800"/>
      <c r="DY7" s="800"/>
      <c r="DZ7" s="801"/>
      <c r="EA7" s="255"/>
    </row>
    <row r="8" spans="1:131" s="256" customFormat="1" ht="26.25" customHeight="1" x14ac:dyDescent="0.15">
      <c r="A8" s="262">
        <v>2</v>
      </c>
      <c r="B8" s="802" t="s">
        <v>392</v>
      </c>
      <c r="C8" s="803"/>
      <c r="D8" s="803"/>
      <c r="E8" s="803"/>
      <c r="F8" s="803"/>
      <c r="G8" s="803"/>
      <c r="H8" s="803"/>
      <c r="I8" s="803"/>
      <c r="J8" s="803"/>
      <c r="K8" s="803"/>
      <c r="L8" s="803"/>
      <c r="M8" s="803"/>
      <c r="N8" s="803"/>
      <c r="O8" s="803"/>
      <c r="P8" s="804"/>
      <c r="Q8" s="805">
        <v>195</v>
      </c>
      <c r="R8" s="782"/>
      <c r="S8" s="782"/>
      <c r="T8" s="782"/>
      <c r="U8" s="782"/>
      <c r="V8" s="782">
        <v>195</v>
      </c>
      <c r="W8" s="782"/>
      <c r="X8" s="782"/>
      <c r="Y8" s="782"/>
      <c r="Z8" s="782"/>
      <c r="AA8" s="782">
        <f>Q8-V8</f>
        <v>0</v>
      </c>
      <c r="AB8" s="782"/>
      <c r="AC8" s="782"/>
      <c r="AD8" s="782"/>
      <c r="AE8" s="783"/>
      <c r="AF8" s="806" t="s">
        <v>393</v>
      </c>
      <c r="AG8" s="807"/>
      <c r="AH8" s="807"/>
      <c r="AI8" s="807"/>
      <c r="AJ8" s="808"/>
      <c r="AK8" s="809">
        <v>32</v>
      </c>
      <c r="AL8" s="810"/>
      <c r="AM8" s="810"/>
      <c r="AN8" s="810"/>
      <c r="AO8" s="810"/>
      <c r="AP8" s="810">
        <v>1912</v>
      </c>
      <c r="AQ8" s="810"/>
      <c r="AR8" s="810"/>
      <c r="AS8" s="810"/>
      <c r="AT8" s="810"/>
      <c r="AU8" s="811"/>
      <c r="AV8" s="811"/>
      <c r="AW8" s="811"/>
      <c r="AX8" s="811"/>
      <c r="AY8" s="812"/>
      <c r="AZ8" s="253"/>
      <c r="BA8" s="253"/>
      <c r="BB8" s="253"/>
      <c r="BC8" s="253"/>
      <c r="BD8" s="253"/>
      <c r="BE8" s="254"/>
      <c r="BF8" s="254"/>
      <c r="BG8" s="254"/>
      <c r="BH8" s="254"/>
      <c r="BI8" s="254"/>
      <c r="BJ8" s="254"/>
      <c r="BK8" s="254"/>
      <c r="BL8" s="254"/>
      <c r="BM8" s="254"/>
      <c r="BN8" s="254"/>
      <c r="BO8" s="254"/>
      <c r="BP8" s="254"/>
      <c r="BQ8" s="263">
        <v>2</v>
      </c>
      <c r="BR8" s="264"/>
      <c r="BS8" s="813" t="s">
        <v>599</v>
      </c>
      <c r="BT8" s="814"/>
      <c r="BU8" s="814"/>
      <c r="BV8" s="814"/>
      <c r="BW8" s="814"/>
      <c r="BX8" s="814"/>
      <c r="BY8" s="814"/>
      <c r="BZ8" s="814"/>
      <c r="CA8" s="814"/>
      <c r="CB8" s="814"/>
      <c r="CC8" s="814"/>
      <c r="CD8" s="814"/>
      <c r="CE8" s="814"/>
      <c r="CF8" s="814"/>
      <c r="CG8" s="815"/>
      <c r="CH8" s="826">
        <v>165</v>
      </c>
      <c r="CI8" s="827"/>
      <c r="CJ8" s="827"/>
      <c r="CK8" s="827"/>
      <c r="CL8" s="828"/>
      <c r="CM8" s="826">
        <v>3850</v>
      </c>
      <c r="CN8" s="827"/>
      <c r="CO8" s="827"/>
      <c r="CP8" s="827"/>
      <c r="CQ8" s="828"/>
      <c r="CR8" s="826">
        <v>915</v>
      </c>
      <c r="CS8" s="827"/>
      <c r="CT8" s="827"/>
      <c r="CU8" s="827"/>
      <c r="CV8" s="828"/>
      <c r="CW8" s="826"/>
      <c r="CX8" s="827"/>
      <c r="CY8" s="827"/>
      <c r="CZ8" s="827"/>
      <c r="DA8" s="828"/>
      <c r="DB8" s="826"/>
      <c r="DC8" s="827"/>
      <c r="DD8" s="827"/>
      <c r="DE8" s="827"/>
      <c r="DF8" s="828"/>
      <c r="DG8" s="826"/>
      <c r="DH8" s="827"/>
      <c r="DI8" s="827"/>
      <c r="DJ8" s="827"/>
      <c r="DK8" s="828"/>
      <c r="DL8" s="826"/>
      <c r="DM8" s="827"/>
      <c r="DN8" s="827"/>
      <c r="DO8" s="827"/>
      <c r="DP8" s="828"/>
      <c r="DQ8" s="826"/>
      <c r="DR8" s="827"/>
      <c r="DS8" s="827"/>
      <c r="DT8" s="827"/>
      <c r="DU8" s="828"/>
      <c r="DV8" s="829"/>
      <c r="DW8" s="830"/>
      <c r="DX8" s="830"/>
      <c r="DY8" s="830"/>
      <c r="DZ8" s="831"/>
      <c r="EA8" s="255"/>
    </row>
    <row r="9" spans="1:131" s="256" customFormat="1" ht="26.25" customHeight="1" x14ac:dyDescent="0.15">
      <c r="A9" s="262">
        <v>3</v>
      </c>
      <c r="B9" s="802"/>
      <c r="C9" s="803"/>
      <c r="D9" s="803"/>
      <c r="E9" s="803"/>
      <c r="F9" s="803"/>
      <c r="G9" s="803"/>
      <c r="H9" s="803"/>
      <c r="I9" s="803"/>
      <c r="J9" s="803"/>
      <c r="K9" s="803"/>
      <c r="L9" s="803"/>
      <c r="M9" s="803"/>
      <c r="N9" s="803"/>
      <c r="O9" s="803"/>
      <c r="P9" s="804"/>
      <c r="Q9" s="805"/>
      <c r="R9" s="782"/>
      <c r="S9" s="782"/>
      <c r="T9" s="782"/>
      <c r="U9" s="782"/>
      <c r="V9" s="782"/>
      <c r="W9" s="782"/>
      <c r="X9" s="782"/>
      <c r="Y9" s="782"/>
      <c r="Z9" s="782"/>
      <c r="AA9" s="782"/>
      <c r="AB9" s="782"/>
      <c r="AC9" s="782"/>
      <c r="AD9" s="782"/>
      <c r="AE9" s="783"/>
      <c r="AF9" s="806"/>
      <c r="AG9" s="807"/>
      <c r="AH9" s="807"/>
      <c r="AI9" s="807"/>
      <c r="AJ9" s="808"/>
      <c r="AK9" s="809"/>
      <c r="AL9" s="810"/>
      <c r="AM9" s="810"/>
      <c r="AN9" s="810"/>
      <c r="AO9" s="810"/>
      <c r="AP9" s="810"/>
      <c r="AQ9" s="810"/>
      <c r="AR9" s="810"/>
      <c r="AS9" s="810"/>
      <c r="AT9" s="810"/>
      <c r="AU9" s="811"/>
      <c r="AV9" s="811"/>
      <c r="AW9" s="811"/>
      <c r="AX9" s="811"/>
      <c r="AY9" s="812"/>
      <c r="AZ9" s="253"/>
      <c r="BA9" s="253"/>
      <c r="BB9" s="253"/>
      <c r="BC9" s="253"/>
      <c r="BD9" s="253"/>
      <c r="BE9" s="254"/>
      <c r="BF9" s="254"/>
      <c r="BG9" s="254"/>
      <c r="BH9" s="254"/>
      <c r="BI9" s="254"/>
      <c r="BJ9" s="254"/>
      <c r="BK9" s="254"/>
      <c r="BL9" s="254"/>
      <c r="BM9" s="254"/>
      <c r="BN9" s="254"/>
      <c r="BO9" s="254"/>
      <c r="BP9" s="254"/>
      <c r="BQ9" s="263">
        <v>3</v>
      </c>
      <c r="BR9" s="264"/>
      <c r="BS9" s="813" t="s">
        <v>600</v>
      </c>
      <c r="BT9" s="814"/>
      <c r="BU9" s="814"/>
      <c r="BV9" s="814"/>
      <c r="BW9" s="814"/>
      <c r="BX9" s="814"/>
      <c r="BY9" s="814"/>
      <c r="BZ9" s="814"/>
      <c r="CA9" s="814"/>
      <c r="CB9" s="814"/>
      <c r="CC9" s="814"/>
      <c r="CD9" s="814"/>
      <c r="CE9" s="814"/>
      <c r="CF9" s="814"/>
      <c r="CG9" s="815"/>
      <c r="CH9" s="826">
        <v>-8</v>
      </c>
      <c r="CI9" s="827"/>
      <c r="CJ9" s="827"/>
      <c r="CK9" s="827"/>
      <c r="CL9" s="828"/>
      <c r="CM9" s="826">
        <v>544</v>
      </c>
      <c r="CN9" s="827"/>
      <c r="CO9" s="827"/>
      <c r="CP9" s="827"/>
      <c r="CQ9" s="828"/>
      <c r="CR9" s="826">
        <v>401</v>
      </c>
      <c r="CS9" s="827"/>
      <c r="CT9" s="827"/>
      <c r="CU9" s="827"/>
      <c r="CV9" s="828"/>
      <c r="CW9" s="826"/>
      <c r="CX9" s="827"/>
      <c r="CY9" s="827"/>
      <c r="CZ9" s="827"/>
      <c r="DA9" s="828"/>
      <c r="DB9" s="826"/>
      <c r="DC9" s="827"/>
      <c r="DD9" s="827"/>
      <c r="DE9" s="827"/>
      <c r="DF9" s="828"/>
      <c r="DG9" s="826"/>
      <c r="DH9" s="827"/>
      <c r="DI9" s="827"/>
      <c r="DJ9" s="827"/>
      <c r="DK9" s="828"/>
      <c r="DL9" s="826"/>
      <c r="DM9" s="827"/>
      <c r="DN9" s="827"/>
      <c r="DO9" s="827"/>
      <c r="DP9" s="828"/>
      <c r="DQ9" s="826"/>
      <c r="DR9" s="827"/>
      <c r="DS9" s="827"/>
      <c r="DT9" s="827"/>
      <c r="DU9" s="828"/>
      <c r="DV9" s="829"/>
      <c r="DW9" s="830"/>
      <c r="DX9" s="830"/>
      <c r="DY9" s="830"/>
      <c r="DZ9" s="831"/>
      <c r="EA9" s="255"/>
    </row>
    <row r="10" spans="1:131" s="256" customFormat="1" ht="26.25" customHeight="1" x14ac:dyDescent="0.15">
      <c r="A10" s="262">
        <v>4</v>
      </c>
      <c r="B10" s="802"/>
      <c r="C10" s="803"/>
      <c r="D10" s="803"/>
      <c r="E10" s="803"/>
      <c r="F10" s="803"/>
      <c r="G10" s="803"/>
      <c r="H10" s="803"/>
      <c r="I10" s="803"/>
      <c r="J10" s="803"/>
      <c r="K10" s="803"/>
      <c r="L10" s="803"/>
      <c r="M10" s="803"/>
      <c r="N10" s="803"/>
      <c r="O10" s="803"/>
      <c r="P10" s="804"/>
      <c r="Q10" s="805"/>
      <c r="R10" s="782"/>
      <c r="S10" s="782"/>
      <c r="T10" s="782"/>
      <c r="U10" s="782"/>
      <c r="V10" s="782"/>
      <c r="W10" s="782"/>
      <c r="X10" s="782"/>
      <c r="Y10" s="782"/>
      <c r="Z10" s="782"/>
      <c r="AA10" s="782"/>
      <c r="AB10" s="782"/>
      <c r="AC10" s="782"/>
      <c r="AD10" s="782"/>
      <c r="AE10" s="783"/>
      <c r="AF10" s="806"/>
      <c r="AG10" s="807"/>
      <c r="AH10" s="807"/>
      <c r="AI10" s="807"/>
      <c r="AJ10" s="808"/>
      <c r="AK10" s="809"/>
      <c r="AL10" s="810"/>
      <c r="AM10" s="810"/>
      <c r="AN10" s="810"/>
      <c r="AO10" s="810"/>
      <c r="AP10" s="810"/>
      <c r="AQ10" s="810"/>
      <c r="AR10" s="810"/>
      <c r="AS10" s="810"/>
      <c r="AT10" s="810"/>
      <c r="AU10" s="811"/>
      <c r="AV10" s="811"/>
      <c r="AW10" s="811"/>
      <c r="AX10" s="811"/>
      <c r="AY10" s="812"/>
      <c r="AZ10" s="253"/>
      <c r="BA10" s="253"/>
      <c r="BB10" s="253"/>
      <c r="BC10" s="253"/>
      <c r="BD10" s="253"/>
      <c r="BE10" s="254"/>
      <c r="BF10" s="254"/>
      <c r="BG10" s="254"/>
      <c r="BH10" s="254"/>
      <c r="BI10" s="254"/>
      <c r="BJ10" s="254"/>
      <c r="BK10" s="254"/>
      <c r="BL10" s="254"/>
      <c r="BM10" s="254"/>
      <c r="BN10" s="254"/>
      <c r="BO10" s="254"/>
      <c r="BP10" s="254"/>
      <c r="BQ10" s="263">
        <v>4</v>
      </c>
      <c r="BR10" s="264"/>
      <c r="BS10" s="813" t="s">
        <v>601</v>
      </c>
      <c r="BT10" s="814"/>
      <c r="BU10" s="814"/>
      <c r="BV10" s="814"/>
      <c r="BW10" s="814"/>
      <c r="BX10" s="814"/>
      <c r="BY10" s="814"/>
      <c r="BZ10" s="814"/>
      <c r="CA10" s="814"/>
      <c r="CB10" s="814"/>
      <c r="CC10" s="814"/>
      <c r="CD10" s="814"/>
      <c r="CE10" s="814"/>
      <c r="CF10" s="814"/>
      <c r="CG10" s="815"/>
      <c r="CH10" s="826">
        <v>3</v>
      </c>
      <c r="CI10" s="827"/>
      <c r="CJ10" s="827"/>
      <c r="CK10" s="827"/>
      <c r="CL10" s="828"/>
      <c r="CM10" s="826">
        <v>610</v>
      </c>
      <c r="CN10" s="827"/>
      <c r="CO10" s="827"/>
      <c r="CP10" s="827"/>
      <c r="CQ10" s="828"/>
      <c r="CR10" s="826">
        <v>300</v>
      </c>
      <c r="CS10" s="827"/>
      <c r="CT10" s="827"/>
      <c r="CU10" s="827"/>
      <c r="CV10" s="828"/>
      <c r="CW10" s="826"/>
      <c r="CX10" s="827"/>
      <c r="CY10" s="827"/>
      <c r="CZ10" s="827"/>
      <c r="DA10" s="828"/>
      <c r="DB10" s="826"/>
      <c r="DC10" s="827"/>
      <c r="DD10" s="827"/>
      <c r="DE10" s="827"/>
      <c r="DF10" s="828"/>
      <c r="DG10" s="826"/>
      <c r="DH10" s="827"/>
      <c r="DI10" s="827"/>
      <c r="DJ10" s="827"/>
      <c r="DK10" s="828"/>
      <c r="DL10" s="826"/>
      <c r="DM10" s="827"/>
      <c r="DN10" s="827"/>
      <c r="DO10" s="827"/>
      <c r="DP10" s="828"/>
      <c r="DQ10" s="826"/>
      <c r="DR10" s="827"/>
      <c r="DS10" s="827"/>
      <c r="DT10" s="827"/>
      <c r="DU10" s="828"/>
      <c r="DV10" s="829"/>
      <c r="DW10" s="830"/>
      <c r="DX10" s="830"/>
      <c r="DY10" s="830"/>
      <c r="DZ10" s="831"/>
      <c r="EA10" s="255"/>
    </row>
    <row r="11" spans="1:131" s="256" customFormat="1" ht="26.25" customHeight="1" x14ac:dyDescent="0.15">
      <c r="A11" s="262">
        <v>5</v>
      </c>
      <c r="B11" s="802"/>
      <c r="C11" s="803"/>
      <c r="D11" s="803"/>
      <c r="E11" s="803"/>
      <c r="F11" s="803"/>
      <c r="G11" s="803"/>
      <c r="H11" s="803"/>
      <c r="I11" s="803"/>
      <c r="J11" s="803"/>
      <c r="K11" s="803"/>
      <c r="L11" s="803"/>
      <c r="M11" s="803"/>
      <c r="N11" s="803"/>
      <c r="O11" s="803"/>
      <c r="P11" s="804"/>
      <c r="Q11" s="805"/>
      <c r="R11" s="782"/>
      <c r="S11" s="782"/>
      <c r="T11" s="782"/>
      <c r="U11" s="782"/>
      <c r="V11" s="782"/>
      <c r="W11" s="782"/>
      <c r="X11" s="782"/>
      <c r="Y11" s="782"/>
      <c r="Z11" s="782"/>
      <c r="AA11" s="782"/>
      <c r="AB11" s="782"/>
      <c r="AC11" s="782"/>
      <c r="AD11" s="782"/>
      <c r="AE11" s="783"/>
      <c r="AF11" s="806"/>
      <c r="AG11" s="807"/>
      <c r="AH11" s="807"/>
      <c r="AI11" s="807"/>
      <c r="AJ11" s="808"/>
      <c r="AK11" s="809"/>
      <c r="AL11" s="810"/>
      <c r="AM11" s="810"/>
      <c r="AN11" s="810"/>
      <c r="AO11" s="810"/>
      <c r="AP11" s="810"/>
      <c r="AQ11" s="810"/>
      <c r="AR11" s="810"/>
      <c r="AS11" s="810"/>
      <c r="AT11" s="810"/>
      <c r="AU11" s="811"/>
      <c r="AV11" s="811"/>
      <c r="AW11" s="811"/>
      <c r="AX11" s="811"/>
      <c r="AY11" s="812"/>
      <c r="AZ11" s="253"/>
      <c r="BA11" s="253"/>
      <c r="BB11" s="253"/>
      <c r="BC11" s="253"/>
      <c r="BD11" s="253"/>
      <c r="BE11" s="254"/>
      <c r="BF11" s="254"/>
      <c r="BG11" s="254"/>
      <c r="BH11" s="254"/>
      <c r="BI11" s="254"/>
      <c r="BJ11" s="254"/>
      <c r="BK11" s="254"/>
      <c r="BL11" s="254"/>
      <c r="BM11" s="254"/>
      <c r="BN11" s="254"/>
      <c r="BO11" s="254"/>
      <c r="BP11" s="254"/>
      <c r="BQ11" s="263">
        <v>5</v>
      </c>
      <c r="BR11" s="264"/>
      <c r="BS11" s="813" t="s">
        <v>602</v>
      </c>
      <c r="BT11" s="814"/>
      <c r="BU11" s="814"/>
      <c r="BV11" s="814"/>
      <c r="BW11" s="814"/>
      <c r="BX11" s="814"/>
      <c r="BY11" s="814"/>
      <c r="BZ11" s="814"/>
      <c r="CA11" s="814"/>
      <c r="CB11" s="814"/>
      <c r="CC11" s="814"/>
      <c r="CD11" s="814"/>
      <c r="CE11" s="814"/>
      <c r="CF11" s="814"/>
      <c r="CG11" s="815"/>
      <c r="CH11" s="826">
        <v>7</v>
      </c>
      <c r="CI11" s="827"/>
      <c r="CJ11" s="827"/>
      <c r="CK11" s="827"/>
      <c r="CL11" s="828"/>
      <c r="CM11" s="826">
        <v>82</v>
      </c>
      <c r="CN11" s="827"/>
      <c r="CO11" s="827"/>
      <c r="CP11" s="827"/>
      <c r="CQ11" s="828"/>
      <c r="CR11" s="826">
        <v>30</v>
      </c>
      <c r="CS11" s="827"/>
      <c r="CT11" s="827"/>
      <c r="CU11" s="827"/>
      <c r="CV11" s="828"/>
      <c r="CW11" s="826"/>
      <c r="CX11" s="827"/>
      <c r="CY11" s="827"/>
      <c r="CZ11" s="827"/>
      <c r="DA11" s="828"/>
      <c r="DB11" s="826"/>
      <c r="DC11" s="827"/>
      <c r="DD11" s="827"/>
      <c r="DE11" s="827"/>
      <c r="DF11" s="828"/>
      <c r="DG11" s="826"/>
      <c r="DH11" s="827"/>
      <c r="DI11" s="827"/>
      <c r="DJ11" s="827"/>
      <c r="DK11" s="828"/>
      <c r="DL11" s="826"/>
      <c r="DM11" s="827"/>
      <c r="DN11" s="827"/>
      <c r="DO11" s="827"/>
      <c r="DP11" s="828"/>
      <c r="DQ11" s="826"/>
      <c r="DR11" s="827"/>
      <c r="DS11" s="827"/>
      <c r="DT11" s="827"/>
      <c r="DU11" s="828"/>
      <c r="DV11" s="829"/>
      <c r="DW11" s="830"/>
      <c r="DX11" s="830"/>
      <c r="DY11" s="830"/>
      <c r="DZ11" s="831"/>
      <c r="EA11" s="255"/>
    </row>
    <row r="12" spans="1:131" s="256" customFormat="1" ht="26.25" customHeight="1" x14ac:dyDescent="0.15">
      <c r="A12" s="262">
        <v>6</v>
      </c>
      <c r="B12" s="802"/>
      <c r="C12" s="803"/>
      <c r="D12" s="803"/>
      <c r="E12" s="803"/>
      <c r="F12" s="803"/>
      <c r="G12" s="803"/>
      <c r="H12" s="803"/>
      <c r="I12" s="803"/>
      <c r="J12" s="803"/>
      <c r="K12" s="803"/>
      <c r="L12" s="803"/>
      <c r="M12" s="803"/>
      <c r="N12" s="803"/>
      <c r="O12" s="803"/>
      <c r="P12" s="804"/>
      <c r="Q12" s="805"/>
      <c r="R12" s="782"/>
      <c r="S12" s="782"/>
      <c r="T12" s="782"/>
      <c r="U12" s="782"/>
      <c r="V12" s="782"/>
      <c r="W12" s="782"/>
      <c r="X12" s="782"/>
      <c r="Y12" s="782"/>
      <c r="Z12" s="782"/>
      <c r="AA12" s="782"/>
      <c r="AB12" s="782"/>
      <c r="AC12" s="782"/>
      <c r="AD12" s="782"/>
      <c r="AE12" s="783"/>
      <c r="AF12" s="806"/>
      <c r="AG12" s="807"/>
      <c r="AH12" s="807"/>
      <c r="AI12" s="807"/>
      <c r="AJ12" s="808"/>
      <c r="AK12" s="809"/>
      <c r="AL12" s="810"/>
      <c r="AM12" s="810"/>
      <c r="AN12" s="810"/>
      <c r="AO12" s="810"/>
      <c r="AP12" s="810"/>
      <c r="AQ12" s="810"/>
      <c r="AR12" s="810"/>
      <c r="AS12" s="810"/>
      <c r="AT12" s="810"/>
      <c r="AU12" s="811"/>
      <c r="AV12" s="811"/>
      <c r="AW12" s="811"/>
      <c r="AX12" s="811"/>
      <c r="AY12" s="812"/>
      <c r="AZ12" s="253"/>
      <c r="BA12" s="253"/>
      <c r="BB12" s="253"/>
      <c r="BC12" s="253"/>
      <c r="BD12" s="253"/>
      <c r="BE12" s="254"/>
      <c r="BF12" s="254"/>
      <c r="BG12" s="254"/>
      <c r="BH12" s="254"/>
      <c r="BI12" s="254"/>
      <c r="BJ12" s="254"/>
      <c r="BK12" s="254"/>
      <c r="BL12" s="254"/>
      <c r="BM12" s="254"/>
      <c r="BN12" s="254"/>
      <c r="BO12" s="254"/>
      <c r="BP12" s="254"/>
      <c r="BQ12" s="263">
        <v>6</v>
      </c>
      <c r="BR12" s="264"/>
      <c r="BS12" s="813" t="s">
        <v>603</v>
      </c>
      <c r="BT12" s="814"/>
      <c r="BU12" s="814"/>
      <c r="BV12" s="814"/>
      <c r="BW12" s="814"/>
      <c r="BX12" s="814"/>
      <c r="BY12" s="814"/>
      <c r="BZ12" s="814"/>
      <c r="CA12" s="814"/>
      <c r="CB12" s="814"/>
      <c r="CC12" s="814"/>
      <c r="CD12" s="814"/>
      <c r="CE12" s="814"/>
      <c r="CF12" s="814"/>
      <c r="CG12" s="815"/>
      <c r="CH12" s="826">
        <v>-3</v>
      </c>
      <c r="CI12" s="827"/>
      <c r="CJ12" s="827"/>
      <c r="CK12" s="827"/>
      <c r="CL12" s="828"/>
      <c r="CM12" s="826">
        <v>129</v>
      </c>
      <c r="CN12" s="827"/>
      <c r="CO12" s="827"/>
      <c r="CP12" s="827"/>
      <c r="CQ12" s="828"/>
      <c r="CR12" s="826">
        <v>26</v>
      </c>
      <c r="CS12" s="827"/>
      <c r="CT12" s="827"/>
      <c r="CU12" s="827"/>
      <c r="CV12" s="828"/>
      <c r="CW12" s="826"/>
      <c r="CX12" s="827"/>
      <c r="CY12" s="827"/>
      <c r="CZ12" s="827"/>
      <c r="DA12" s="828"/>
      <c r="DB12" s="826"/>
      <c r="DC12" s="827"/>
      <c r="DD12" s="827"/>
      <c r="DE12" s="827"/>
      <c r="DF12" s="828"/>
      <c r="DG12" s="826"/>
      <c r="DH12" s="827"/>
      <c r="DI12" s="827"/>
      <c r="DJ12" s="827"/>
      <c r="DK12" s="828"/>
      <c r="DL12" s="826"/>
      <c r="DM12" s="827"/>
      <c r="DN12" s="827"/>
      <c r="DO12" s="827"/>
      <c r="DP12" s="828"/>
      <c r="DQ12" s="826"/>
      <c r="DR12" s="827"/>
      <c r="DS12" s="827"/>
      <c r="DT12" s="827"/>
      <c r="DU12" s="828"/>
      <c r="DV12" s="829"/>
      <c r="DW12" s="830"/>
      <c r="DX12" s="830"/>
      <c r="DY12" s="830"/>
      <c r="DZ12" s="831"/>
      <c r="EA12" s="255"/>
    </row>
    <row r="13" spans="1:131" s="256" customFormat="1" ht="26.25" customHeight="1" x14ac:dyDescent="0.15">
      <c r="A13" s="262">
        <v>7</v>
      </c>
      <c r="B13" s="802"/>
      <c r="C13" s="803"/>
      <c r="D13" s="803"/>
      <c r="E13" s="803"/>
      <c r="F13" s="803"/>
      <c r="G13" s="803"/>
      <c r="H13" s="803"/>
      <c r="I13" s="803"/>
      <c r="J13" s="803"/>
      <c r="K13" s="803"/>
      <c r="L13" s="803"/>
      <c r="M13" s="803"/>
      <c r="N13" s="803"/>
      <c r="O13" s="803"/>
      <c r="P13" s="804"/>
      <c r="Q13" s="805"/>
      <c r="R13" s="782"/>
      <c r="S13" s="782"/>
      <c r="T13" s="782"/>
      <c r="U13" s="782"/>
      <c r="V13" s="782"/>
      <c r="W13" s="782"/>
      <c r="X13" s="782"/>
      <c r="Y13" s="782"/>
      <c r="Z13" s="782"/>
      <c r="AA13" s="782"/>
      <c r="AB13" s="782"/>
      <c r="AC13" s="782"/>
      <c r="AD13" s="782"/>
      <c r="AE13" s="783"/>
      <c r="AF13" s="806"/>
      <c r="AG13" s="807"/>
      <c r="AH13" s="807"/>
      <c r="AI13" s="807"/>
      <c r="AJ13" s="808"/>
      <c r="AK13" s="809"/>
      <c r="AL13" s="810"/>
      <c r="AM13" s="810"/>
      <c r="AN13" s="810"/>
      <c r="AO13" s="810"/>
      <c r="AP13" s="810"/>
      <c r="AQ13" s="810"/>
      <c r="AR13" s="810"/>
      <c r="AS13" s="810"/>
      <c r="AT13" s="810"/>
      <c r="AU13" s="811"/>
      <c r="AV13" s="811"/>
      <c r="AW13" s="811"/>
      <c r="AX13" s="811"/>
      <c r="AY13" s="812"/>
      <c r="AZ13" s="253"/>
      <c r="BA13" s="253"/>
      <c r="BB13" s="253"/>
      <c r="BC13" s="253"/>
      <c r="BD13" s="253"/>
      <c r="BE13" s="254"/>
      <c r="BF13" s="254"/>
      <c r="BG13" s="254"/>
      <c r="BH13" s="254"/>
      <c r="BI13" s="254"/>
      <c r="BJ13" s="254"/>
      <c r="BK13" s="254"/>
      <c r="BL13" s="254"/>
      <c r="BM13" s="254"/>
      <c r="BN13" s="254"/>
      <c r="BO13" s="254"/>
      <c r="BP13" s="254"/>
      <c r="BQ13" s="263">
        <v>7</v>
      </c>
      <c r="BR13" s="264"/>
      <c r="BS13" s="813" t="s">
        <v>604</v>
      </c>
      <c r="BT13" s="814"/>
      <c r="BU13" s="814"/>
      <c r="BV13" s="814"/>
      <c r="BW13" s="814"/>
      <c r="BX13" s="814"/>
      <c r="BY13" s="814"/>
      <c r="BZ13" s="814"/>
      <c r="CA13" s="814"/>
      <c r="CB13" s="814"/>
      <c r="CC13" s="814"/>
      <c r="CD13" s="814"/>
      <c r="CE13" s="814"/>
      <c r="CF13" s="814"/>
      <c r="CG13" s="815"/>
      <c r="CH13" s="826">
        <v>1</v>
      </c>
      <c r="CI13" s="827"/>
      <c r="CJ13" s="827"/>
      <c r="CK13" s="827"/>
      <c r="CL13" s="828"/>
      <c r="CM13" s="826">
        <v>96</v>
      </c>
      <c r="CN13" s="827"/>
      <c r="CO13" s="827"/>
      <c r="CP13" s="827"/>
      <c r="CQ13" s="828"/>
      <c r="CR13" s="826">
        <v>40</v>
      </c>
      <c r="CS13" s="827"/>
      <c r="CT13" s="827"/>
      <c r="CU13" s="827"/>
      <c r="CV13" s="828"/>
      <c r="CW13" s="826"/>
      <c r="CX13" s="827"/>
      <c r="CY13" s="827"/>
      <c r="CZ13" s="827"/>
      <c r="DA13" s="828"/>
      <c r="DB13" s="826"/>
      <c r="DC13" s="827"/>
      <c r="DD13" s="827"/>
      <c r="DE13" s="827"/>
      <c r="DF13" s="828"/>
      <c r="DG13" s="826"/>
      <c r="DH13" s="827"/>
      <c r="DI13" s="827"/>
      <c r="DJ13" s="827"/>
      <c r="DK13" s="828"/>
      <c r="DL13" s="826"/>
      <c r="DM13" s="827"/>
      <c r="DN13" s="827"/>
      <c r="DO13" s="827"/>
      <c r="DP13" s="828"/>
      <c r="DQ13" s="826"/>
      <c r="DR13" s="827"/>
      <c r="DS13" s="827"/>
      <c r="DT13" s="827"/>
      <c r="DU13" s="828"/>
      <c r="DV13" s="829"/>
      <c r="DW13" s="830"/>
      <c r="DX13" s="830"/>
      <c r="DY13" s="830"/>
      <c r="DZ13" s="831"/>
      <c r="EA13" s="255"/>
    </row>
    <row r="14" spans="1:131" s="256" customFormat="1" ht="26.25" customHeight="1" x14ac:dyDescent="0.15">
      <c r="A14" s="262">
        <v>8</v>
      </c>
      <c r="B14" s="802"/>
      <c r="C14" s="803"/>
      <c r="D14" s="803"/>
      <c r="E14" s="803"/>
      <c r="F14" s="803"/>
      <c r="G14" s="803"/>
      <c r="H14" s="803"/>
      <c r="I14" s="803"/>
      <c r="J14" s="803"/>
      <c r="K14" s="803"/>
      <c r="L14" s="803"/>
      <c r="M14" s="803"/>
      <c r="N14" s="803"/>
      <c r="O14" s="803"/>
      <c r="P14" s="804"/>
      <c r="Q14" s="805"/>
      <c r="R14" s="782"/>
      <c r="S14" s="782"/>
      <c r="T14" s="782"/>
      <c r="U14" s="782"/>
      <c r="V14" s="782"/>
      <c r="W14" s="782"/>
      <c r="X14" s="782"/>
      <c r="Y14" s="782"/>
      <c r="Z14" s="782"/>
      <c r="AA14" s="782"/>
      <c r="AB14" s="782"/>
      <c r="AC14" s="782"/>
      <c r="AD14" s="782"/>
      <c r="AE14" s="783"/>
      <c r="AF14" s="806"/>
      <c r="AG14" s="807"/>
      <c r="AH14" s="807"/>
      <c r="AI14" s="807"/>
      <c r="AJ14" s="808"/>
      <c r="AK14" s="809"/>
      <c r="AL14" s="810"/>
      <c r="AM14" s="810"/>
      <c r="AN14" s="810"/>
      <c r="AO14" s="810"/>
      <c r="AP14" s="810"/>
      <c r="AQ14" s="810"/>
      <c r="AR14" s="810"/>
      <c r="AS14" s="810"/>
      <c r="AT14" s="810"/>
      <c r="AU14" s="811"/>
      <c r="AV14" s="811"/>
      <c r="AW14" s="811"/>
      <c r="AX14" s="811"/>
      <c r="AY14" s="812"/>
      <c r="AZ14" s="253"/>
      <c r="BA14" s="253"/>
      <c r="BB14" s="253"/>
      <c r="BC14" s="253"/>
      <c r="BD14" s="253"/>
      <c r="BE14" s="254"/>
      <c r="BF14" s="254"/>
      <c r="BG14" s="254"/>
      <c r="BH14" s="254"/>
      <c r="BI14" s="254"/>
      <c r="BJ14" s="254"/>
      <c r="BK14" s="254"/>
      <c r="BL14" s="254"/>
      <c r="BM14" s="254"/>
      <c r="BN14" s="254"/>
      <c r="BO14" s="254"/>
      <c r="BP14" s="254"/>
      <c r="BQ14" s="263">
        <v>8</v>
      </c>
      <c r="BR14" s="264"/>
      <c r="BS14" s="813" t="s">
        <v>605</v>
      </c>
      <c r="BT14" s="814"/>
      <c r="BU14" s="814"/>
      <c r="BV14" s="814"/>
      <c r="BW14" s="814"/>
      <c r="BX14" s="814"/>
      <c r="BY14" s="814"/>
      <c r="BZ14" s="814"/>
      <c r="CA14" s="814"/>
      <c r="CB14" s="814"/>
      <c r="CC14" s="814"/>
      <c r="CD14" s="814"/>
      <c r="CE14" s="814"/>
      <c r="CF14" s="814"/>
      <c r="CG14" s="815"/>
      <c r="CH14" s="826">
        <v>12</v>
      </c>
      <c r="CI14" s="827"/>
      <c r="CJ14" s="827"/>
      <c r="CK14" s="827"/>
      <c r="CL14" s="828"/>
      <c r="CM14" s="826">
        <v>2979</v>
      </c>
      <c r="CN14" s="827"/>
      <c r="CO14" s="827"/>
      <c r="CP14" s="827"/>
      <c r="CQ14" s="828"/>
      <c r="CR14" s="826">
        <v>5</v>
      </c>
      <c r="CS14" s="827"/>
      <c r="CT14" s="827"/>
      <c r="CU14" s="827"/>
      <c r="CV14" s="828"/>
      <c r="CW14" s="826">
        <v>3</v>
      </c>
      <c r="CX14" s="827"/>
      <c r="CY14" s="827"/>
      <c r="CZ14" s="827"/>
      <c r="DA14" s="828"/>
      <c r="DB14" s="826"/>
      <c r="DC14" s="827"/>
      <c r="DD14" s="827"/>
      <c r="DE14" s="827"/>
      <c r="DF14" s="828"/>
      <c r="DG14" s="826">
        <v>2380</v>
      </c>
      <c r="DH14" s="827"/>
      <c r="DI14" s="827"/>
      <c r="DJ14" s="827"/>
      <c r="DK14" s="828"/>
      <c r="DL14" s="826"/>
      <c r="DM14" s="827"/>
      <c r="DN14" s="827"/>
      <c r="DO14" s="827"/>
      <c r="DP14" s="828"/>
      <c r="DQ14" s="826">
        <v>1988</v>
      </c>
      <c r="DR14" s="827"/>
      <c r="DS14" s="827"/>
      <c r="DT14" s="827"/>
      <c r="DU14" s="828"/>
      <c r="DV14" s="829"/>
      <c r="DW14" s="830"/>
      <c r="DX14" s="830"/>
      <c r="DY14" s="830"/>
      <c r="DZ14" s="831"/>
      <c r="EA14" s="255"/>
    </row>
    <row r="15" spans="1:131" s="256" customFormat="1" ht="26.25" customHeight="1" x14ac:dyDescent="0.15">
      <c r="A15" s="262">
        <v>9</v>
      </c>
      <c r="B15" s="802"/>
      <c r="C15" s="803"/>
      <c r="D15" s="803"/>
      <c r="E15" s="803"/>
      <c r="F15" s="803"/>
      <c r="G15" s="803"/>
      <c r="H15" s="803"/>
      <c r="I15" s="803"/>
      <c r="J15" s="803"/>
      <c r="K15" s="803"/>
      <c r="L15" s="803"/>
      <c r="M15" s="803"/>
      <c r="N15" s="803"/>
      <c r="O15" s="803"/>
      <c r="P15" s="804"/>
      <c r="Q15" s="805"/>
      <c r="R15" s="782"/>
      <c r="S15" s="782"/>
      <c r="T15" s="782"/>
      <c r="U15" s="782"/>
      <c r="V15" s="782"/>
      <c r="W15" s="782"/>
      <c r="X15" s="782"/>
      <c r="Y15" s="782"/>
      <c r="Z15" s="782"/>
      <c r="AA15" s="782"/>
      <c r="AB15" s="782"/>
      <c r="AC15" s="782"/>
      <c r="AD15" s="782"/>
      <c r="AE15" s="783"/>
      <c r="AF15" s="806"/>
      <c r="AG15" s="807"/>
      <c r="AH15" s="807"/>
      <c r="AI15" s="807"/>
      <c r="AJ15" s="808"/>
      <c r="AK15" s="809"/>
      <c r="AL15" s="810"/>
      <c r="AM15" s="810"/>
      <c r="AN15" s="810"/>
      <c r="AO15" s="810"/>
      <c r="AP15" s="810"/>
      <c r="AQ15" s="810"/>
      <c r="AR15" s="810"/>
      <c r="AS15" s="810"/>
      <c r="AT15" s="810"/>
      <c r="AU15" s="811"/>
      <c r="AV15" s="811"/>
      <c r="AW15" s="811"/>
      <c r="AX15" s="811"/>
      <c r="AY15" s="812"/>
      <c r="AZ15" s="253"/>
      <c r="BA15" s="253"/>
      <c r="BB15" s="253"/>
      <c r="BC15" s="253"/>
      <c r="BD15" s="253"/>
      <c r="BE15" s="254"/>
      <c r="BF15" s="254"/>
      <c r="BG15" s="254"/>
      <c r="BH15" s="254"/>
      <c r="BI15" s="254"/>
      <c r="BJ15" s="254"/>
      <c r="BK15" s="254"/>
      <c r="BL15" s="254"/>
      <c r="BM15" s="254"/>
      <c r="BN15" s="254"/>
      <c r="BO15" s="254"/>
      <c r="BP15" s="254"/>
      <c r="BQ15" s="263">
        <v>9</v>
      </c>
      <c r="BR15" s="264"/>
      <c r="BS15" s="813" t="s">
        <v>606</v>
      </c>
      <c r="BT15" s="814"/>
      <c r="BU15" s="814"/>
      <c r="BV15" s="814"/>
      <c r="BW15" s="814"/>
      <c r="BX15" s="814"/>
      <c r="BY15" s="814"/>
      <c r="BZ15" s="814"/>
      <c r="CA15" s="814"/>
      <c r="CB15" s="814"/>
      <c r="CC15" s="814"/>
      <c r="CD15" s="814"/>
      <c r="CE15" s="814"/>
      <c r="CF15" s="814"/>
      <c r="CG15" s="815"/>
      <c r="CH15" s="826" t="s">
        <v>522</v>
      </c>
      <c r="CI15" s="827"/>
      <c r="CJ15" s="827"/>
      <c r="CK15" s="827"/>
      <c r="CL15" s="828"/>
      <c r="CM15" s="826" t="s">
        <v>522</v>
      </c>
      <c r="CN15" s="827"/>
      <c r="CO15" s="827"/>
      <c r="CP15" s="827"/>
      <c r="CQ15" s="828"/>
      <c r="CR15" s="826">
        <v>30</v>
      </c>
      <c r="CS15" s="827"/>
      <c r="CT15" s="827"/>
      <c r="CU15" s="827"/>
      <c r="CV15" s="828"/>
      <c r="CW15" s="826"/>
      <c r="CX15" s="827"/>
      <c r="CY15" s="827"/>
      <c r="CZ15" s="827"/>
      <c r="DA15" s="828"/>
      <c r="DB15" s="826"/>
      <c r="DC15" s="827"/>
      <c r="DD15" s="827"/>
      <c r="DE15" s="827"/>
      <c r="DF15" s="828"/>
      <c r="DG15" s="826"/>
      <c r="DH15" s="827"/>
      <c r="DI15" s="827"/>
      <c r="DJ15" s="827"/>
      <c r="DK15" s="828"/>
      <c r="DL15" s="826"/>
      <c r="DM15" s="827"/>
      <c r="DN15" s="827"/>
      <c r="DO15" s="827"/>
      <c r="DP15" s="828"/>
      <c r="DQ15" s="826"/>
      <c r="DR15" s="827"/>
      <c r="DS15" s="827"/>
      <c r="DT15" s="827"/>
      <c r="DU15" s="828"/>
      <c r="DV15" s="829"/>
      <c r="DW15" s="830"/>
      <c r="DX15" s="830"/>
      <c r="DY15" s="830"/>
      <c r="DZ15" s="831"/>
      <c r="EA15" s="255"/>
    </row>
    <row r="16" spans="1:131" s="256" customFormat="1" ht="26.25" customHeight="1" x14ac:dyDescent="0.15">
      <c r="A16" s="262">
        <v>10</v>
      </c>
      <c r="B16" s="802"/>
      <c r="C16" s="803"/>
      <c r="D16" s="803"/>
      <c r="E16" s="803"/>
      <c r="F16" s="803"/>
      <c r="G16" s="803"/>
      <c r="H16" s="803"/>
      <c r="I16" s="803"/>
      <c r="J16" s="803"/>
      <c r="K16" s="803"/>
      <c r="L16" s="803"/>
      <c r="M16" s="803"/>
      <c r="N16" s="803"/>
      <c r="O16" s="803"/>
      <c r="P16" s="804"/>
      <c r="Q16" s="805"/>
      <c r="R16" s="782"/>
      <c r="S16" s="782"/>
      <c r="T16" s="782"/>
      <c r="U16" s="782"/>
      <c r="V16" s="782"/>
      <c r="W16" s="782"/>
      <c r="X16" s="782"/>
      <c r="Y16" s="782"/>
      <c r="Z16" s="782"/>
      <c r="AA16" s="782"/>
      <c r="AB16" s="782"/>
      <c r="AC16" s="782"/>
      <c r="AD16" s="782"/>
      <c r="AE16" s="783"/>
      <c r="AF16" s="806"/>
      <c r="AG16" s="807"/>
      <c r="AH16" s="807"/>
      <c r="AI16" s="807"/>
      <c r="AJ16" s="808"/>
      <c r="AK16" s="809"/>
      <c r="AL16" s="810"/>
      <c r="AM16" s="810"/>
      <c r="AN16" s="810"/>
      <c r="AO16" s="810"/>
      <c r="AP16" s="810"/>
      <c r="AQ16" s="810"/>
      <c r="AR16" s="810"/>
      <c r="AS16" s="810"/>
      <c r="AT16" s="810"/>
      <c r="AU16" s="811"/>
      <c r="AV16" s="811"/>
      <c r="AW16" s="811"/>
      <c r="AX16" s="811"/>
      <c r="AY16" s="812"/>
      <c r="AZ16" s="253"/>
      <c r="BA16" s="253"/>
      <c r="BB16" s="253"/>
      <c r="BC16" s="253"/>
      <c r="BD16" s="253"/>
      <c r="BE16" s="254"/>
      <c r="BF16" s="254"/>
      <c r="BG16" s="254"/>
      <c r="BH16" s="254"/>
      <c r="BI16" s="254"/>
      <c r="BJ16" s="254"/>
      <c r="BK16" s="254"/>
      <c r="BL16" s="254"/>
      <c r="BM16" s="254"/>
      <c r="BN16" s="254"/>
      <c r="BO16" s="254"/>
      <c r="BP16" s="254"/>
      <c r="BQ16" s="263">
        <v>10</v>
      </c>
      <c r="BR16" s="264"/>
      <c r="BS16" s="813" t="s">
        <v>607</v>
      </c>
      <c r="BT16" s="814"/>
      <c r="BU16" s="814"/>
      <c r="BV16" s="814"/>
      <c r="BW16" s="814"/>
      <c r="BX16" s="814"/>
      <c r="BY16" s="814"/>
      <c r="BZ16" s="814"/>
      <c r="CA16" s="814"/>
      <c r="CB16" s="814"/>
      <c r="CC16" s="814"/>
      <c r="CD16" s="814"/>
      <c r="CE16" s="814"/>
      <c r="CF16" s="814"/>
      <c r="CG16" s="815"/>
      <c r="CH16" s="826">
        <v>-1</v>
      </c>
      <c r="CI16" s="827"/>
      <c r="CJ16" s="827"/>
      <c r="CK16" s="827"/>
      <c r="CL16" s="828"/>
      <c r="CM16" s="826">
        <v>296</v>
      </c>
      <c r="CN16" s="827"/>
      <c r="CO16" s="827"/>
      <c r="CP16" s="827"/>
      <c r="CQ16" s="828"/>
      <c r="CR16" s="826">
        <v>33</v>
      </c>
      <c r="CS16" s="827"/>
      <c r="CT16" s="827"/>
      <c r="CU16" s="827"/>
      <c r="CV16" s="828"/>
      <c r="CW16" s="826">
        <v>4</v>
      </c>
      <c r="CX16" s="827"/>
      <c r="CY16" s="827"/>
      <c r="CZ16" s="827"/>
      <c r="DA16" s="828"/>
      <c r="DB16" s="826"/>
      <c r="DC16" s="827"/>
      <c r="DD16" s="827"/>
      <c r="DE16" s="827"/>
      <c r="DF16" s="828"/>
      <c r="DG16" s="826"/>
      <c r="DH16" s="827"/>
      <c r="DI16" s="827"/>
      <c r="DJ16" s="827"/>
      <c r="DK16" s="828"/>
      <c r="DL16" s="826"/>
      <c r="DM16" s="827"/>
      <c r="DN16" s="827"/>
      <c r="DO16" s="827"/>
      <c r="DP16" s="828"/>
      <c r="DQ16" s="826"/>
      <c r="DR16" s="827"/>
      <c r="DS16" s="827"/>
      <c r="DT16" s="827"/>
      <c r="DU16" s="828"/>
      <c r="DV16" s="829"/>
      <c r="DW16" s="830"/>
      <c r="DX16" s="830"/>
      <c r="DY16" s="830"/>
      <c r="DZ16" s="831"/>
      <c r="EA16" s="255"/>
    </row>
    <row r="17" spans="1:131" s="256" customFormat="1" ht="26.25" customHeight="1" x14ac:dyDescent="0.15">
      <c r="A17" s="262">
        <v>11</v>
      </c>
      <c r="B17" s="802"/>
      <c r="C17" s="803"/>
      <c r="D17" s="803"/>
      <c r="E17" s="803"/>
      <c r="F17" s="803"/>
      <c r="G17" s="803"/>
      <c r="H17" s="803"/>
      <c r="I17" s="803"/>
      <c r="J17" s="803"/>
      <c r="K17" s="803"/>
      <c r="L17" s="803"/>
      <c r="M17" s="803"/>
      <c r="N17" s="803"/>
      <c r="O17" s="803"/>
      <c r="P17" s="804"/>
      <c r="Q17" s="805"/>
      <c r="R17" s="782"/>
      <c r="S17" s="782"/>
      <c r="T17" s="782"/>
      <c r="U17" s="782"/>
      <c r="V17" s="782"/>
      <c r="W17" s="782"/>
      <c r="X17" s="782"/>
      <c r="Y17" s="782"/>
      <c r="Z17" s="782"/>
      <c r="AA17" s="782"/>
      <c r="AB17" s="782"/>
      <c r="AC17" s="782"/>
      <c r="AD17" s="782"/>
      <c r="AE17" s="783"/>
      <c r="AF17" s="806"/>
      <c r="AG17" s="807"/>
      <c r="AH17" s="807"/>
      <c r="AI17" s="807"/>
      <c r="AJ17" s="808"/>
      <c r="AK17" s="809"/>
      <c r="AL17" s="810"/>
      <c r="AM17" s="810"/>
      <c r="AN17" s="810"/>
      <c r="AO17" s="810"/>
      <c r="AP17" s="810"/>
      <c r="AQ17" s="810"/>
      <c r="AR17" s="810"/>
      <c r="AS17" s="810"/>
      <c r="AT17" s="810"/>
      <c r="AU17" s="811"/>
      <c r="AV17" s="811"/>
      <c r="AW17" s="811"/>
      <c r="AX17" s="811"/>
      <c r="AY17" s="812"/>
      <c r="AZ17" s="253"/>
      <c r="BA17" s="253"/>
      <c r="BB17" s="253"/>
      <c r="BC17" s="253"/>
      <c r="BD17" s="253"/>
      <c r="BE17" s="254"/>
      <c r="BF17" s="254"/>
      <c r="BG17" s="254"/>
      <c r="BH17" s="254"/>
      <c r="BI17" s="254"/>
      <c r="BJ17" s="254"/>
      <c r="BK17" s="254"/>
      <c r="BL17" s="254"/>
      <c r="BM17" s="254"/>
      <c r="BN17" s="254"/>
      <c r="BO17" s="254"/>
      <c r="BP17" s="254"/>
      <c r="BQ17" s="263">
        <v>11</v>
      </c>
      <c r="BR17" s="264"/>
      <c r="BS17" s="813"/>
      <c r="BT17" s="814"/>
      <c r="BU17" s="814"/>
      <c r="BV17" s="814"/>
      <c r="BW17" s="814"/>
      <c r="BX17" s="814"/>
      <c r="BY17" s="814"/>
      <c r="BZ17" s="814"/>
      <c r="CA17" s="814"/>
      <c r="CB17" s="814"/>
      <c r="CC17" s="814"/>
      <c r="CD17" s="814"/>
      <c r="CE17" s="814"/>
      <c r="CF17" s="814"/>
      <c r="CG17" s="815"/>
      <c r="CH17" s="826"/>
      <c r="CI17" s="827"/>
      <c r="CJ17" s="827"/>
      <c r="CK17" s="827"/>
      <c r="CL17" s="828"/>
      <c r="CM17" s="826"/>
      <c r="CN17" s="827"/>
      <c r="CO17" s="827"/>
      <c r="CP17" s="827"/>
      <c r="CQ17" s="828"/>
      <c r="CR17" s="826"/>
      <c r="CS17" s="827"/>
      <c r="CT17" s="827"/>
      <c r="CU17" s="827"/>
      <c r="CV17" s="828"/>
      <c r="CW17" s="826"/>
      <c r="CX17" s="827"/>
      <c r="CY17" s="827"/>
      <c r="CZ17" s="827"/>
      <c r="DA17" s="828"/>
      <c r="DB17" s="826"/>
      <c r="DC17" s="827"/>
      <c r="DD17" s="827"/>
      <c r="DE17" s="827"/>
      <c r="DF17" s="828"/>
      <c r="DG17" s="826"/>
      <c r="DH17" s="827"/>
      <c r="DI17" s="827"/>
      <c r="DJ17" s="827"/>
      <c r="DK17" s="828"/>
      <c r="DL17" s="826"/>
      <c r="DM17" s="827"/>
      <c r="DN17" s="827"/>
      <c r="DO17" s="827"/>
      <c r="DP17" s="828"/>
      <c r="DQ17" s="826"/>
      <c r="DR17" s="827"/>
      <c r="DS17" s="827"/>
      <c r="DT17" s="827"/>
      <c r="DU17" s="828"/>
      <c r="DV17" s="829"/>
      <c r="DW17" s="830"/>
      <c r="DX17" s="830"/>
      <c r="DY17" s="830"/>
      <c r="DZ17" s="831"/>
      <c r="EA17" s="255"/>
    </row>
    <row r="18" spans="1:131" s="256" customFormat="1" ht="26.25" customHeight="1" x14ac:dyDescent="0.15">
      <c r="A18" s="262">
        <v>12</v>
      </c>
      <c r="B18" s="802"/>
      <c r="C18" s="803"/>
      <c r="D18" s="803"/>
      <c r="E18" s="803"/>
      <c r="F18" s="803"/>
      <c r="G18" s="803"/>
      <c r="H18" s="803"/>
      <c r="I18" s="803"/>
      <c r="J18" s="803"/>
      <c r="K18" s="803"/>
      <c r="L18" s="803"/>
      <c r="M18" s="803"/>
      <c r="N18" s="803"/>
      <c r="O18" s="803"/>
      <c r="P18" s="804"/>
      <c r="Q18" s="805"/>
      <c r="R18" s="782"/>
      <c r="S18" s="782"/>
      <c r="T18" s="782"/>
      <c r="U18" s="782"/>
      <c r="V18" s="782"/>
      <c r="W18" s="782"/>
      <c r="X18" s="782"/>
      <c r="Y18" s="782"/>
      <c r="Z18" s="782"/>
      <c r="AA18" s="782"/>
      <c r="AB18" s="782"/>
      <c r="AC18" s="782"/>
      <c r="AD18" s="782"/>
      <c r="AE18" s="783"/>
      <c r="AF18" s="806"/>
      <c r="AG18" s="807"/>
      <c r="AH18" s="807"/>
      <c r="AI18" s="807"/>
      <c r="AJ18" s="808"/>
      <c r="AK18" s="809"/>
      <c r="AL18" s="810"/>
      <c r="AM18" s="810"/>
      <c r="AN18" s="810"/>
      <c r="AO18" s="810"/>
      <c r="AP18" s="810"/>
      <c r="AQ18" s="810"/>
      <c r="AR18" s="810"/>
      <c r="AS18" s="810"/>
      <c r="AT18" s="810"/>
      <c r="AU18" s="811"/>
      <c r="AV18" s="811"/>
      <c r="AW18" s="811"/>
      <c r="AX18" s="811"/>
      <c r="AY18" s="812"/>
      <c r="AZ18" s="253"/>
      <c r="BA18" s="253"/>
      <c r="BB18" s="253"/>
      <c r="BC18" s="253"/>
      <c r="BD18" s="253"/>
      <c r="BE18" s="254"/>
      <c r="BF18" s="254"/>
      <c r="BG18" s="254"/>
      <c r="BH18" s="254"/>
      <c r="BI18" s="254"/>
      <c r="BJ18" s="254"/>
      <c r="BK18" s="254"/>
      <c r="BL18" s="254"/>
      <c r="BM18" s="254"/>
      <c r="BN18" s="254"/>
      <c r="BO18" s="254"/>
      <c r="BP18" s="254"/>
      <c r="BQ18" s="263">
        <v>12</v>
      </c>
      <c r="BR18" s="264"/>
      <c r="BS18" s="813"/>
      <c r="BT18" s="814"/>
      <c r="BU18" s="814"/>
      <c r="BV18" s="814"/>
      <c r="BW18" s="814"/>
      <c r="BX18" s="814"/>
      <c r="BY18" s="814"/>
      <c r="BZ18" s="814"/>
      <c r="CA18" s="814"/>
      <c r="CB18" s="814"/>
      <c r="CC18" s="814"/>
      <c r="CD18" s="814"/>
      <c r="CE18" s="814"/>
      <c r="CF18" s="814"/>
      <c r="CG18" s="815"/>
      <c r="CH18" s="826"/>
      <c r="CI18" s="827"/>
      <c r="CJ18" s="827"/>
      <c r="CK18" s="827"/>
      <c r="CL18" s="828"/>
      <c r="CM18" s="826"/>
      <c r="CN18" s="827"/>
      <c r="CO18" s="827"/>
      <c r="CP18" s="827"/>
      <c r="CQ18" s="828"/>
      <c r="CR18" s="826"/>
      <c r="CS18" s="827"/>
      <c r="CT18" s="827"/>
      <c r="CU18" s="827"/>
      <c r="CV18" s="828"/>
      <c r="CW18" s="826"/>
      <c r="CX18" s="827"/>
      <c r="CY18" s="827"/>
      <c r="CZ18" s="827"/>
      <c r="DA18" s="828"/>
      <c r="DB18" s="826"/>
      <c r="DC18" s="827"/>
      <c r="DD18" s="827"/>
      <c r="DE18" s="827"/>
      <c r="DF18" s="828"/>
      <c r="DG18" s="826"/>
      <c r="DH18" s="827"/>
      <c r="DI18" s="827"/>
      <c r="DJ18" s="827"/>
      <c r="DK18" s="828"/>
      <c r="DL18" s="826"/>
      <c r="DM18" s="827"/>
      <c r="DN18" s="827"/>
      <c r="DO18" s="827"/>
      <c r="DP18" s="828"/>
      <c r="DQ18" s="826"/>
      <c r="DR18" s="827"/>
      <c r="DS18" s="827"/>
      <c r="DT18" s="827"/>
      <c r="DU18" s="828"/>
      <c r="DV18" s="829"/>
      <c r="DW18" s="830"/>
      <c r="DX18" s="830"/>
      <c r="DY18" s="830"/>
      <c r="DZ18" s="831"/>
      <c r="EA18" s="255"/>
    </row>
    <row r="19" spans="1:131" s="256" customFormat="1" ht="26.25" customHeight="1" x14ac:dyDescent="0.15">
      <c r="A19" s="262">
        <v>13</v>
      </c>
      <c r="B19" s="802"/>
      <c r="C19" s="803"/>
      <c r="D19" s="803"/>
      <c r="E19" s="803"/>
      <c r="F19" s="803"/>
      <c r="G19" s="803"/>
      <c r="H19" s="803"/>
      <c r="I19" s="803"/>
      <c r="J19" s="803"/>
      <c r="K19" s="803"/>
      <c r="L19" s="803"/>
      <c r="M19" s="803"/>
      <c r="N19" s="803"/>
      <c r="O19" s="803"/>
      <c r="P19" s="804"/>
      <c r="Q19" s="805"/>
      <c r="R19" s="782"/>
      <c r="S19" s="782"/>
      <c r="T19" s="782"/>
      <c r="U19" s="782"/>
      <c r="V19" s="782"/>
      <c r="W19" s="782"/>
      <c r="X19" s="782"/>
      <c r="Y19" s="782"/>
      <c r="Z19" s="782"/>
      <c r="AA19" s="782"/>
      <c r="AB19" s="782"/>
      <c r="AC19" s="782"/>
      <c r="AD19" s="782"/>
      <c r="AE19" s="783"/>
      <c r="AF19" s="806"/>
      <c r="AG19" s="807"/>
      <c r="AH19" s="807"/>
      <c r="AI19" s="807"/>
      <c r="AJ19" s="808"/>
      <c r="AK19" s="809"/>
      <c r="AL19" s="810"/>
      <c r="AM19" s="810"/>
      <c r="AN19" s="810"/>
      <c r="AO19" s="810"/>
      <c r="AP19" s="810"/>
      <c r="AQ19" s="810"/>
      <c r="AR19" s="810"/>
      <c r="AS19" s="810"/>
      <c r="AT19" s="810"/>
      <c r="AU19" s="811"/>
      <c r="AV19" s="811"/>
      <c r="AW19" s="811"/>
      <c r="AX19" s="811"/>
      <c r="AY19" s="812"/>
      <c r="AZ19" s="253"/>
      <c r="BA19" s="253"/>
      <c r="BB19" s="253"/>
      <c r="BC19" s="253"/>
      <c r="BD19" s="253"/>
      <c r="BE19" s="254"/>
      <c r="BF19" s="254"/>
      <c r="BG19" s="254"/>
      <c r="BH19" s="254"/>
      <c r="BI19" s="254"/>
      <c r="BJ19" s="254"/>
      <c r="BK19" s="254"/>
      <c r="BL19" s="254"/>
      <c r="BM19" s="254"/>
      <c r="BN19" s="254"/>
      <c r="BO19" s="254"/>
      <c r="BP19" s="254"/>
      <c r="BQ19" s="263">
        <v>13</v>
      </c>
      <c r="BR19" s="264"/>
      <c r="BS19" s="813"/>
      <c r="BT19" s="814"/>
      <c r="BU19" s="814"/>
      <c r="BV19" s="814"/>
      <c r="BW19" s="814"/>
      <c r="BX19" s="814"/>
      <c r="BY19" s="814"/>
      <c r="BZ19" s="814"/>
      <c r="CA19" s="814"/>
      <c r="CB19" s="814"/>
      <c r="CC19" s="814"/>
      <c r="CD19" s="814"/>
      <c r="CE19" s="814"/>
      <c r="CF19" s="814"/>
      <c r="CG19" s="815"/>
      <c r="CH19" s="826"/>
      <c r="CI19" s="827"/>
      <c r="CJ19" s="827"/>
      <c r="CK19" s="827"/>
      <c r="CL19" s="828"/>
      <c r="CM19" s="826"/>
      <c r="CN19" s="827"/>
      <c r="CO19" s="827"/>
      <c r="CP19" s="827"/>
      <c r="CQ19" s="828"/>
      <c r="CR19" s="826"/>
      <c r="CS19" s="827"/>
      <c r="CT19" s="827"/>
      <c r="CU19" s="827"/>
      <c r="CV19" s="828"/>
      <c r="CW19" s="826"/>
      <c r="CX19" s="827"/>
      <c r="CY19" s="827"/>
      <c r="CZ19" s="827"/>
      <c r="DA19" s="828"/>
      <c r="DB19" s="826"/>
      <c r="DC19" s="827"/>
      <c r="DD19" s="827"/>
      <c r="DE19" s="827"/>
      <c r="DF19" s="828"/>
      <c r="DG19" s="826"/>
      <c r="DH19" s="827"/>
      <c r="DI19" s="827"/>
      <c r="DJ19" s="827"/>
      <c r="DK19" s="828"/>
      <c r="DL19" s="826"/>
      <c r="DM19" s="827"/>
      <c r="DN19" s="827"/>
      <c r="DO19" s="827"/>
      <c r="DP19" s="828"/>
      <c r="DQ19" s="826"/>
      <c r="DR19" s="827"/>
      <c r="DS19" s="827"/>
      <c r="DT19" s="827"/>
      <c r="DU19" s="828"/>
      <c r="DV19" s="829"/>
      <c r="DW19" s="830"/>
      <c r="DX19" s="830"/>
      <c r="DY19" s="830"/>
      <c r="DZ19" s="831"/>
      <c r="EA19" s="255"/>
    </row>
    <row r="20" spans="1:131" s="256" customFormat="1" ht="26.25" customHeight="1" x14ac:dyDescent="0.15">
      <c r="A20" s="262">
        <v>14</v>
      </c>
      <c r="B20" s="802"/>
      <c r="C20" s="803"/>
      <c r="D20" s="803"/>
      <c r="E20" s="803"/>
      <c r="F20" s="803"/>
      <c r="G20" s="803"/>
      <c r="H20" s="803"/>
      <c r="I20" s="803"/>
      <c r="J20" s="803"/>
      <c r="K20" s="803"/>
      <c r="L20" s="803"/>
      <c r="M20" s="803"/>
      <c r="N20" s="803"/>
      <c r="O20" s="803"/>
      <c r="P20" s="804"/>
      <c r="Q20" s="805"/>
      <c r="R20" s="782"/>
      <c r="S20" s="782"/>
      <c r="T20" s="782"/>
      <c r="U20" s="782"/>
      <c r="V20" s="782"/>
      <c r="W20" s="782"/>
      <c r="X20" s="782"/>
      <c r="Y20" s="782"/>
      <c r="Z20" s="782"/>
      <c r="AA20" s="782"/>
      <c r="AB20" s="782"/>
      <c r="AC20" s="782"/>
      <c r="AD20" s="782"/>
      <c r="AE20" s="783"/>
      <c r="AF20" s="806"/>
      <c r="AG20" s="807"/>
      <c r="AH20" s="807"/>
      <c r="AI20" s="807"/>
      <c r="AJ20" s="808"/>
      <c r="AK20" s="809"/>
      <c r="AL20" s="810"/>
      <c r="AM20" s="810"/>
      <c r="AN20" s="810"/>
      <c r="AO20" s="810"/>
      <c r="AP20" s="810"/>
      <c r="AQ20" s="810"/>
      <c r="AR20" s="810"/>
      <c r="AS20" s="810"/>
      <c r="AT20" s="810"/>
      <c r="AU20" s="811"/>
      <c r="AV20" s="811"/>
      <c r="AW20" s="811"/>
      <c r="AX20" s="811"/>
      <c r="AY20" s="812"/>
      <c r="AZ20" s="253"/>
      <c r="BA20" s="253"/>
      <c r="BB20" s="253"/>
      <c r="BC20" s="253"/>
      <c r="BD20" s="253"/>
      <c r="BE20" s="254"/>
      <c r="BF20" s="254"/>
      <c r="BG20" s="254"/>
      <c r="BH20" s="254"/>
      <c r="BI20" s="254"/>
      <c r="BJ20" s="254"/>
      <c r="BK20" s="254"/>
      <c r="BL20" s="254"/>
      <c r="BM20" s="254"/>
      <c r="BN20" s="254"/>
      <c r="BO20" s="254"/>
      <c r="BP20" s="254"/>
      <c r="BQ20" s="263">
        <v>14</v>
      </c>
      <c r="BR20" s="264"/>
      <c r="BS20" s="813"/>
      <c r="BT20" s="814"/>
      <c r="BU20" s="814"/>
      <c r="BV20" s="814"/>
      <c r="BW20" s="814"/>
      <c r="BX20" s="814"/>
      <c r="BY20" s="814"/>
      <c r="BZ20" s="814"/>
      <c r="CA20" s="814"/>
      <c r="CB20" s="814"/>
      <c r="CC20" s="814"/>
      <c r="CD20" s="814"/>
      <c r="CE20" s="814"/>
      <c r="CF20" s="814"/>
      <c r="CG20" s="815"/>
      <c r="CH20" s="826"/>
      <c r="CI20" s="827"/>
      <c r="CJ20" s="827"/>
      <c r="CK20" s="827"/>
      <c r="CL20" s="828"/>
      <c r="CM20" s="826"/>
      <c r="CN20" s="827"/>
      <c r="CO20" s="827"/>
      <c r="CP20" s="827"/>
      <c r="CQ20" s="828"/>
      <c r="CR20" s="826"/>
      <c r="CS20" s="827"/>
      <c r="CT20" s="827"/>
      <c r="CU20" s="827"/>
      <c r="CV20" s="828"/>
      <c r="CW20" s="826"/>
      <c r="CX20" s="827"/>
      <c r="CY20" s="827"/>
      <c r="CZ20" s="827"/>
      <c r="DA20" s="828"/>
      <c r="DB20" s="826"/>
      <c r="DC20" s="827"/>
      <c r="DD20" s="827"/>
      <c r="DE20" s="827"/>
      <c r="DF20" s="828"/>
      <c r="DG20" s="826"/>
      <c r="DH20" s="827"/>
      <c r="DI20" s="827"/>
      <c r="DJ20" s="827"/>
      <c r="DK20" s="828"/>
      <c r="DL20" s="826"/>
      <c r="DM20" s="827"/>
      <c r="DN20" s="827"/>
      <c r="DO20" s="827"/>
      <c r="DP20" s="828"/>
      <c r="DQ20" s="826"/>
      <c r="DR20" s="827"/>
      <c r="DS20" s="827"/>
      <c r="DT20" s="827"/>
      <c r="DU20" s="828"/>
      <c r="DV20" s="829"/>
      <c r="DW20" s="830"/>
      <c r="DX20" s="830"/>
      <c r="DY20" s="830"/>
      <c r="DZ20" s="831"/>
      <c r="EA20" s="255"/>
    </row>
    <row r="21" spans="1:131" s="256" customFormat="1" ht="26.25" customHeight="1" thickBot="1" x14ac:dyDescent="0.2">
      <c r="A21" s="262">
        <v>15</v>
      </c>
      <c r="B21" s="802"/>
      <c r="C21" s="803"/>
      <c r="D21" s="803"/>
      <c r="E21" s="803"/>
      <c r="F21" s="803"/>
      <c r="G21" s="803"/>
      <c r="H21" s="803"/>
      <c r="I21" s="803"/>
      <c r="J21" s="803"/>
      <c r="K21" s="803"/>
      <c r="L21" s="803"/>
      <c r="M21" s="803"/>
      <c r="N21" s="803"/>
      <c r="O21" s="803"/>
      <c r="P21" s="804"/>
      <c r="Q21" s="805"/>
      <c r="R21" s="782"/>
      <c r="S21" s="782"/>
      <c r="T21" s="782"/>
      <c r="U21" s="782"/>
      <c r="V21" s="782"/>
      <c r="W21" s="782"/>
      <c r="X21" s="782"/>
      <c r="Y21" s="782"/>
      <c r="Z21" s="782"/>
      <c r="AA21" s="782"/>
      <c r="AB21" s="782"/>
      <c r="AC21" s="782"/>
      <c r="AD21" s="782"/>
      <c r="AE21" s="783"/>
      <c r="AF21" s="806"/>
      <c r="AG21" s="807"/>
      <c r="AH21" s="807"/>
      <c r="AI21" s="807"/>
      <c r="AJ21" s="808"/>
      <c r="AK21" s="809"/>
      <c r="AL21" s="810"/>
      <c r="AM21" s="810"/>
      <c r="AN21" s="810"/>
      <c r="AO21" s="810"/>
      <c r="AP21" s="810"/>
      <c r="AQ21" s="810"/>
      <c r="AR21" s="810"/>
      <c r="AS21" s="810"/>
      <c r="AT21" s="810"/>
      <c r="AU21" s="811"/>
      <c r="AV21" s="811"/>
      <c r="AW21" s="811"/>
      <c r="AX21" s="811"/>
      <c r="AY21" s="812"/>
      <c r="AZ21" s="253"/>
      <c r="BA21" s="253"/>
      <c r="BB21" s="253"/>
      <c r="BC21" s="253"/>
      <c r="BD21" s="253"/>
      <c r="BE21" s="254"/>
      <c r="BF21" s="254"/>
      <c r="BG21" s="254"/>
      <c r="BH21" s="254"/>
      <c r="BI21" s="254"/>
      <c r="BJ21" s="254"/>
      <c r="BK21" s="254"/>
      <c r="BL21" s="254"/>
      <c r="BM21" s="254"/>
      <c r="BN21" s="254"/>
      <c r="BO21" s="254"/>
      <c r="BP21" s="254"/>
      <c r="BQ21" s="263">
        <v>15</v>
      </c>
      <c r="BR21" s="264"/>
      <c r="BS21" s="813"/>
      <c r="BT21" s="814"/>
      <c r="BU21" s="814"/>
      <c r="BV21" s="814"/>
      <c r="BW21" s="814"/>
      <c r="BX21" s="814"/>
      <c r="BY21" s="814"/>
      <c r="BZ21" s="814"/>
      <c r="CA21" s="814"/>
      <c r="CB21" s="814"/>
      <c r="CC21" s="814"/>
      <c r="CD21" s="814"/>
      <c r="CE21" s="814"/>
      <c r="CF21" s="814"/>
      <c r="CG21" s="815"/>
      <c r="CH21" s="826"/>
      <c r="CI21" s="827"/>
      <c r="CJ21" s="827"/>
      <c r="CK21" s="827"/>
      <c r="CL21" s="828"/>
      <c r="CM21" s="826"/>
      <c r="CN21" s="827"/>
      <c r="CO21" s="827"/>
      <c r="CP21" s="827"/>
      <c r="CQ21" s="828"/>
      <c r="CR21" s="826"/>
      <c r="CS21" s="827"/>
      <c r="CT21" s="827"/>
      <c r="CU21" s="827"/>
      <c r="CV21" s="828"/>
      <c r="CW21" s="826"/>
      <c r="CX21" s="827"/>
      <c r="CY21" s="827"/>
      <c r="CZ21" s="827"/>
      <c r="DA21" s="828"/>
      <c r="DB21" s="826"/>
      <c r="DC21" s="827"/>
      <c r="DD21" s="827"/>
      <c r="DE21" s="827"/>
      <c r="DF21" s="828"/>
      <c r="DG21" s="826"/>
      <c r="DH21" s="827"/>
      <c r="DI21" s="827"/>
      <c r="DJ21" s="827"/>
      <c r="DK21" s="828"/>
      <c r="DL21" s="826"/>
      <c r="DM21" s="827"/>
      <c r="DN21" s="827"/>
      <c r="DO21" s="827"/>
      <c r="DP21" s="828"/>
      <c r="DQ21" s="826"/>
      <c r="DR21" s="827"/>
      <c r="DS21" s="827"/>
      <c r="DT21" s="827"/>
      <c r="DU21" s="828"/>
      <c r="DV21" s="829"/>
      <c r="DW21" s="830"/>
      <c r="DX21" s="830"/>
      <c r="DY21" s="830"/>
      <c r="DZ21" s="831"/>
      <c r="EA21" s="255"/>
    </row>
    <row r="22" spans="1:131" s="256" customFormat="1" ht="26.25" customHeight="1" x14ac:dyDescent="0.15">
      <c r="A22" s="262">
        <v>16</v>
      </c>
      <c r="B22" s="802"/>
      <c r="C22" s="803"/>
      <c r="D22" s="803"/>
      <c r="E22" s="803"/>
      <c r="F22" s="803"/>
      <c r="G22" s="803"/>
      <c r="H22" s="803"/>
      <c r="I22" s="803"/>
      <c r="J22" s="803"/>
      <c r="K22" s="803"/>
      <c r="L22" s="803"/>
      <c r="M22" s="803"/>
      <c r="N22" s="803"/>
      <c r="O22" s="803"/>
      <c r="P22" s="804"/>
      <c r="Q22" s="832"/>
      <c r="R22" s="833"/>
      <c r="S22" s="833"/>
      <c r="T22" s="833"/>
      <c r="U22" s="833"/>
      <c r="V22" s="833"/>
      <c r="W22" s="833"/>
      <c r="X22" s="833"/>
      <c r="Y22" s="833"/>
      <c r="Z22" s="833"/>
      <c r="AA22" s="833"/>
      <c r="AB22" s="833"/>
      <c r="AC22" s="833"/>
      <c r="AD22" s="833"/>
      <c r="AE22" s="834"/>
      <c r="AF22" s="806"/>
      <c r="AG22" s="807"/>
      <c r="AH22" s="807"/>
      <c r="AI22" s="807"/>
      <c r="AJ22" s="808"/>
      <c r="AK22" s="847"/>
      <c r="AL22" s="848"/>
      <c r="AM22" s="848"/>
      <c r="AN22" s="848"/>
      <c r="AO22" s="848"/>
      <c r="AP22" s="848"/>
      <c r="AQ22" s="848"/>
      <c r="AR22" s="848"/>
      <c r="AS22" s="848"/>
      <c r="AT22" s="848"/>
      <c r="AU22" s="849"/>
      <c r="AV22" s="849"/>
      <c r="AW22" s="849"/>
      <c r="AX22" s="849"/>
      <c r="AY22" s="850"/>
      <c r="AZ22" s="851" t="s">
        <v>394</v>
      </c>
      <c r="BA22" s="851"/>
      <c r="BB22" s="851"/>
      <c r="BC22" s="851"/>
      <c r="BD22" s="852"/>
      <c r="BE22" s="254"/>
      <c r="BF22" s="254"/>
      <c r="BG22" s="254"/>
      <c r="BH22" s="254"/>
      <c r="BI22" s="254"/>
      <c r="BJ22" s="254"/>
      <c r="BK22" s="254"/>
      <c r="BL22" s="254"/>
      <c r="BM22" s="254"/>
      <c r="BN22" s="254"/>
      <c r="BO22" s="254"/>
      <c r="BP22" s="254"/>
      <c r="BQ22" s="263">
        <v>16</v>
      </c>
      <c r="BR22" s="264"/>
      <c r="BS22" s="813"/>
      <c r="BT22" s="814"/>
      <c r="BU22" s="814"/>
      <c r="BV22" s="814"/>
      <c r="BW22" s="814"/>
      <c r="BX22" s="814"/>
      <c r="BY22" s="814"/>
      <c r="BZ22" s="814"/>
      <c r="CA22" s="814"/>
      <c r="CB22" s="814"/>
      <c r="CC22" s="814"/>
      <c r="CD22" s="814"/>
      <c r="CE22" s="814"/>
      <c r="CF22" s="814"/>
      <c r="CG22" s="815"/>
      <c r="CH22" s="826"/>
      <c r="CI22" s="827"/>
      <c r="CJ22" s="827"/>
      <c r="CK22" s="827"/>
      <c r="CL22" s="828"/>
      <c r="CM22" s="826"/>
      <c r="CN22" s="827"/>
      <c r="CO22" s="827"/>
      <c r="CP22" s="827"/>
      <c r="CQ22" s="828"/>
      <c r="CR22" s="826"/>
      <c r="CS22" s="827"/>
      <c r="CT22" s="827"/>
      <c r="CU22" s="827"/>
      <c r="CV22" s="828"/>
      <c r="CW22" s="826"/>
      <c r="CX22" s="827"/>
      <c r="CY22" s="827"/>
      <c r="CZ22" s="827"/>
      <c r="DA22" s="828"/>
      <c r="DB22" s="826"/>
      <c r="DC22" s="827"/>
      <c r="DD22" s="827"/>
      <c r="DE22" s="827"/>
      <c r="DF22" s="828"/>
      <c r="DG22" s="826"/>
      <c r="DH22" s="827"/>
      <c r="DI22" s="827"/>
      <c r="DJ22" s="827"/>
      <c r="DK22" s="828"/>
      <c r="DL22" s="826"/>
      <c r="DM22" s="827"/>
      <c r="DN22" s="827"/>
      <c r="DO22" s="827"/>
      <c r="DP22" s="828"/>
      <c r="DQ22" s="826"/>
      <c r="DR22" s="827"/>
      <c r="DS22" s="827"/>
      <c r="DT22" s="827"/>
      <c r="DU22" s="828"/>
      <c r="DV22" s="829"/>
      <c r="DW22" s="830"/>
      <c r="DX22" s="830"/>
      <c r="DY22" s="830"/>
      <c r="DZ22" s="831"/>
      <c r="EA22" s="255"/>
    </row>
    <row r="23" spans="1:131" s="256" customFormat="1" ht="26.25" customHeight="1" thickBot="1" x14ac:dyDescent="0.2">
      <c r="A23" s="265" t="s">
        <v>395</v>
      </c>
      <c r="B23" s="835" t="s">
        <v>396</v>
      </c>
      <c r="C23" s="836"/>
      <c r="D23" s="836"/>
      <c r="E23" s="836"/>
      <c r="F23" s="836"/>
      <c r="G23" s="836"/>
      <c r="H23" s="836"/>
      <c r="I23" s="836"/>
      <c r="J23" s="836"/>
      <c r="K23" s="836"/>
      <c r="L23" s="836"/>
      <c r="M23" s="836"/>
      <c r="N23" s="836"/>
      <c r="O23" s="836"/>
      <c r="P23" s="837"/>
      <c r="Q23" s="838"/>
      <c r="R23" s="839"/>
      <c r="S23" s="839"/>
      <c r="T23" s="839"/>
      <c r="U23" s="839"/>
      <c r="V23" s="839"/>
      <c r="W23" s="839"/>
      <c r="X23" s="839"/>
      <c r="Y23" s="839"/>
      <c r="Z23" s="839"/>
      <c r="AA23" s="839"/>
      <c r="AB23" s="839"/>
      <c r="AC23" s="839"/>
      <c r="AD23" s="839"/>
      <c r="AE23" s="840"/>
      <c r="AF23" s="841">
        <v>499</v>
      </c>
      <c r="AG23" s="839"/>
      <c r="AH23" s="839"/>
      <c r="AI23" s="839"/>
      <c r="AJ23" s="842"/>
      <c r="AK23" s="843"/>
      <c r="AL23" s="844"/>
      <c r="AM23" s="844"/>
      <c r="AN23" s="844"/>
      <c r="AO23" s="844"/>
      <c r="AP23" s="839"/>
      <c r="AQ23" s="839"/>
      <c r="AR23" s="839"/>
      <c r="AS23" s="839"/>
      <c r="AT23" s="839"/>
      <c r="AU23" s="845"/>
      <c r="AV23" s="845"/>
      <c r="AW23" s="845"/>
      <c r="AX23" s="845"/>
      <c r="AY23" s="846"/>
      <c r="AZ23" s="854" t="s">
        <v>397</v>
      </c>
      <c r="BA23" s="855"/>
      <c r="BB23" s="855"/>
      <c r="BC23" s="855"/>
      <c r="BD23" s="856"/>
      <c r="BE23" s="254"/>
      <c r="BF23" s="254"/>
      <c r="BG23" s="254"/>
      <c r="BH23" s="254"/>
      <c r="BI23" s="254"/>
      <c r="BJ23" s="254"/>
      <c r="BK23" s="254"/>
      <c r="BL23" s="254"/>
      <c r="BM23" s="254"/>
      <c r="BN23" s="254"/>
      <c r="BO23" s="254"/>
      <c r="BP23" s="254"/>
      <c r="BQ23" s="263">
        <v>17</v>
      </c>
      <c r="BR23" s="264"/>
      <c r="BS23" s="813"/>
      <c r="BT23" s="814"/>
      <c r="BU23" s="814"/>
      <c r="BV23" s="814"/>
      <c r="BW23" s="814"/>
      <c r="BX23" s="814"/>
      <c r="BY23" s="814"/>
      <c r="BZ23" s="814"/>
      <c r="CA23" s="814"/>
      <c r="CB23" s="814"/>
      <c r="CC23" s="814"/>
      <c r="CD23" s="814"/>
      <c r="CE23" s="814"/>
      <c r="CF23" s="814"/>
      <c r="CG23" s="815"/>
      <c r="CH23" s="826"/>
      <c r="CI23" s="827"/>
      <c r="CJ23" s="827"/>
      <c r="CK23" s="827"/>
      <c r="CL23" s="828"/>
      <c r="CM23" s="826"/>
      <c r="CN23" s="827"/>
      <c r="CO23" s="827"/>
      <c r="CP23" s="827"/>
      <c r="CQ23" s="828"/>
      <c r="CR23" s="826"/>
      <c r="CS23" s="827"/>
      <c r="CT23" s="827"/>
      <c r="CU23" s="827"/>
      <c r="CV23" s="828"/>
      <c r="CW23" s="826"/>
      <c r="CX23" s="827"/>
      <c r="CY23" s="827"/>
      <c r="CZ23" s="827"/>
      <c r="DA23" s="828"/>
      <c r="DB23" s="826"/>
      <c r="DC23" s="827"/>
      <c r="DD23" s="827"/>
      <c r="DE23" s="827"/>
      <c r="DF23" s="828"/>
      <c r="DG23" s="826"/>
      <c r="DH23" s="827"/>
      <c r="DI23" s="827"/>
      <c r="DJ23" s="827"/>
      <c r="DK23" s="828"/>
      <c r="DL23" s="826"/>
      <c r="DM23" s="827"/>
      <c r="DN23" s="827"/>
      <c r="DO23" s="827"/>
      <c r="DP23" s="828"/>
      <c r="DQ23" s="826"/>
      <c r="DR23" s="827"/>
      <c r="DS23" s="827"/>
      <c r="DT23" s="827"/>
      <c r="DU23" s="828"/>
      <c r="DV23" s="829"/>
      <c r="DW23" s="830"/>
      <c r="DX23" s="830"/>
      <c r="DY23" s="830"/>
      <c r="DZ23" s="831"/>
      <c r="EA23" s="255"/>
    </row>
    <row r="24" spans="1:131" s="256" customFormat="1" ht="26.25" customHeight="1" x14ac:dyDescent="0.15">
      <c r="A24" s="853" t="s">
        <v>398</v>
      </c>
      <c r="B24" s="853"/>
      <c r="C24" s="853"/>
      <c r="D24" s="853"/>
      <c r="E24" s="853"/>
      <c r="F24" s="853"/>
      <c r="G24" s="853"/>
      <c r="H24" s="853"/>
      <c r="I24" s="853"/>
      <c r="J24" s="853"/>
      <c r="K24" s="853"/>
      <c r="L24" s="853"/>
      <c r="M24" s="853"/>
      <c r="N24" s="853"/>
      <c r="O24" s="853"/>
      <c r="P24" s="853"/>
      <c r="Q24" s="853"/>
      <c r="R24" s="853"/>
      <c r="S24" s="853"/>
      <c r="T24" s="853"/>
      <c r="U24" s="853"/>
      <c r="V24" s="853"/>
      <c r="W24" s="853"/>
      <c r="X24" s="853"/>
      <c r="Y24" s="853"/>
      <c r="Z24" s="853"/>
      <c r="AA24" s="853"/>
      <c r="AB24" s="853"/>
      <c r="AC24" s="853"/>
      <c r="AD24" s="853"/>
      <c r="AE24" s="853"/>
      <c r="AF24" s="853"/>
      <c r="AG24" s="853"/>
      <c r="AH24" s="853"/>
      <c r="AI24" s="853"/>
      <c r="AJ24" s="853"/>
      <c r="AK24" s="853"/>
      <c r="AL24" s="853"/>
      <c r="AM24" s="853"/>
      <c r="AN24" s="853"/>
      <c r="AO24" s="853"/>
      <c r="AP24" s="853"/>
      <c r="AQ24" s="853"/>
      <c r="AR24" s="853"/>
      <c r="AS24" s="853"/>
      <c r="AT24" s="853"/>
      <c r="AU24" s="853"/>
      <c r="AV24" s="853"/>
      <c r="AW24" s="853"/>
      <c r="AX24" s="853"/>
      <c r="AY24" s="853"/>
      <c r="AZ24" s="253"/>
      <c r="BA24" s="253"/>
      <c r="BB24" s="253"/>
      <c r="BC24" s="253"/>
      <c r="BD24" s="253"/>
      <c r="BE24" s="254"/>
      <c r="BF24" s="254"/>
      <c r="BG24" s="254"/>
      <c r="BH24" s="254"/>
      <c r="BI24" s="254"/>
      <c r="BJ24" s="254"/>
      <c r="BK24" s="254"/>
      <c r="BL24" s="254"/>
      <c r="BM24" s="254"/>
      <c r="BN24" s="254"/>
      <c r="BO24" s="254"/>
      <c r="BP24" s="254"/>
      <c r="BQ24" s="263">
        <v>18</v>
      </c>
      <c r="BR24" s="264"/>
      <c r="BS24" s="813"/>
      <c r="BT24" s="814"/>
      <c r="BU24" s="814"/>
      <c r="BV24" s="814"/>
      <c r="BW24" s="814"/>
      <c r="BX24" s="814"/>
      <c r="BY24" s="814"/>
      <c r="BZ24" s="814"/>
      <c r="CA24" s="814"/>
      <c r="CB24" s="814"/>
      <c r="CC24" s="814"/>
      <c r="CD24" s="814"/>
      <c r="CE24" s="814"/>
      <c r="CF24" s="814"/>
      <c r="CG24" s="815"/>
      <c r="CH24" s="826"/>
      <c r="CI24" s="827"/>
      <c r="CJ24" s="827"/>
      <c r="CK24" s="827"/>
      <c r="CL24" s="828"/>
      <c r="CM24" s="826"/>
      <c r="CN24" s="827"/>
      <c r="CO24" s="827"/>
      <c r="CP24" s="827"/>
      <c r="CQ24" s="828"/>
      <c r="CR24" s="826"/>
      <c r="CS24" s="827"/>
      <c r="CT24" s="827"/>
      <c r="CU24" s="827"/>
      <c r="CV24" s="828"/>
      <c r="CW24" s="826"/>
      <c r="CX24" s="827"/>
      <c r="CY24" s="827"/>
      <c r="CZ24" s="827"/>
      <c r="DA24" s="828"/>
      <c r="DB24" s="826"/>
      <c r="DC24" s="827"/>
      <c r="DD24" s="827"/>
      <c r="DE24" s="827"/>
      <c r="DF24" s="828"/>
      <c r="DG24" s="826"/>
      <c r="DH24" s="827"/>
      <c r="DI24" s="827"/>
      <c r="DJ24" s="827"/>
      <c r="DK24" s="828"/>
      <c r="DL24" s="826"/>
      <c r="DM24" s="827"/>
      <c r="DN24" s="827"/>
      <c r="DO24" s="827"/>
      <c r="DP24" s="828"/>
      <c r="DQ24" s="826"/>
      <c r="DR24" s="827"/>
      <c r="DS24" s="827"/>
      <c r="DT24" s="827"/>
      <c r="DU24" s="828"/>
      <c r="DV24" s="829"/>
      <c r="DW24" s="830"/>
      <c r="DX24" s="830"/>
      <c r="DY24" s="830"/>
      <c r="DZ24" s="831"/>
      <c r="EA24" s="255"/>
    </row>
    <row r="25" spans="1:131" s="248" customFormat="1" ht="26.25" customHeight="1" thickBot="1" x14ac:dyDescent="0.2">
      <c r="A25" s="796" t="s">
        <v>399</v>
      </c>
      <c r="B25" s="796"/>
      <c r="C25" s="796"/>
      <c r="D25" s="796"/>
      <c r="E25" s="796"/>
      <c r="F25" s="796"/>
      <c r="G25" s="796"/>
      <c r="H25" s="796"/>
      <c r="I25" s="796"/>
      <c r="J25" s="796"/>
      <c r="K25" s="796"/>
      <c r="L25" s="796"/>
      <c r="M25" s="796"/>
      <c r="N25" s="796"/>
      <c r="O25" s="796"/>
      <c r="P25" s="796"/>
      <c r="Q25" s="796"/>
      <c r="R25" s="796"/>
      <c r="S25" s="796"/>
      <c r="T25" s="796"/>
      <c r="U25" s="796"/>
      <c r="V25" s="796"/>
      <c r="W25" s="796"/>
      <c r="X25" s="796"/>
      <c r="Y25" s="796"/>
      <c r="Z25" s="796"/>
      <c r="AA25" s="796"/>
      <c r="AB25" s="796"/>
      <c r="AC25" s="796"/>
      <c r="AD25" s="796"/>
      <c r="AE25" s="796"/>
      <c r="AF25" s="796"/>
      <c r="AG25" s="796"/>
      <c r="AH25" s="796"/>
      <c r="AI25" s="796"/>
      <c r="AJ25" s="796"/>
      <c r="AK25" s="796"/>
      <c r="AL25" s="796"/>
      <c r="AM25" s="796"/>
      <c r="AN25" s="796"/>
      <c r="AO25" s="796"/>
      <c r="AP25" s="796"/>
      <c r="AQ25" s="796"/>
      <c r="AR25" s="796"/>
      <c r="AS25" s="796"/>
      <c r="AT25" s="796"/>
      <c r="AU25" s="796"/>
      <c r="AV25" s="796"/>
      <c r="AW25" s="796"/>
      <c r="AX25" s="796"/>
      <c r="AY25" s="796"/>
      <c r="AZ25" s="796"/>
      <c r="BA25" s="796"/>
      <c r="BB25" s="796"/>
      <c r="BC25" s="796"/>
      <c r="BD25" s="796"/>
      <c r="BE25" s="796"/>
      <c r="BF25" s="796"/>
      <c r="BG25" s="796"/>
      <c r="BH25" s="796"/>
      <c r="BI25" s="796"/>
      <c r="BJ25" s="253"/>
      <c r="BK25" s="253"/>
      <c r="BL25" s="253"/>
      <c r="BM25" s="253"/>
      <c r="BN25" s="253"/>
      <c r="BO25" s="266"/>
      <c r="BP25" s="266"/>
      <c r="BQ25" s="263">
        <v>19</v>
      </c>
      <c r="BR25" s="264"/>
      <c r="BS25" s="813"/>
      <c r="BT25" s="814"/>
      <c r="BU25" s="814"/>
      <c r="BV25" s="814"/>
      <c r="BW25" s="814"/>
      <c r="BX25" s="814"/>
      <c r="BY25" s="814"/>
      <c r="BZ25" s="814"/>
      <c r="CA25" s="814"/>
      <c r="CB25" s="814"/>
      <c r="CC25" s="814"/>
      <c r="CD25" s="814"/>
      <c r="CE25" s="814"/>
      <c r="CF25" s="814"/>
      <c r="CG25" s="815"/>
      <c r="CH25" s="826"/>
      <c r="CI25" s="827"/>
      <c r="CJ25" s="827"/>
      <c r="CK25" s="827"/>
      <c r="CL25" s="828"/>
      <c r="CM25" s="826"/>
      <c r="CN25" s="827"/>
      <c r="CO25" s="827"/>
      <c r="CP25" s="827"/>
      <c r="CQ25" s="828"/>
      <c r="CR25" s="826"/>
      <c r="CS25" s="827"/>
      <c r="CT25" s="827"/>
      <c r="CU25" s="827"/>
      <c r="CV25" s="828"/>
      <c r="CW25" s="826"/>
      <c r="CX25" s="827"/>
      <c r="CY25" s="827"/>
      <c r="CZ25" s="827"/>
      <c r="DA25" s="828"/>
      <c r="DB25" s="826"/>
      <c r="DC25" s="827"/>
      <c r="DD25" s="827"/>
      <c r="DE25" s="827"/>
      <c r="DF25" s="828"/>
      <c r="DG25" s="826"/>
      <c r="DH25" s="827"/>
      <c r="DI25" s="827"/>
      <c r="DJ25" s="827"/>
      <c r="DK25" s="828"/>
      <c r="DL25" s="826"/>
      <c r="DM25" s="827"/>
      <c r="DN25" s="827"/>
      <c r="DO25" s="827"/>
      <c r="DP25" s="828"/>
      <c r="DQ25" s="826"/>
      <c r="DR25" s="827"/>
      <c r="DS25" s="827"/>
      <c r="DT25" s="827"/>
      <c r="DU25" s="828"/>
      <c r="DV25" s="829"/>
      <c r="DW25" s="830"/>
      <c r="DX25" s="830"/>
      <c r="DY25" s="830"/>
      <c r="DZ25" s="831"/>
      <c r="EA25" s="247"/>
    </row>
    <row r="26" spans="1:131" s="248" customFormat="1" ht="26.25" customHeight="1" x14ac:dyDescent="0.15">
      <c r="A26" s="787" t="s">
        <v>374</v>
      </c>
      <c r="B26" s="788"/>
      <c r="C26" s="788"/>
      <c r="D26" s="788"/>
      <c r="E26" s="788"/>
      <c r="F26" s="788"/>
      <c r="G26" s="788"/>
      <c r="H26" s="788"/>
      <c r="I26" s="788"/>
      <c r="J26" s="788"/>
      <c r="K26" s="788"/>
      <c r="L26" s="788"/>
      <c r="M26" s="788"/>
      <c r="N26" s="788"/>
      <c r="O26" s="788"/>
      <c r="P26" s="789"/>
      <c r="Q26" s="763" t="s">
        <v>400</v>
      </c>
      <c r="R26" s="764"/>
      <c r="S26" s="764"/>
      <c r="T26" s="764"/>
      <c r="U26" s="765"/>
      <c r="V26" s="763" t="s">
        <v>401</v>
      </c>
      <c r="W26" s="764"/>
      <c r="X26" s="764"/>
      <c r="Y26" s="764"/>
      <c r="Z26" s="765"/>
      <c r="AA26" s="763" t="s">
        <v>402</v>
      </c>
      <c r="AB26" s="764"/>
      <c r="AC26" s="764"/>
      <c r="AD26" s="764"/>
      <c r="AE26" s="764"/>
      <c r="AF26" s="857" t="s">
        <v>403</v>
      </c>
      <c r="AG26" s="858"/>
      <c r="AH26" s="858"/>
      <c r="AI26" s="858"/>
      <c r="AJ26" s="859"/>
      <c r="AK26" s="764" t="s">
        <v>404</v>
      </c>
      <c r="AL26" s="764"/>
      <c r="AM26" s="764"/>
      <c r="AN26" s="764"/>
      <c r="AO26" s="765"/>
      <c r="AP26" s="763" t="s">
        <v>405</v>
      </c>
      <c r="AQ26" s="764"/>
      <c r="AR26" s="764"/>
      <c r="AS26" s="764"/>
      <c r="AT26" s="765"/>
      <c r="AU26" s="763" t="s">
        <v>406</v>
      </c>
      <c r="AV26" s="764"/>
      <c r="AW26" s="764"/>
      <c r="AX26" s="764"/>
      <c r="AY26" s="765"/>
      <c r="AZ26" s="763" t="s">
        <v>407</v>
      </c>
      <c r="BA26" s="764"/>
      <c r="BB26" s="764"/>
      <c r="BC26" s="764"/>
      <c r="BD26" s="765"/>
      <c r="BE26" s="763" t="s">
        <v>381</v>
      </c>
      <c r="BF26" s="764"/>
      <c r="BG26" s="764"/>
      <c r="BH26" s="764"/>
      <c r="BI26" s="775"/>
      <c r="BJ26" s="253"/>
      <c r="BK26" s="253"/>
      <c r="BL26" s="253"/>
      <c r="BM26" s="253"/>
      <c r="BN26" s="253"/>
      <c r="BO26" s="266"/>
      <c r="BP26" s="266"/>
      <c r="BQ26" s="263">
        <v>20</v>
      </c>
      <c r="BR26" s="264"/>
      <c r="BS26" s="813"/>
      <c r="BT26" s="814"/>
      <c r="BU26" s="814"/>
      <c r="BV26" s="814"/>
      <c r="BW26" s="814"/>
      <c r="BX26" s="814"/>
      <c r="BY26" s="814"/>
      <c r="BZ26" s="814"/>
      <c r="CA26" s="814"/>
      <c r="CB26" s="814"/>
      <c r="CC26" s="814"/>
      <c r="CD26" s="814"/>
      <c r="CE26" s="814"/>
      <c r="CF26" s="814"/>
      <c r="CG26" s="815"/>
      <c r="CH26" s="826"/>
      <c r="CI26" s="827"/>
      <c r="CJ26" s="827"/>
      <c r="CK26" s="827"/>
      <c r="CL26" s="828"/>
      <c r="CM26" s="826"/>
      <c r="CN26" s="827"/>
      <c r="CO26" s="827"/>
      <c r="CP26" s="827"/>
      <c r="CQ26" s="828"/>
      <c r="CR26" s="826"/>
      <c r="CS26" s="827"/>
      <c r="CT26" s="827"/>
      <c r="CU26" s="827"/>
      <c r="CV26" s="828"/>
      <c r="CW26" s="826"/>
      <c r="CX26" s="827"/>
      <c r="CY26" s="827"/>
      <c r="CZ26" s="827"/>
      <c r="DA26" s="828"/>
      <c r="DB26" s="826"/>
      <c r="DC26" s="827"/>
      <c r="DD26" s="827"/>
      <c r="DE26" s="827"/>
      <c r="DF26" s="828"/>
      <c r="DG26" s="826"/>
      <c r="DH26" s="827"/>
      <c r="DI26" s="827"/>
      <c r="DJ26" s="827"/>
      <c r="DK26" s="828"/>
      <c r="DL26" s="826"/>
      <c r="DM26" s="827"/>
      <c r="DN26" s="827"/>
      <c r="DO26" s="827"/>
      <c r="DP26" s="828"/>
      <c r="DQ26" s="826"/>
      <c r="DR26" s="827"/>
      <c r="DS26" s="827"/>
      <c r="DT26" s="827"/>
      <c r="DU26" s="828"/>
      <c r="DV26" s="829"/>
      <c r="DW26" s="830"/>
      <c r="DX26" s="830"/>
      <c r="DY26" s="830"/>
      <c r="DZ26" s="831"/>
      <c r="EA26" s="247"/>
    </row>
    <row r="27" spans="1:131" s="248" customFormat="1" ht="26.25" customHeight="1" thickBot="1" x14ac:dyDescent="0.2">
      <c r="A27" s="790"/>
      <c r="B27" s="791"/>
      <c r="C27" s="791"/>
      <c r="D27" s="791"/>
      <c r="E27" s="791"/>
      <c r="F27" s="791"/>
      <c r="G27" s="791"/>
      <c r="H27" s="791"/>
      <c r="I27" s="791"/>
      <c r="J27" s="791"/>
      <c r="K27" s="791"/>
      <c r="L27" s="791"/>
      <c r="M27" s="791"/>
      <c r="N27" s="791"/>
      <c r="O27" s="791"/>
      <c r="P27" s="792"/>
      <c r="Q27" s="766"/>
      <c r="R27" s="767"/>
      <c r="S27" s="767"/>
      <c r="T27" s="767"/>
      <c r="U27" s="768"/>
      <c r="V27" s="766"/>
      <c r="W27" s="767"/>
      <c r="X27" s="767"/>
      <c r="Y27" s="767"/>
      <c r="Z27" s="768"/>
      <c r="AA27" s="766"/>
      <c r="AB27" s="767"/>
      <c r="AC27" s="767"/>
      <c r="AD27" s="767"/>
      <c r="AE27" s="767"/>
      <c r="AF27" s="860"/>
      <c r="AG27" s="861"/>
      <c r="AH27" s="861"/>
      <c r="AI27" s="861"/>
      <c r="AJ27" s="862"/>
      <c r="AK27" s="767"/>
      <c r="AL27" s="767"/>
      <c r="AM27" s="767"/>
      <c r="AN27" s="767"/>
      <c r="AO27" s="768"/>
      <c r="AP27" s="766"/>
      <c r="AQ27" s="767"/>
      <c r="AR27" s="767"/>
      <c r="AS27" s="767"/>
      <c r="AT27" s="768"/>
      <c r="AU27" s="766"/>
      <c r="AV27" s="767"/>
      <c r="AW27" s="767"/>
      <c r="AX27" s="767"/>
      <c r="AY27" s="768"/>
      <c r="AZ27" s="766"/>
      <c r="BA27" s="767"/>
      <c r="BB27" s="767"/>
      <c r="BC27" s="767"/>
      <c r="BD27" s="768"/>
      <c r="BE27" s="766"/>
      <c r="BF27" s="767"/>
      <c r="BG27" s="767"/>
      <c r="BH27" s="767"/>
      <c r="BI27" s="776"/>
      <c r="BJ27" s="253"/>
      <c r="BK27" s="253"/>
      <c r="BL27" s="253"/>
      <c r="BM27" s="253"/>
      <c r="BN27" s="253"/>
      <c r="BO27" s="266"/>
      <c r="BP27" s="266"/>
      <c r="BQ27" s="263">
        <v>21</v>
      </c>
      <c r="BR27" s="264"/>
      <c r="BS27" s="813"/>
      <c r="BT27" s="814"/>
      <c r="BU27" s="814"/>
      <c r="BV27" s="814"/>
      <c r="BW27" s="814"/>
      <c r="BX27" s="814"/>
      <c r="BY27" s="814"/>
      <c r="BZ27" s="814"/>
      <c r="CA27" s="814"/>
      <c r="CB27" s="814"/>
      <c r="CC27" s="814"/>
      <c r="CD27" s="814"/>
      <c r="CE27" s="814"/>
      <c r="CF27" s="814"/>
      <c r="CG27" s="815"/>
      <c r="CH27" s="826"/>
      <c r="CI27" s="827"/>
      <c r="CJ27" s="827"/>
      <c r="CK27" s="827"/>
      <c r="CL27" s="828"/>
      <c r="CM27" s="826"/>
      <c r="CN27" s="827"/>
      <c r="CO27" s="827"/>
      <c r="CP27" s="827"/>
      <c r="CQ27" s="828"/>
      <c r="CR27" s="826"/>
      <c r="CS27" s="827"/>
      <c r="CT27" s="827"/>
      <c r="CU27" s="827"/>
      <c r="CV27" s="828"/>
      <c r="CW27" s="826"/>
      <c r="CX27" s="827"/>
      <c r="CY27" s="827"/>
      <c r="CZ27" s="827"/>
      <c r="DA27" s="828"/>
      <c r="DB27" s="826"/>
      <c r="DC27" s="827"/>
      <c r="DD27" s="827"/>
      <c r="DE27" s="827"/>
      <c r="DF27" s="828"/>
      <c r="DG27" s="826"/>
      <c r="DH27" s="827"/>
      <c r="DI27" s="827"/>
      <c r="DJ27" s="827"/>
      <c r="DK27" s="828"/>
      <c r="DL27" s="826"/>
      <c r="DM27" s="827"/>
      <c r="DN27" s="827"/>
      <c r="DO27" s="827"/>
      <c r="DP27" s="828"/>
      <c r="DQ27" s="826"/>
      <c r="DR27" s="827"/>
      <c r="DS27" s="827"/>
      <c r="DT27" s="827"/>
      <c r="DU27" s="828"/>
      <c r="DV27" s="829"/>
      <c r="DW27" s="830"/>
      <c r="DX27" s="830"/>
      <c r="DY27" s="830"/>
      <c r="DZ27" s="831"/>
      <c r="EA27" s="247"/>
    </row>
    <row r="28" spans="1:131" s="248" customFormat="1" ht="26.25" customHeight="1" thickTop="1" x14ac:dyDescent="0.15">
      <c r="A28" s="267">
        <v>1</v>
      </c>
      <c r="B28" s="777" t="s">
        <v>408</v>
      </c>
      <c r="C28" s="778"/>
      <c r="D28" s="778"/>
      <c r="E28" s="778"/>
      <c r="F28" s="778"/>
      <c r="G28" s="778"/>
      <c r="H28" s="778"/>
      <c r="I28" s="778"/>
      <c r="J28" s="778"/>
      <c r="K28" s="778"/>
      <c r="L28" s="778"/>
      <c r="M28" s="778"/>
      <c r="N28" s="778"/>
      <c r="O28" s="778"/>
      <c r="P28" s="779"/>
      <c r="Q28" s="867">
        <v>22941</v>
      </c>
      <c r="R28" s="868"/>
      <c r="S28" s="868"/>
      <c r="T28" s="868"/>
      <c r="U28" s="868"/>
      <c r="V28" s="868">
        <v>22477</v>
      </c>
      <c r="W28" s="868"/>
      <c r="X28" s="868"/>
      <c r="Y28" s="868"/>
      <c r="Z28" s="868"/>
      <c r="AA28" s="868">
        <f t="shared" ref="AA28:AA35" si="0">Q28-V28</f>
        <v>464</v>
      </c>
      <c r="AB28" s="868"/>
      <c r="AC28" s="868"/>
      <c r="AD28" s="868"/>
      <c r="AE28" s="869"/>
      <c r="AF28" s="870">
        <v>464</v>
      </c>
      <c r="AG28" s="868"/>
      <c r="AH28" s="868"/>
      <c r="AI28" s="868"/>
      <c r="AJ28" s="871"/>
      <c r="AK28" s="872">
        <v>1709</v>
      </c>
      <c r="AL28" s="863"/>
      <c r="AM28" s="863"/>
      <c r="AN28" s="863"/>
      <c r="AO28" s="863"/>
      <c r="AP28" s="863"/>
      <c r="AQ28" s="863"/>
      <c r="AR28" s="863"/>
      <c r="AS28" s="863"/>
      <c r="AT28" s="863"/>
      <c r="AU28" s="863">
        <v>1709</v>
      </c>
      <c r="AV28" s="863"/>
      <c r="AW28" s="863"/>
      <c r="AX28" s="863"/>
      <c r="AY28" s="863"/>
      <c r="AZ28" s="864"/>
      <c r="BA28" s="864"/>
      <c r="BB28" s="864"/>
      <c r="BC28" s="864"/>
      <c r="BD28" s="864"/>
      <c r="BE28" s="865"/>
      <c r="BF28" s="865"/>
      <c r="BG28" s="865"/>
      <c r="BH28" s="865"/>
      <c r="BI28" s="866"/>
      <c r="BJ28" s="253"/>
      <c r="BK28" s="253"/>
      <c r="BL28" s="253"/>
      <c r="BM28" s="253"/>
      <c r="BN28" s="253"/>
      <c r="BO28" s="266"/>
      <c r="BP28" s="266"/>
      <c r="BQ28" s="263">
        <v>22</v>
      </c>
      <c r="BR28" s="264"/>
      <c r="BS28" s="813"/>
      <c r="BT28" s="814"/>
      <c r="BU28" s="814"/>
      <c r="BV28" s="814"/>
      <c r="BW28" s="814"/>
      <c r="BX28" s="814"/>
      <c r="BY28" s="814"/>
      <c r="BZ28" s="814"/>
      <c r="CA28" s="814"/>
      <c r="CB28" s="814"/>
      <c r="CC28" s="814"/>
      <c r="CD28" s="814"/>
      <c r="CE28" s="814"/>
      <c r="CF28" s="814"/>
      <c r="CG28" s="815"/>
      <c r="CH28" s="826"/>
      <c r="CI28" s="827"/>
      <c r="CJ28" s="827"/>
      <c r="CK28" s="827"/>
      <c r="CL28" s="828"/>
      <c r="CM28" s="826"/>
      <c r="CN28" s="827"/>
      <c r="CO28" s="827"/>
      <c r="CP28" s="827"/>
      <c r="CQ28" s="828"/>
      <c r="CR28" s="826"/>
      <c r="CS28" s="827"/>
      <c r="CT28" s="827"/>
      <c r="CU28" s="827"/>
      <c r="CV28" s="828"/>
      <c r="CW28" s="826"/>
      <c r="CX28" s="827"/>
      <c r="CY28" s="827"/>
      <c r="CZ28" s="827"/>
      <c r="DA28" s="828"/>
      <c r="DB28" s="826"/>
      <c r="DC28" s="827"/>
      <c r="DD28" s="827"/>
      <c r="DE28" s="827"/>
      <c r="DF28" s="828"/>
      <c r="DG28" s="826"/>
      <c r="DH28" s="827"/>
      <c r="DI28" s="827"/>
      <c r="DJ28" s="827"/>
      <c r="DK28" s="828"/>
      <c r="DL28" s="826"/>
      <c r="DM28" s="827"/>
      <c r="DN28" s="827"/>
      <c r="DO28" s="827"/>
      <c r="DP28" s="828"/>
      <c r="DQ28" s="826"/>
      <c r="DR28" s="827"/>
      <c r="DS28" s="827"/>
      <c r="DT28" s="827"/>
      <c r="DU28" s="828"/>
      <c r="DV28" s="829"/>
      <c r="DW28" s="830"/>
      <c r="DX28" s="830"/>
      <c r="DY28" s="830"/>
      <c r="DZ28" s="831"/>
      <c r="EA28" s="247"/>
    </row>
    <row r="29" spans="1:131" s="248" customFormat="1" ht="26.25" customHeight="1" x14ac:dyDescent="0.15">
      <c r="A29" s="267">
        <v>2</v>
      </c>
      <c r="B29" s="802" t="s">
        <v>409</v>
      </c>
      <c r="C29" s="803"/>
      <c r="D29" s="803"/>
      <c r="E29" s="803"/>
      <c r="F29" s="803"/>
      <c r="G29" s="803"/>
      <c r="H29" s="803"/>
      <c r="I29" s="803"/>
      <c r="J29" s="803"/>
      <c r="K29" s="803"/>
      <c r="L29" s="803"/>
      <c r="M29" s="803"/>
      <c r="N29" s="803"/>
      <c r="O29" s="803"/>
      <c r="P29" s="804"/>
      <c r="Q29" s="805">
        <v>100</v>
      </c>
      <c r="R29" s="782"/>
      <c r="S29" s="782"/>
      <c r="T29" s="782"/>
      <c r="U29" s="782"/>
      <c r="V29" s="782">
        <v>100</v>
      </c>
      <c r="W29" s="782"/>
      <c r="X29" s="782"/>
      <c r="Y29" s="782"/>
      <c r="Z29" s="782"/>
      <c r="AA29" s="782">
        <f t="shared" si="0"/>
        <v>0</v>
      </c>
      <c r="AB29" s="782"/>
      <c r="AC29" s="782"/>
      <c r="AD29" s="782"/>
      <c r="AE29" s="783"/>
      <c r="AF29" s="806" t="s">
        <v>393</v>
      </c>
      <c r="AG29" s="807"/>
      <c r="AH29" s="807"/>
      <c r="AI29" s="807"/>
      <c r="AJ29" s="808"/>
      <c r="AK29" s="875">
        <v>35</v>
      </c>
      <c r="AL29" s="876"/>
      <c r="AM29" s="876"/>
      <c r="AN29" s="876"/>
      <c r="AO29" s="876"/>
      <c r="AP29" s="876"/>
      <c r="AQ29" s="876"/>
      <c r="AR29" s="876"/>
      <c r="AS29" s="876"/>
      <c r="AT29" s="876"/>
      <c r="AU29" s="876">
        <v>35</v>
      </c>
      <c r="AV29" s="876"/>
      <c r="AW29" s="876"/>
      <c r="AX29" s="876"/>
      <c r="AY29" s="876"/>
      <c r="AZ29" s="877"/>
      <c r="BA29" s="877"/>
      <c r="BB29" s="877"/>
      <c r="BC29" s="877"/>
      <c r="BD29" s="877"/>
      <c r="BE29" s="873"/>
      <c r="BF29" s="873"/>
      <c r="BG29" s="873"/>
      <c r="BH29" s="873"/>
      <c r="BI29" s="874"/>
      <c r="BJ29" s="253"/>
      <c r="BK29" s="253"/>
      <c r="BL29" s="253"/>
      <c r="BM29" s="253"/>
      <c r="BN29" s="253"/>
      <c r="BO29" s="266"/>
      <c r="BP29" s="266"/>
      <c r="BQ29" s="263">
        <v>23</v>
      </c>
      <c r="BR29" s="264"/>
      <c r="BS29" s="813"/>
      <c r="BT29" s="814"/>
      <c r="BU29" s="814"/>
      <c r="BV29" s="814"/>
      <c r="BW29" s="814"/>
      <c r="BX29" s="814"/>
      <c r="BY29" s="814"/>
      <c r="BZ29" s="814"/>
      <c r="CA29" s="814"/>
      <c r="CB29" s="814"/>
      <c r="CC29" s="814"/>
      <c r="CD29" s="814"/>
      <c r="CE29" s="814"/>
      <c r="CF29" s="814"/>
      <c r="CG29" s="815"/>
      <c r="CH29" s="826"/>
      <c r="CI29" s="827"/>
      <c r="CJ29" s="827"/>
      <c r="CK29" s="827"/>
      <c r="CL29" s="828"/>
      <c r="CM29" s="826"/>
      <c r="CN29" s="827"/>
      <c r="CO29" s="827"/>
      <c r="CP29" s="827"/>
      <c r="CQ29" s="828"/>
      <c r="CR29" s="826"/>
      <c r="CS29" s="827"/>
      <c r="CT29" s="827"/>
      <c r="CU29" s="827"/>
      <c r="CV29" s="828"/>
      <c r="CW29" s="826"/>
      <c r="CX29" s="827"/>
      <c r="CY29" s="827"/>
      <c r="CZ29" s="827"/>
      <c r="DA29" s="828"/>
      <c r="DB29" s="826"/>
      <c r="DC29" s="827"/>
      <c r="DD29" s="827"/>
      <c r="DE29" s="827"/>
      <c r="DF29" s="828"/>
      <c r="DG29" s="826"/>
      <c r="DH29" s="827"/>
      <c r="DI29" s="827"/>
      <c r="DJ29" s="827"/>
      <c r="DK29" s="828"/>
      <c r="DL29" s="826"/>
      <c r="DM29" s="827"/>
      <c r="DN29" s="827"/>
      <c r="DO29" s="827"/>
      <c r="DP29" s="828"/>
      <c r="DQ29" s="826"/>
      <c r="DR29" s="827"/>
      <c r="DS29" s="827"/>
      <c r="DT29" s="827"/>
      <c r="DU29" s="828"/>
      <c r="DV29" s="829"/>
      <c r="DW29" s="830"/>
      <c r="DX29" s="830"/>
      <c r="DY29" s="830"/>
      <c r="DZ29" s="831"/>
      <c r="EA29" s="247"/>
    </row>
    <row r="30" spans="1:131" s="248" customFormat="1" ht="26.25" customHeight="1" x14ac:dyDescent="0.15">
      <c r="A30" s="267">
        <v>3</v>
      </c>
      <c r="B30" s="802" t="s">
        <v>410</v>
      </c>
      <c r="C30" s="803"/>
      <c r="D30" s="803"/>
      <c r="E30" s="803"/>
      <c r="F30" s="803"/>
      <c r="G30" s="803"/>
      <c r="H30" s="803"/>
      <c r="I30" s="803"/>
      <c r="J30" s="803"/>
      <c r="K30" s="803"/>
      <c r="L30" s="803"/>
      <c r="M30" s="803"/>
      <c r="N30" s="803"/>
      <c r="O30" s="803"/>
      <c r="P30" s="804"/>
      <c r="Q30" s="805">
        <v>20415</v>
      </c>
      <c r="R30" s="782"/>
      <c r="S30" s="782"/>
      <c r="T30" s="782"/>
      <c r="U30" s="782"/>
      <c r="V30" s="782">
        <v>20010</v>
      </c>
      <c r="W30" s="782"/>
      <c r="X30" s="782"/>
      <c r="Y30" s="782"/>
      <c r="Z30" s="782"/>
      <c r="AA30" s="783">
        <f t="shared" si="0"/>
        <v>405</v>
      </c>
      <c r="AB30" s="807"/>
      <c r="AC30" s="807"/>
      <c r="AD30" s="807"/>
      <c r="AE30" s="808"/>
      <c r="AF30" s="806">
        <v>405</v>
      </c>
      <c r="AG30" s="807"/>
      <c r="AH30" s="807"/>
      <c r="AI30" s="807"/>
      <c r="AJ30" s="808"/>
      <c r="AK30" s="875">
        <v>2919</v>
      </c>
      <c r="AL30" s="876"/>
      <c r="AM30" s="876"/>
      <c r="AN30" s="876"/>
      <c r="AO30" s="876"/>
      <c r="AP30" s="876"/>
      <c r="AQ30" s="876"/>
      <c r="AR30" s="876"/>
      <c r="AS30" s="876"/>
      <c r="AT30" s="876"/>
      <c r="AU30" s="876">
        <v>2919</v>
      </c>
      <c r="AV30" s="876"/>
      <c r="AW30" s="876"/>
      <c r="AX30" s="876"/>
      <c r="AY30" s="876"/>
      <c r="AZ30" s="877"/>
      <c r="BA30" s="877"/>
      <c r="BB30" s="877"/>
      <c r="BC30" s="877"/>
      <c r="BD30" s="877"/>
      <c r="BE30" s="873"/>
      <c r="BF30" s="873"/>
      <c r="BG30" s="873"/>
      <c r="BH30" s="873"/>
      <c r="BI30" s="874"/>
      <c r="BJ30" s="253"/>
      <c r="BK30" s="253"/>
      <c r="BL30" s="253"/>
      <c r="BM30" s="253"/>
      <c r="BN30" s="253"/>
      <c r="BO30" s="266"/>
      <c r="BP30" s="266"/>
      <c r="BQ30" s="263">
        <v>24</v>
      </c>
      <c r="BR30" s="264"/>
      <c r="BS30" s="813"/>
      <c r="BT30" s="814"/>
      <c r="BU30" s="814"/>
      <c r="BV30" s="814"/>
      <c r="BW30" s="814"/>
      <c r="BX30" s="814"/>
      <c r="BY30" s="814"/>
      <c r="BZ30" s="814"/>
      <c r="CA30" s="814"/>
      <c r="CB30" s="814"/>
      <c r="CC30" s="814"/>
      <c r="CD30" s="814"/>
      <c r="CE30" s="814"/>
      <c r="CF30" s="814"/>
      <c r="CG30" s="815"/>
      <c r="CH30" s="826"/>
      <c r="CI30" s="827"/>
      <c r="CJ30" s="827"/>
      <c r="CK30" s="827"/>
      <c r="CL30" s="828"/>
      <c r="CM30" s="826"/>
      <c r="CN30" s="827"/>
      <c r="CO30" s="827"/>
      <c r="CP30" s="827"/>
      <c r="CQ30" s="828"/>
      <c r="CR30" s="826"/>
      <c r="CS30" s="827"/>
      <c r="CT30" s="827"/>
      <c r="CU30" s="827"/>
      <c r="CV30" s="828"/>
      <c r="CW30" s="826"/>
      <c r="CX30" s="827"/>
      <c r="CY30" s="827"/>
      <c r="CZ30" s="827"/>
      <c r="DA30" s="828"/>
      <c r="DB30" s="826"/>
      <c r="DC30" s="827"/>
      <c r="DD30" s="827"/>
      <c r="DE30" s="827"/>
      <c r="DF30" s="828"/>
      <c r="DG30" s="826"/>
      <c r="DH30" s="827"/>
      <c r="DI30" s="827"/>
      <c r="DJ30" s="827"/>
      <c r="DK30" s="828"/>
      <c r="DL30" s="826"/>
      <c r="DM30" s="827"/>
      <c r="DN30" s="827"/>
      <c r="DO30" s="827"/>
      <c r="DP30" s="828"/>
      <c r="DQ30" s="826"/>
      <c r="DR30" s="827"/>
      <c r="DS30" s="827"/>
      <c r="DT30" s="827"/>
      <c r="DU30" s="828"/>
      <c r="DV30" s="829"/>
      <c r="DW30" s="830"/>
      <c r="DX30" s="830"/>
      <c r="DY30" s="830"/>
      <c r="DZ30" s="831"/>
      <c r="EA30" s="247"/>
    </row>
    <row r="31" spans="1:131" s="248" customFormat="1" ht="26.25" customHeight="1" x14ac:dyDescent="0.15">
      <c r="A31" s="267">
        <v>4</v>
      </c>
      <c r="B31" s="802" t="s">
        <v>411</v>
      </c>
      <c r="C31" s="803"/>
      <c r="D31" s="803"/>
      <c r="E31" s="803"/>
      <c r="F31" s="803"/>
      <c r="G31" s="803"/>
      <c r="H31" s="803"/>
      <c r="I31" s="803"/>
      <c r="J31" s="803"/>
      <c r="K31" s="803"/>
      <c r="L31" s="803"/>
      <c r="M31" s="803"/>
      <c r="N31" s="803"/>
      <c r="O31" s="803"/>
      <c r="P31" s="804"/>
      <c r="Q31" s="805">
        <v>4328</v>
      </c>
      <c r="R31" s="782"/>
      <c r="S31" s="782"/>
      <c r="T31" s="782"/>
      <c r="U31" s="782"/>
      <c r="V31" s="782">
        <v>4192</v>
      </c>
      <c r="W31" s="782"/>
      <c r="X31" s="782"/>
      <c r="Y31" s="782"/>
      <c r="Z31" s="782"/>
      <c r="AA31" s="783">
        <f t="shared" si="0"/>
        <v>136</v>
      </c>
      <c r="AB31" s="807"/>
      <c r="AC31" s="807"/>
      <c r="AD31" s="807"/>
      <c r="AE31" s="808"/>
      <c r="AF31" s="806">
        <v>136</v>
      </c>
      <c r="AG31" s="807"/>
      <c r="AH31" s="807"/>
      <c r="AI31" s="807"/>
      <c r="AJ31" s="808"/>
      <c r="AK31" s="875">
        <v>590</v>
      </c>
      <c r="AL31" s="876"/>
      <c r="AM31" s="876"/>
      <c r="AN31" s="876"/>
      <c r="AO31" s="876"/>
      <c r="AP31" s="876"/>
      <c r="AQ31" s="876"/>
      <c r="AR31" s="876"/>
      <c r="AS31" s="876"/>
      <c r="AT31" s="876"/>
      <c r="AU31" s="876">
        <v>590</v>
      </c>
      <c r="AV31" s="876"/>
      <c r="AW31" s="876"/>
      <c r="AX31" s="876"/>
      <c r="AY31" s="876"/>
      <c r="AZ31" s="877"/>
      <c r="BA31" s="877"/>
      <c r="BB31" s="877"/>
      <c r="BC31" s="877"/>
      <c r="BD31" s="877"/>
      <c r="BE31" s="873"/>
      <c r="BF31" s="873"/>
      <c r="BG31" s="873"/>
      <c r="BH31" s="873"/>
      <c r="BI31" s="874"/>
      <c r="BJ31" s="253"/>
      <c r="BK31" s="253"/>
      <c r="BL31" s="253"/>
      <c r="BM31" s="253"/>
      <c r="BN31" s="253"/>
      <c r="BO31" s="266"/>
      <c r="BP31" s="266"/>
      <c r="BQ31" s="263">
        <v>25</v>
      </c>
      <c r="BR31" s="264"/>
      <c r="BS31" s="813"/>
      <c r="BT31" s="814"/>
      <c r="BU31" s="814"/>
      <c r="BV31" s="814"/>
      <c r="BW31" s="814"/>
      <c r="BX31" s="814"/>
      <c r="BY31" s="814"/>
      <c r="BZ31" s="814"/>
      <c r="CA31" s="814"/>
      <c r="CB31" s="814"/>
      <c r="CC31" s="814"/>
      <c r="CD31" s="814"/>
      <c r="CE31" s="814"/>
      <c r="CF31" s="814"/>
      <c r="CG31" s="815"/>
      <c r="CH31" s="826"/>
      <c r="CI31" s="827"/>
      <c r="CJ31" s="827"/>
      <c r="CK31" s="827"/>
      <c r="CL31" s="828"/>
      <c r="CM31" s="826"/>
      <c r="CN31" s="827"/>
      <c r="CO31" s="827"/>
      <c r="CP31" s="827"/>
      <c r="CQ31" s="828"/>
      <c r="CR31" s="826"/>
      <c r="CS31" s="827"/>
      <c r="CT31" s="827"/>
      <c r="CU31" s="827"/>
      <c r="CV31" s="828"/>
      <c r="CW31" s="826"/>
      <c r="CX31" s="827"/>
      <c r="CY31" s="827"/>
      <c r="CZ31" s="827"/>
      <c r="DA31" s="828"/>
      <c r="DB31" s="826"/>
      <c r="DC31" s="827"/>
      <c r="DD31" s="827"/>
      <c r="DE31" s="827"/>
      <c r="DF31" s="828"/>
      <c r="DG31" s="826"/>
      <c r="DH31" s="827"/>
      <c r="DI31" s="827"/>
      <c r="DJ31" s="827"/>
      <c r="DK31" s="828"/>
      <c r="DL31" s="826"/>
      <c r="DM31" s="827"/>
      <c r="DN31" s="827"/>
      <c r="DO31" s="827"/>
      <c r="DP31" s="828"/>
      <c r="DQ31" s="826"/>
      <c r="DR31" s="827"/>
      <c r="DS31" s="827"/>
      <c r="DT31" s="827"/>
      <c r="DU31" s="828"/>
      <c r="DV31" s="829"/>
      <c r="DW31" s="830"/>
      <c r="DX31" s="830"/>
      <c r="DY31" s="830"/>
      <c r="DZ31" s="831"/>
      <c r="EA31" s="247"/>
    </row>
    <row r="32" spans="1:131" s="248" customFormat="1" ht="26.25" customHeight="1" x14ac:dyDescent="0.15">
      <c r="A32" s="267">
        <v>5</v>
      </c>
      <c r="B32" s="802" t="s">
        <v>412</v>
      </c>
      <c r="C32" s="803"/>
      <c r="D32" s="803"/>
      <c r="E32" s="803"/>
      <c r="F32" s="803"/>
      <c r="G32" s="803"/>
      <c r="H32" s="803"/>
      <c r="I32" s="803"/>
      <c r="J32" s="803"/>
      <c r="K32" s="803"/>
      <c r="L32" s="803"/>
      <c r="M32" s="803"/>
      <c r="N32" s="803"/>
      <c r="O32" s="803"/>
      <c r="P32" s="804"/>
      <c r="Q32" s="805">
        <v>75</v>
      </c>
      <c r="R32" s="782"/>
      <c r="S32" s="782"/>
      <c r="T32" s="782"/>
      <c r="U32" s="782"/>
      <c r="V32" s="782">
        <v>75</v>
      </c>
      <c r="W32" s="782"/>
      <c r="X32" s="782"/>
      <c r="Y32" s="782"/>
      <c r="Z32" s="782"/>
      <c r="AA32" s="783">
        <f t="shared" si="0"/>
        <v>0</v>
      </c>
      <c r="AB32" s="807"/>
      <c r="AC32" s="807"/>
      <c r="AD32" s="807"/>
      <c r="AE32" s="808"/>
      <c r="AF32" s="806" t="s">
        <v>397</v>
      </c>
      <c r="AG32" s="807"/>
      <c r="AH32" s="807"/>
      <c r="AI32" s="807"/>
      <c r="AJ32" s="808"/>
      <c r="AK32" s="875">
        <v>21</v>
      </c>
      <c r="AL32" s="876"/>
      <c r="AM32" s="876"/>
      <c r="AN32" s="876"/>
      <c r="AO32" s="876"/>
      <c r="AP32" s="876"/>
      <c r="AQ32" s="876"/>
      <c r="AR32" s="876"/>
      <c r="AS32" s="876"/>
      <c r="AT32" s="876"/>
      <c r="AU32" s="876">
        <v>21</v>
      </c>
      <c r="AV32" s="876"/>
      <c r="AW32" s="876"/>
      <c r="AX32" s="876"/>
      <c r="AY32" s="876"/>
      <c r="AZ32" s="877"/>
      <c r="BA32" s="877"/>
      <c r="BB32" s="877"/>
      <c r="BC32" s="877"/>
      <c r="BD32" s="877"/>
      <c r="BE32" s="873"/>
      <c r="BF32" s="873"/>
      <c r="BG32" s="873"/>
      <c r="BH32" s="873"/>
      <c r="BI32" s="874"/>
      <c r="BJ32" s="253"/>
      <c r="BK32" s="253"/>
      <c r="BL32" s="253"/>
      <c r="BM32" s="253"/>
      <c r="BN32" s="253"/>
      <c r="BO32" s="266"/>
      <c r="BP32" s="266"/>
      <c r="BQ32" s="263">
        <v>26</v>
      </c>
      <c r="BR32" s="264"/>
      <c r="BS32" s="813"/>
      <c r="BT32" s="814"/>
      <c r="BU32" s="814"/>
      <c r="BV32" s="814"/>
      <c r="BW32" s="814"/>
      <c r="BX32" s="814"/>
      <c r="BY32" s="814"/>
      <c r="BZ32" s="814"/>
      <c r="CA32" s="814"/>
      <c r="CB32" s="814"/>
      <c r="CC32" s="814"/>
      <c r="CD32" s="814"/>
      <c r="CE32" s="814"/>
      <c r="CF32" s="814"/>
      <c r="CG32" s="815"/>
      <c r="CH32" s="826"/>
      <c r="CI32" s="827"/>
      <c r="CJ32" s="827"/>
      <c r="CK32" s="827"/>
      <c r="CL32" s="828"/>
      <c r="CM32" s="826"/>
      <c r="CN32" s="827"/>
      <c r="CO32" s="827"/>
      <c r="CP32" s="827"/>
      <c r="CQ32" s="828"/>
      <c r="CR32" s="826"/>
      <c r="CS32" s="827"/>
      <c r="CT32" s="827"/>
      <c r="CU32" s="827"/>
      <c r="CV32" s="828"/>
      <c r="CW32" s="826"/>
      <c r="CX32" s="827"/>
      <c r="CY32" s="827"/>
      <c r="CZ32" s="827"/>
      <c r="DA32" s="828"/>
      <c r="DB32" s="826"/>
      <c r="DC32" s="827"/>
      <c r="DD32" s="827"/>
      <c r="DE32" s="827"/>
      <c r="DF32" s="828"/>
      <c r="DG32" s="826"/>
      <c r="DH32" s="827"/>
      <c r="DI32" s="827"/>
      <c r="DJ32" s="827"/>
      <c r="DK32" s="828"/>
      <c r="DL32" s="826"/>
      <c r="DM32" s="827"/>
      <c r="DN32" s="827"/>
      <c r="DO32" s="827"/>
      <c r="DP32" s="828"/>
      <c r="DQ32" s="826"/>
      <c r="DR32" s="827"/>
      <c r="DS32" s="827"/>
      <c r="DT32" s="827"/>
      <c r="DU32" s="828"/>
      <c r="DV32" s="829"/>
      <c r="DW32" s="830"/>
      <c r="DX32" s="830"/>
      <c r="DY32" s="830"/>
      <c r="DZ32" s="831"/>
      <c r="EA32" s="247"/>
    </row>
    <row r="33" spans="1:131" s="248" customFormat="1" ht="26.25" customHeight="1" x14ac:dyDescent="0.15">
      <c r="A33" s="267">
        <v>6</v>
      </c>
      <c r="B33" s="802" t="s">
        <v>413</v>
      </c>
      <c r="C33" s="803"/>
      <c r="D33" s="803"/>
      <c r="E33" s="803"/>
      <c r="F33" s="803"/>
      <c r="G33" s="803"/>
      <c r="H33" s="803"/>
      <c r="I33" s="803"/>
      <c r="J33" s="803"/>
      <c r="K33" s="803"/>
      <c r="L33" s="803"/>
      <c r="M33" s="803"/>
      <c r="N33" s="803"/>
      <c r="O33" s="803"/>
      <c r="P33" s="804"/>
      <c r="Q33" s="805">
        <v>12490</v>
      </c>
      <c r="R33" s="782"/>
      <c r="S33" s="782"/>
      <c r="T33" s="782"/>
      <c r="U33" s="782"/>
      <c r="V33" s="782">
        <v>12541</v>
      </c>
      <c r="W33" s="782"/>
      <c r="X33" s="782"/>
      <c r="Y33" s="782"/>
      <c r="Z33" s="782"/>
      <c r="AA33" s="783">
        <f t="shared" si="0"/>
        <v>-51</v>
      </c>
      <c r="AB33" s="807"/>
      <c r="AC33" s="807"/>
      <c r="AD33" s="807"/>
      <c r="AE33" s="808"/>
      <c r="AF33" s="806">
        <v>-1504</v>
      </c>
      <c r="AG33" s="807"/>
      <c r="AH33" s="807"/>
      <c r="AI33" s="807"/>
      <c r="AJ33" s="808"/>
      <c r="AK33" s="875">
        <v>1692</v>
      </c>
      <c r="AL33" s="876"/>
      <c r="AM33" s="876"/>
      <c r="AN33" s="876"/>
      <c r="AO33" s="876"/>
      <c r="AP33" s="876">
        <v>6912</v>
      </c>
      <c r="AQ33" s="876"/>
      <c r="AR33" s="876"/>
      <c r="AS33" s="876"/>
      <c r="AT33" s="876"/>
      <c r="AU33" s="876">
        <v>3809</v>
      </c>
      <c r="AV33" s="876"/>
      <c r="AW33" s="876"/>
      <c r="AX33" s="876"/>
      <c r="AY33" s="876"/>
      <c r="AZ33" s="877">
        <v>13.5</v>
      </c>
      <c r="BA33" s="877"/>
      <c r="BB33" s="877"/>
      <c r="BC33" s="877"/>
      <c r="BD33" s="877"/>
      <c r="BE33" s="873" t="s">
        <v>414</v>
      </c>
      <c r="BF33" s="873"/>
      <c r="BG33" s="873"/>
      <c r="BH33" s="873"/>
      <c r="BI33" s="874"/>
      <c r="BJ33" s="253"/>
      <c r="BK33" s="253"/>
      <c r="BL33" s="253"/>
      <c r="BM33" s="253"/>
      <c r="BN33" s="253"/>
      <c r="BO33" s="266"/>
      <c r="BP33" s="266"/>
      <c r="BQ33" s="263">
        <v>27</v>
      </c>
      <c r="BR33" s="264"/>
      <c r="BS33" s="813"/>
      <c r="BT33" s="814"/>
      <c r="BU33" s="814"/>
      <c r="BV33" s="814"/>
      <c r="BW33" s="814"/>
      <c r="BX33" s="814"/>
      <c r="BY33" s="814"/>
      <c r="BZ33" s="814"/>
      <c r="CA33" s="814"/>
      <c r="CB33" s="814"/>
      <c r="CC33" s="814"/>
      <c r="CD33" s="814"/>
      <c r="CE33" s="814"/>
      <c r="CF33" s="814"/>
      <c r="CG33" s="815"/>
      <c r="CH33" s="826"/>
      <c r="CI33" s="827"/>
      <c r="CJ33" s="827"/>
      <c r="CK33" s="827"/>
      <c r="CL33" s="828"/>
      <c r="CM33" s="826"/>
      <c r="CN33" s="827"/>
      <c r="CO33" s="827"/>
      <c r="CP33" s="827"/>
      <c r="CQ33" s="828"/>
      <c r="CR33" s="826"/>
      <c r="CS33" s="827"/>
      <c r="CT33" s="827"/>
      <c r="CU33" s="827"/>
      <c r="CV33" s="828"/>
      <c r="CW33" s="826"/>
      <c r="CX33" s="827"/>
      <c r="CY33" s="827"/>
      <c r="CZ33" s="827"/>
      <c r="DA33" s="828"/>
      <c r="DB33" s="826"/>
      <c r="DC33" s="827"/>
      <c r="DD33" s="827"/>
      <c r="DE33" s="827"/>
      <c r="DF33" s="828"/>
      <c r="DG33" s="826"/>
      <c r="DH33" s="827"/>
      <c r="DI33" s="827"/>
      <c r="DJ33" s="827"/>
      <c r="DK33" s="828"/>
      <c r="DL33" s="826"/>
      <c r="DM33" s="827"/>
      <c r="DN33" s="827"/>
      <c r="DO33" s="827"/>
      <c r="DP33" s="828"/>
      <c r="DQ33" s="826"/>
      <c r="DR33" s="827"/>
      <c r="DS33" s="827"/>
      <c r="DT33" s="827"/>
      <c r="DU33" s="828"/>
      <c r="DV33" s="829"/>
      <c r="DW33" s="830"/>
      <c r="DX33" s="830"/>
      <c r="DY33" s="830"/>
      <c r="DZ33" s="831"/>
      <c r="EA33" s="247"/>
    </row>
    <row r="34" spans="1:131" s="248" customFormat="1" ht="26.25" customHeight="1" x14ac:dyDescent="0.15">
      <c r="A34" s="267">
        <v>7</v>
      </c>
      <c r="B34" s="802" t="s">
        <v>415</v>
      </c>
      <c r="C34" s="803"/>
      <c r="D34" s="803"/>
      <c r="E34" s="803"/>
      <c r="F34" s="803"/>
      <c r="G34" s="803"/>
      <c r="H34" s="803"/>
      <c r="I34" s="803"/>
      <c r="J34" s="803"/>
      <c r="K34" s="803"/>
      <c r="L34" s="803"/>
      <c r="M34" s="803"/>
      <c r="N34" s="803"/>
      <c r="O34" s="803"/>
      <c r="P34" s="804"/>
      <c r="Q34" s="805">
        <v>4412</v>
      </c>
      <c r="R34" s="782"/>
      <c r="S34" s="782"/>
      <c r="T34" s="782"/>
      <c r="U34" s="782"/>
      <c r="V34" s="782">
        <v>4001</v>
      </c>
      <c r="W34" s="782"/>
      <c r="X34" s="782"/>
      <c r="Y34" s="782"/>
      <c r="Z34" s="782"/>
      <c r="AA34" s="783">
        <f t="shared" si="0"/>
        <v>411</v>
      </c>
      <c r="AB34" s="807"/>
      <c r="AC34" s="807"/>
      <c r="AD34" s="807"/>
      <c r="AE34" s="808"/>
      <c r="AF34" s="806">
        <v>443</v>
      </c>
      <c r="AG34" s="807"/>
      <c r="AH34" s="807"/>
      <c r="AI34" s="807"/>
      <c r="AJ34" s="808"/>
      <c r="AK34" s="875">
        <v>1582</v>
      </c>
      <c r="AL34" s="876"/>
      <c r="AM34" s="876"/>
      <c r="AN34" s="876"/>
      <c r="AO34" s="876"/>
      <c r="AP34" s="876">
        <v>20324</v>
      </c>
      <c r="AQ34" s="876"/>
      <c r="AR34" s="876"/>
      <c r="AS34" s="876"/>
      <c r="AT34" s="876"/>
      <c r="AU34" s="876">
        <v>9024</v>
      </c>
      <c r="AV34" s="876"/>
      <c r="AW34" s="876"/>
      <c r="AX34" s="876"/>
      <c r="AY34" s="876"/>
      <c r="AZ34" s="877"/>
      <c r="BA34" s="877"/>
      <c r="BB34" s="877"/>
      <c r="BC34" s="877"/>
      <c r="BD34" s="877"/>
      <c r="BE34" s="873" t="s">
        <v>416</v>
      </c>
      <c r="BF34" s="873"/>
      <c r="BG34" s="873"/>
      <c r="BH34" s="873"/>
      <c r="BI34" s="874"/>
      <c r="BJ34" s="253"/>
      <c r="BK34" s="253"/>
      <c r="BL34" s="253"/>
      <c r="BM34" s="253"/>
      <c r="BN34" s="253"/>
      <c r="BO34" s="266"/>
      <c r="BP34" s="266"/>
      <c r="BQ34" s="263">
        <v>28</v>
      </c>
      <c r="BR34" s="264"/>
      <c r="BS34" s="813"/>
      <c r="BT34" s="814"/>
      <c r="BU34" s="814"/>
      <c r="BV34" s="814"/>
      <c r="BW34" s="814"/>
      <c r="BX34" s="814"/>
      <c r="BY34" s="814"/>
      <c r="BZ34" s="814"/>
      <c r="CA34" s="814"/>
      <c r="CB34" s="814"/>
      <c r="CC34" s="814"/>
      <c r="CD34" s="814"/>
      <c r="CE34" s="814"/>
      <c r="CF34" s="814"/>
      <c r="CG34" s="815"/>
      <c r="CH34" s="826"/>
      <c r="CI34" s="827"/>
      <c r="CJ34" s="827"/>
      <c r="CK34" s="827"/>
      <c r="CL34" s="828"/>
      <c r="CM34" s="826"/>
      <c r="CN34" s="827"/>
      <c r="CO34" s="827"/>
      <c r="CP34" s="827"/>
      <c r="CQ34" s="828"/>
      <c r="CR34" s="826"/>
      <c r="CS34" s="827"/>
      <c r="CT34" s="827"/>
      <c r="CU34" s="827"/>
      <c r="CV34" s="828"/>
      <c r="CW34" s="826"/>
      <c r="CX34" s="827"/>
      <c r="CY34" s="827"/>
      <c r="CZ34" s="827"/>
      <c r="DA34" s="828"/>
      <c r="DB34" s="826"/>
      <c r="DC34" s="827"/>
      <c r="DD34" s="827"/>
      <c r="DE34" s="827"/>
      <c r="DF34" s="828"/>
      <c r="DG34" s="826"/>
      <c r="DH34" s="827"/>
      <c r="DI34" s="827"/>
      <c r="DJ34" s="827"/>
      <c r="DK34" s="828"/>
      <c r="DL34" s="826"/>
      <c r="DM34" s="827"/>
      <c r="DN34" s="827"/>
      <c r="DO34" s="827"/>
      <c r="DP34" s="828"/>
      <c r="DQ34" s="826"/>
      <c r="DR34" s="827"/>
      <c r="DS34" s="827"/>
      <c r="DT34" s="827"/>
      <c r="DU34" s="828"/>
      <c r="DV34" s="829"/>
      <c r="DW34" s="830"/>
      <c r="DX34" s="830"/>
      <c r="DY34" s="830"/>
      <c r="DZ34" s="831"/>
      <c r="EA34" s="247"/>
    </row>
    <row r="35" spans="1:131" s="248" customFormat="1" ht="26.25" customHeight="1" x14ac:dyDescent="0.15">
      <c r="A35" s="267">
        <v>8</v>
      </c>
      <c r="B35" s="802" t="s">
        <v>417</v>
      </c>
      <c r="C35" s="803"/>
      <c r="D35" s="803"/>
      <c r="E35" s="803"/>
      <c r="F35" s="803"/>
      <c r="G35" s="803"/>
      <c r="H35" s="803"/>
      <c r="I35" s="803"/>
      <c r="J35" s="803"/>
      <c r="K35" s="803"/>
      <c r="L35" s="803"/>
      <c r="M35" s="803"/>
      <c r="N35" s="803"/>
      <c r="O35" s="803"/>
      <c r="P35" s="804"/>
      <c r="Q35" s="805">
        <v>4335</v>
      </c>
      <c r="R35" s="782"/>
      <c r="S35" s="782"/>
      <c r="T35" s="782"/>
      <c r="U35" s="782"/>
      <c r="V35" s="782">
        <v>5309</v>
      </c>
      <c r="W35" s="782"/>
      <c r="X35" s="782"/>
      <c r="Y35" s="782"/>
      <c r="Z35" s="782"/>
      <c r="AA35" s="783">
        <f t="shared" si="0"/>
        <v>-974</v>
      </c>
      <c r="AB35" s="807"/>
      <c r="AC35" s="807"/>
      <c r="AD35" s="807"/>
      <c r="AE35" s="808"/>
      <c r="AF35" s="806">
        <v>3955</v>
      </c>
      <c r="AG35" s="807"/>
      <c r="AH35" s="807"/>
      <c r="AI35" s="807"/>
      <c r="AJ35" s="808"/>
      <c r="AK35" s="875">
        <v>23</v>
      </c>
      <c r="AL35" s="876"/>
      <c r="AM35" s="876"/>
      <c r="AN35" s="876"/>
      <c r="AO35" s="876"/>
      <c r="AP35" s="876">
        <v>14065</v>
      </c>
      <c r="AQ35" s="876"/>
      <c r="AR35" s="876"/>
      <c r="AS35" s="876"/>
      <c r="AT35" s="876"/>
      <c r="AU35" s="876">
        <v>28</v>
      </c>
      <c r="AV35" s="876"/>
      <c r="AW35" s="876"/>
      <c r="AX35" s="876"/>
      <c r="AY35" s="876"/>
      <c r="AZ35" s="877"/>
      <c r="BA35" s="877"/>
      <c r="BB35" s="877"/>
      <c r="BC35" s="877"/>
      <c r="BD35" s="877"/>
      <c r="BE35" s="873" t="s">
        <v>418</v>
      </c>
      <c r="BF35" s="873"/>
      <c r="BG35" s="873"/>
      <c r="BH35" s="873"/>
      <c r="BI35" s="874"/>
      <c r="BJ35" s="253"/>
      <c r="BK35" s="253"/>
      <c r="BL35" s="253"/>
      <c r="BM35" s="253"/>
      <c r="BN35" s="253"/>
      <c r="BO35" s="266"/>
      <c r="BP35" s="266"/>
      <c r="BQ35" s="263">
        <v>29</v>
      </c>
      <c r="BR35" s="264"/>
      <c r="BS35" s="813"/>
      <c r="BT35" s="814"/>
      <c r="BU35" s="814"/>
      <c r="BV35" s="814"/>
      <c r="BW35" s="814"/>
      <c r="BX35" s="814"/>
      <c r="BY35" s="814"/>
      <c r="BZ35" s="814"/>
      <c r="CA35" s="814"/>
      <c r="CB35" s="814"/>
      <c r="CC35" s="814"/>
      <c r="CD35" s="814"/>
      <c r="CE35" s="814"/>
      <c r="CF35" s="814"/>
      <c r="CG35" s="815"/>
      <c r="CH35" s="826"/>
      <c r="CI35" s="827"/>
      <c r="CJ35" s="827"/>
      <c r="CK35" s="827"/>
      <c r="CL35" s="828"/>
      <c r="CM35" s="826"/>
      <c r="CN35" s="827"/>
      <c r="CO35" s="827"/>
      <c r="CP35" s="827"/>
      <c r="CQ35" s="828"/>
      <c r="CR35" s="826"/>
      <c r="CS35" s="827"/>
      <c r="CT35" s="827"/>
      <c r="CU35" s="827"/>
      <c r="CV35" s="828"/>
      <c r="CW35" s="826"/>
      <c r="CX35" s="827"/>
      <c r="CY35" s="827"/>
      <c r="CZ35" s="827"/>
      <c r="DA35" s="828"/>
      <c r="DB35" s="826"/>
      <c r="DC35" s="827"/>
      <c r="DD35" s="827"/>
      <c r="DE35" s="827"/>
      <c r="DF35" s="828"/>
      <c r="DG35" s="826"/>
      <c r="DH35" s="827"/>
      <c r="DI35" s="827"/>
      <c r="DJ35" s="827"/>
      <c r="DK35" s="828"/>
      <c r="DL35" s="826"/>
      <c r="DM35" s="827"/>
      <c r="DN35" s="827"/>
      <c r="DO35" s="827"/>
      <c r="DP35" s="828"/>
      <c r="DQ35" s="826"/>
      <c r="DR35" s="827"/>
      <c r="DS35" s="827"/>
      <c r="DT35" s="827"/>
      <c r="DU35" s="828"/>
      <c r="DV35" s="829"/>
      <c r="DW35" s="830"/>
      <c r="DX35" s="830"/>
      <c r="DY35" s="830"/>
      <c r="DZ35" s="831"/>
      <c r="EA35" s="247"/>
    </row>
    <row r="36" spans="1:131" s="248" customFormat="1" ht="26.25" customHeight="1" x14ac:dyDescent="0.15">
      <c r="A36" s="267">
        <v>9</v>
      </c>
      <c r="B36" s="802"/>
      <c r="C36" s="803"/>
      <c r="D36" s="803"/>
      <c r="E36" s="803"/>
      <c r="F36" s="803"/>
      <c r="G36" s="803"/>
      <c r="H36" s="803"/>
      <c r="I36" s="803"/>
      <c r="J36" s="803"/>
      <c r="K36" s="803"/>
      <c r="L36" s="803"/>
      <c r="M36" s="803"/>
      <c r="N36" s="803"/>
      <c r="O36" s="803"/>
      <c r="P36" s="804"/>
      <c r="Q36" s="805"/>
      <c r="R36" s="782"/>
      <c r="S36" s="782"/>
      <c r="T36" s="782"/>
      <c r="U36" s="782"/>
      <c r="V36" s="782"/>
      <c r="W36" s="782"/>
      <c r="X36" s="782"/>
      <c r="Y36" s="782"/>
      <c r="Z36" s="782"/>
      <c r="AA36" s="782"/>
      <c r="AB36" s="782"/>
      <c r="AC36" s="782"/>
      <c r="AD36" s="782"/>
      <c r="AE36" s="783"/>
      <c r="AF36" s="806"/>
      <c r="AG36" s="807"/>
      <c r="AH36" s="807"/>
      <c r="AI36" s="807"/>
      <c r="AJ36" s="808"/>
      <c r="AK36" s="875"/>
      <c r="AL36" s="876"/>
      <c r="AM36" s="876"/>
      <c r="AN36" s="876"/>
      <c r="AO36" s="876"/>
      <c r="AP36" s="876"/>
      <c r="AQ36" s="876"/>
      <c r="AR36" s="876"/>
      <c r="AS36" s="876"/>
      <c r="AT36" s="876"/>
      <c r="AU36" s="876"/>
      <c r="AV36" s="876"/>
      <c r="AW36" s="876"/>
      <c r="AX36" s="876"/>
      <c r="AY36" s="876"/>
      <c r="AZ36" s="877"/>
      <c r="BA36" s="877"/>
      <c r="BB36" s="877"/>
      <c r="BC36" s="877"/>
      <c r="BD36" s="877"/>
      <c r="BE36" s="873"/>
      <c r="BF36" s="873"/>
      <c r="BG36" s="873"/>
      <c r="BH36" s="873"/>
      <c r="BI36" s="874"/>
      <c r="BJ36" s="253"/>
      <c r="BK36" s="253"/>
      <c r="BL36" s="253"/>
      <c r="BM36" s="253"/>
      <c r="BN36" s="253"/>
      <c r="BO36" s="266"/>
      <c r="BP36" s="266"/>
      <c r="BQ36" s="263">
        <v>30</v>
      </c>
      <c r="BR36" s="264"/>
      <c r="BS36" s="813"/>
      <c r="BT36" s="814"/>
      <c r="BU36" s="814"/>
      <c r="BV36" s="814"/>
      <c r="BW36" s="814"/>
      <c r="BX36" s="814"/>
      <c r="BY36" s="814"/>
      <c r="BZ36" s="814"/>
      <c r="CA36" s="814"/>
      <c r="CB36" s="814"/>
      <c r="CC36" s="814"/>
      <c r="CD36" s="814"/>
      <c r="CE36" s="814"/>
      <c r="CF36" s="814"/>
      <c r="CG36" s="815"/>
      <c r="CH36" s="826"/>
      <c r="CI36" s="827"/>
      <c r="CJ36" s="827"/>
      <c r="CK36" s="827"/>
      <c r="CL36" s="828"/>
      <c r="CM36" s="826"/>
      <c r="CN36" s="827"/>
      <c r="CO36" s="827"/>
      <c r="CP36" s="827"/>
      <c r="CQ36" s="828"/>
      <c r="CR36" s="826"/>
      <c r="CS36" s="827"/>
      <c r="CT36" s="827"/>
      <c r="CU36" s="827"/>
      <c r="CV36" s="828"/>
      <c r="CW36" s="826"/>
      <c r="CX36" s="827"/>
      <c r="CY36" s="827"/>
      <c r="CZ36" s="827"/>
      <c r="DA36" s="828"/>
      <c r="DB36" s="826"/>
      <c r="DC36" s="827"/>
      <c r="DD36" s="827"/>
      <c r="DE36" s="827"/>
      <c r="DF36" s="828"/>
      <c r="DG36" s="826"/>
      <c r="DH36" s="827"/>
      <c r="DI36" s="827"/>
      <c r="DJ36" s="827"/>
      <c r="DK36" s="828"/>
      <c r="DL36" s="826"/>
      <c r="DM36" s="827"/>
      <c r="DN36" s="827"/>
      <c r="DO36" s="827"/>
      <c r="DP36" s="828"/>
      <c r="DQ36" s="826"/>
      <c r="DR36" s="827"/>
      <c r="DS36" s="827"/>
      <c r="DT36" s="827"/>
      <c r="DU36" s="828"/>
      <c r="DV36" s="829"/>
      <c r="DW36" s="830"/>
      <c r="DX36" s="830"/>
      <c r="DY36" s="830"/>
      <c r="DZ36" s="831"/>
      <c r="EA36" s="247"/>
    </row>
    <row r="37" spans="1:131" s="248" customFormat="1" ht="26.25" customHeight="1" x14ac:dyDescent="0.15">
      <c r="A37" s="267">
        <v>10</v>
      </c>
      <c r="B37" s="802"/>
      <c r="C37" s="803"/>
      <c r="D37" s="803"/>
      <c r="E37" s="803"/>
      <c r="F37" s="803"/>
      <c r="G37" s="803"/>
      <c r="H37" s="803"/>
      <c r="I37" s="803"/>
      <c r="J37" s="803"/>
      <c r="K37" s="803"/>
      <c r="L37" s="803"/>
      <c r="M37" s="803"/>
      <c r="N37" s="803"/>
      <c r="O37" s="803"/>
      <c r="P37" s="804"/>
      <c r="Q37" s="805"/>
      <c r="R37" s="782"/>
      <c r="S37" s="782"/>
      <c r="T37" s="782"/>
      <c r="U37" s="782"/>
      <c r="V37" s="782"/>
      <c r="W37" s="782"/>
      <c r="X37" s="782"/>
      <c r="Y37" s="782"/>
      <c r="Z37" s="782"/>
      <c r="AA37" s="782"/>
      <c r="AB37" s="782"/>
      <c r="AC37" s="782"/>
      <c r="AD37" s="782"/>
      <c r="AE37" s="783"/>
      <c r="AF37" s="806"/>
      <c r="AG37" s="807"/>
      <c r="AH37" s="807"/>
      <c r="AI37" s="807"/>
      <c r="AJ37" s="808"/>
      <c r="AK37" s="875"/>
      <c r="AL37" s="876"/>
      <c r="AM37" s="876"/>
      <c r="AN37" s="876"/>
      <c r="AO37" s="876"/>
      <c r="AP37" s="876"/>
      <c r="AQ37" s="876"/>
      <c r="AR37" s="876"/>
      <c r="AS37" s="876"/>
      <c r="AT37" s="876"/>
      <c r="AU37" s="876"/>
      <c r="AV37" s="876"/>
      <c r="AW37" s="876"/>
      <c r="AX37" s="876"/>
      <c r="AY37" s="876"/>
      <c r="AZ37" s="877"/>
      <c r="BA37" s="877"/>
      <c r="BB37" s="877"/>
      <c r="BC37" s="877"/>
      <c r="BD37" s="877"/>
      <c r="BE37" s="873"/>
      <c r="BF37" s="873"/>
      <c r="BG37" s="873"/>
      <c r="BH37" s="873"/>
      <c r="BI37" s="874"/>
      <c r="BJ37" s="253"/>
      <c r="BK37" s="253"/>
      <c r="BL37" s="253"/>
      <c r="BM37" s="253"/>
      <c r="BN37" s="253"/>
      <c r="BO37" s="266"/>
      <c r="BP37" s="266"/>
      <c r="BQ37" s="263">
        <v>31</v>
      </c>
      <c r="BR37" s="264"/>
      <c r="BS37" s="813"/>
      <c r="BT37" s="814"/>
      <c r="BU37" s="814"/>
      <c r="BV37" s="814"/>
      <c r="BW37" s="814"/>
      <c r="BX37" s="814"/>
      <c r="BY37" s="814"/>
      <c r="BZ37" s="814"/>
      <c r="CA37" s="814"/>
      <c r="CB37" s="814"/>
      <c r="CC37" s="814"/>
      <c r="CD37" s="814"/>
      <c r="CE37" s="814"/>
      <c r="CF37" s="814"/>
      <c r="CG37" s="815"/>
      <c r="CH37" s="826"/>
      <c r="CI37" s="827"/>
      <c r="CJ37" s="827"/>
      <c r="CK37" s="827"/>
      <c r="CL37" s="828"/>
      <c r="CM37" s="826"/>
      <c r="CN37" s="827"/>
      <c r="CO37" s="827"/>
      <c r="CP37" s="827"/>
      <c r="CQ37" s="828"/>
      <c r="CR37" s="826"/>
      <c r="CS37" s="827"/>
      <c r="CT37" s="827"/>
      <c r="CU37" s="827"/>
      <c r="CV37" s="828"/>
      <c r="CW37" s="826"/>
      <c r="CX37" s="827"/>
      <c r="CY37" s="827"/>
      <c r="CZ37" s="827"/>
      <c r="DA37" s="828"/>
      <c r="DB37" s="826"/>
      <c r="DC37" s="827"/>
      <c r="DD37" s="827"/>
      <c r="DE37" s="827"/>
      <c r="DF37" s="828"/>
      <c r="DG37" s="826"/>
      <c r="DH37" s="827"/>
      <c r="DI37" s="827"/>
      <c r="DJ37" s="827"/>
      <c r="DK37" s="828"/>
      <c r="DL37" s="826"/>
      <c r="DM37" s="827"/>
      <c r="DN37" s="827"/>
      <c r="DO37" s="827"/>
      <c r="DP37" s="828"/>
      <c r="DQ37" s="826"/>
      <c r="DR37" s="827"/>
      <c r="DS37" s="827"/>
      <c r="DT37" s="827"/>
      <c r="DU37" s="828"/>
      <c r="DV37" s="829"/>
      <c r="DW37" s="830"/>
      <c r="DX37" s="830"/>
      <c r="DY37" s="830"/>
      <c r="DZ37" s="831"/>
      <c r="EA37" s="247"/>
    </row>
    <row r="38" spans="1:131" s="248" customFormat="1" ht="26.25" customHeight="1" x14ac:dyDescent="0.15">
      <c r="A38" s="267">
        <v>11</v>
      </c>
      <c r="B38" s="802"/>
      <c r="C38" s="803"/>
      <c r="D38" s="803"/>
      <c r="E38" s="803"/>
      <c r="F38" s="803"/>
      <c r="G38" s="803"/>
      <c r="H38" s="803"/>
      <c r="I38" s="803"/>
      <c r="J38" s="803"/>
      <c r="K38" s="803"/>
      <c r="L38" s="803"/>
      <c r="M38" s="803"/>
      <c r="N38" s="803"/>
      <c r="O38" s="803"/>
      <c r="P38" s="804"/>
      <c r="Q38" s="805"/>
      <c r="R38" s="782"/>
      <c r="S38" s="782"/>
      <c r="T38" s="782"/>
      <c r="U38" s="782"/>
      <c r="V38" s="782"/>
      <c r="W38" s="782"/>
      <c r="X38" s="782"/>
      <c r="Y38" s="782"/>
      <c r="Z38" s="782"/>
      <c r="AA38" s="782"/>
      <c r="AB38" s="782"/>
      <c r="AC38" s="782"/>
      <c r="AD38" s="782"/>
      <c r="AE38" s="783"/>
      <c r="AF38" s="806"/>
      <c r="AG38" s="807"/>
      <c r="AH38" s="807"/>
      <c r="AI38" s="807"/>
      <c r="AJ38" s="808"/>
      <c r="AK38" s="875"/>
      <c r="AL38" s="876"/>
      <c r="AM38" s="876"/>
      <c r="AN38" s="876"/>
      <c r="AO38" s="876"/>
      <c r="AP38" s="876"/>
      <c r="AQ38" s="876"/>
      <c r="AR38" s="876"/>
      <c r="AS38" s="876"/>
      <c r="AT38" s="876"/>
      <c r="AU38" s="876"/>
      <c r="AV38" s="876"/>
      <c r="AW38" s="876"/>
      <c r="AX38" s="876"/>
      <c r="AY38" s="876"/>
      <c r="AZ38" s="877"/>
      <c r="BA38" s="877"/>
      <c r="BB38" s="877"/>
      <c r="BC38" s="877"/>
      <c r="BD38" s="877"/>
      <c r="BE38" s="873"/>
      <c r="BF38" s="873"/>
      <c r="BG38" s="873"/>
      <c r="BH38" s="873"/>
      <c r="BI38" s="874"/>
      <c r="BJ38" s="253"/>
      <c r="BK38" s="253"/>
      <c r="BL38" s="253"/>
      <c r="BM38" s="253"/>
      <c r="BN38" s="253"/>
      <c r="BO38" s="266"/>
      <c r="BP38" s="266"/>
      <c r="BQ38" s="263">
        <v>32</v>
      </c>
      <c r="BR38" s="264"/>
      <c r="BS38" s="813"/>
      <c r="BT38" s="814"/>
      <c r="BU38" s="814"/>
      <c r="BV38" s="814"/>
      <c r="BW38" s="814"/>
      <c r="BX38" s="814"/>
      <c r="BY38" s="814"/>
      <c r="BZ38" s="814"/>
      <c r="CA38" s="814"/>
      <c r="CB38" s="814"/>
      <c r="CC38" s="814"/>
      <c r="CD38" s="814"/>
      <c r="CE38" s="814"/>
      <c r="CF38" s="814"/>
      <c r="CG38" s="815"/>
      <c r="CH38" s="826"/>
      <c r="CI38" s="827"/>
      <c r="CJ38" s="827"/>
      <c r="CK38" s="827"/>
      <c r="CL38" s="828"/>
      <c r="CM38" s="826"/>
      <c r="CN38" s="827"/>
      <c r="CO38" s="827"/>
      <c r="CP38" s="827"/>
      <c r="CQ38" s="828"/>
      <c r="CR38" s="826"/>
      <c r="CS38" s="827"/>
      <c r="CT38" s="827"/>
      <c r="CU38" s="827"/>
      <c r="CV38" s="828"/>
      <c r="CW38" s="826"/>
      <c r="CX38" s="827"/>
      <c r="CY38" s="827"/>
      <c r="CZ38" s="827"/>
      <c r="DA38" s="828"/>
      <c r="DB38" s="826"/>
      <c r="DC38" s="827"/>
      <c r="DD38" s="827"/>
      <c r="DE38" s="827"/>
      <c r="DF38" s="828"/>
      <c r="DG38" s="826"/>
      <c r="DH38" s="827"/>
      <c r="DI38" s="827"/>
      <c r="DJ38" s="827"/>
      <c r="DK38" s="828"/>
      <c r="DL38" s="826"/>
      <c r="DM38" s="827"/>
      <c r="DN38" s="827"/>
      <c r="DO38" s="827"/>
      <c r="DP38" s="828"/>
      <c r="DQ38" s="826"/>
      <c r="DR38" s="827"/>
      <c r="DS38" s="827"/>
      <c r="DT38" s="827"/>
      <c r="DU38" s="828"/>
      <c r="DV38" s="829"/>
      <c r="DW38" s="830"/>
      <c r="DX38" s="830"/>
      <c r="DY38" s="830"/>
      <c r="DZ38" s="831"/>
      <c r="EA38" s="247"/>
    </row>
    <row r="39" spans="1:131" s="248" customFormat="1" ht="26.25" customHeight="1" x14ac:dyDescent="0.15">
      <c r="A39" s="267">
        <v>12</v>
      </c>
      <c r="B39" s="802"/>
      <c r="C39" s="803"/>
      <c r="D39" s="803"/>
      <c r="E39" s="803"/>
      <c r="F39" s="803"/>
      <c r="G39" s="803"/>
      <c r="H39" s="803"/>
      <c r="I39" s="803"/>
      <c r="J39" s="803"/>
      <c r="K39" s="803"/>
      <c r="L39" s="803"/>
      <c r="M39" s="803"/>
      <c r="N39" s="803"/>
      <c r="O39" s="803"/>
      <c r="P39" s="804"/>
      <c r="Q39" s="805"/>
      <c r="R39" s="782"/>
      <c r="S39" s="782"/>
      <c r="T39" s="782"/>
      <c r="U39" s="782"/>
      <c r="V39" s="782"/>
      <c r="W39" s="782"/>
      <c r="X39" s="782"/>
      <c r="Y39" s="782"/>
      <c r="Z39" s="782"/>
      <c r="AA39" s="782"/>
      <c r="AB39" s="782"/>
      <c r="AC39" s="782"/>
      <c r="AD39" s="782"/>
      <c r="AE39" s="783"/>
      <c r="AF39" s="806"/>
      <c r="AG39" s="807"/>
      <c r="AH39" s="807"/>
      <c r="AI39" s="807"/>
      <c r="AJ39" s="808"/>
      <c r="AK39" s="875"/>
      <c r="AL39" s="876"/>
      <c r="AM39" s="876"/>
      <c r="AN39" s="876"/>
      <c r="AO39" s="876"/>
      <c r="AP39" s="876"/>
      <c r="AQ39" s="876"/>
      <c r="AR39" s="876"/>
      <c r="AS39" s="876"/>
      <c r="AT39" s="876"/>
      <c r="AU39" s="876"/>
      <c r="AV39" s="876"/>
      <c r="AW39" s="876"/>
      <c r="AX39" s="876"/>
      <c r="AY39" s="876"/>
      <c r="AZ39" s="877"/>
      <c r="BA39" s="877"/>
      <c r="BB39" s="877"/>
      <c r="BC39" s="877"/>
      <c r="BD39" s="877"/>
      <c r="BE39" s="873"/>
      <c r="BF39" s="873"/>
      <c r="BG39" s="873"/>
      <c r="BH39" s="873"/>
      <c r="BI39" s="874"/>
      <c r="BJ39" s="253"/>
      <c r="BK39" s="253"/>
      <c r="BL39" s="253"/>
      <c r="BM39" s="253"/>
      <c r="BN39" s="253"/>
      <c r="BO39" s="266"/>
      <c r="BP39" s="266"/>
      <c r="BQ39" s="263">
        <v>33</v>
      </c>
      <c r="BR39" s="264"/>
      <c r="BS39" s="813"/>
      <c r="BT39" s="814"/>
      <c r="BU39" s="814"/>
      <c r="BV39" s="814"/>
      <c r="BW39" s="814"/>
      <c r="BX39" s="814"/>
      <c r="BY39" s="814"/>
      <c r="BZ39" s="814"/>
      <c r="CA39" s="814"/>
      <c r="CB39" s="814"/>
      <c r="CC39" s="814"/>
      <c r="CD39" s="814"/>
      <c r="CE39" s="814"/>
      <c r="CF39" s="814"/>
      <c r="CG39" s="815"/>
      <c r="CH39" s="826"/>
      <c r="CI39" s="827"/>
      <c r="CJ39" s="827"/>
      <c r="CK39" s="827"/>
      <c r="CL39" s="828"/>
      <c r="CM39" s="826"/>
      <c r="CN39" s="827"/>
      <c r="CO39" s="827"/>
      <c r="CP39" s="827"/>
      <c r="CQ39" s="828"/>
      <c r="CR39" s="826"/>
      <c r="CS39" s="827"/>
      <c r="CT39" s="827"/>
      <c r="CU39" s="827"/>
      <c r="CV39" s="828"/>
      <c r="CW39" s="826"/>
      <c r="CX39" s="827"/>
      <c r="CY39" s="827"/>
      <c r="CZ39" s="827"/>
      <c r="DA39" s="828"/>
      <c r="DB39" s="826"/>
      <c r="DC39" s="827"/>
      <c r="DD39" s="827"/>
      <c r="DE39" s="827"/>
      <c r="DF39" s="828"/>
      <c r="DG39" s="826"/>
      <c r="DH39" s="827"/>
      <c r="DI39" s="827"/>
      <c r="DJ39" s="827"/>
      <c r="DK39" s="828"/>
      <c r="DL39" s="826"/>
      <c r="DM39" s="827"/>
      <c r="DN39" s="827"/>
      <c r="DO39" s="827"/>
      <c r="DP39" s="828"/>
      <c r="DQ39" s="826"/>
      <c r="DR39" s="827"/>
      <c r="DS39" s="827"/>
      <c r="DT39" s="827"/>
      <c r="DU39" s="828"/>
      <c r="DV39" s="829"/>
      <c r="DW39" s="830"/>
      <c r="DX39" s="830"/>
      <c r="DY39" s="830"/>
      <c r="DZ39" s="831"/>
      <c r="EA39" s="247"/>
    </row>
    <row r="40" spans="1:131" s="248" customFormat="1" ht="26.25" customHeight="1" x14ac:dyDescent="0.15">
      <c r="A40" s="262">
        <v>13</v>
      </c>
      <c r="B40" s="802"/>
      <c r="C40" s="803"/>
      <c r="D40" s="803"/>
      <c r="E40" s="803"/>
      <c r="F40" s="803"/>
      <c r="G40" s="803"/>
      <c r="H40" s="803"/>
      <c r="I40" s="803"/>
      <c r="J40" s="803"/>
      <c r="K40" s="803"/>
      <c r="L40" s="803"/>
      <c r="M40" s="803"/>
      <c r="N40" s="803"/>
      <c r="O40" s="803"/>
      <c r="P40" s="804"/>
      <c r="Q40" s="805"/>
      <c r="R40" s="782"/>
      <c r="S40" s="782"/>
      <c r="T40" s="782"/>
      <c r="U40" s="782"/>
      <c r="V40" s="782"/>
      <c r="W40" s="782"/>
      <c r="X40" s="782"/>
      <c r="Y40" s="782"/>
      <c r="Z40" s="782"/>
      <c r="AA40" s="782"/>
      <c r="AB40" s="782"/>
      <c r="AC40" s="782"/>
      <c r="AD40" s="782"/>
      <c r="AE40" s="783"/>
      <c r="AF40" s="806"/>
      <c r="AG40" s="807"/>
      <c r="AH40" s="807"/>
      <c r="AI40" s="807"/>
      <c r="AJ40" s="808"/>
      <c r="AK40" s="875"/>
      <c r="AL40" s="876"/>
      <c r="AM40" s="876"/>
      <c r="AN40" s="876"/>
      <c r="AO40" s="876"/>
      <c r="AP40" s="876"/>
      <c r="AQ40" s="876"/>
      <c r="AR40" s="876"/>
      <c r="AS40" s="876"/>
      <c r="AT40" s="876"/>
      <c r="AU40" s="876"/>
      <c r="AV40" s="876"/>
      <c r="AW40" s="876"/>
      <c r="AX40" s="876"/>
      <c r="AY40" s="876"/>
      <c r="AZ40" s="877"/>
      <c r="BA40" s="877"/>
      <c r="BB40" s="877"/>
      <c r="BC40" s="877"/>
      <c r="BD40" s="877"/>
      <c r="BE40" s="873"/>
      <c r="BF40" s="873"/>
      <c r="BG40" s="873"/>
      <c r="BH40" s="873"/>
      <c r="BI40" s="874"/>
      <c r="BJ40" s="253"/>
      <c r="BK40" s="253"/>
      <c r="BL40" s="253"/>
      <c r="BM40" s="253"/>
      <c r="BN40" s="253"/>
      <c r="BO40" s="266"/>
      <c r="BP40" s="266"/>
      <c r="BQ40" s="263">
        <v>34</v>
      </c>
      <c r="BR40" s="264"/>
      <c r="BS40" s="813"/>
      <c r="BT40" s="814"/>
      <c r="BU40" s="814"/>
      <c r="BV40" s="814"/>
      <c r="BW40" s="814"/>
      <c r="BX40" s="814"/>
      <c r="BY40" s="814"/>
      <c r="BZ40" s="814"/>
      <c r="CA40" s="814"/>
      <c r="CB40" s="814"/>
      <c r="CC40" s="814"/>
      <c r="CD40" s="814"/>
      <c r="CE40" s="814"/>
      <c r="CF40" s="814"/>
      <c r="CG40" s="815"/>
      <c r="CH40" s="826"/>
      <c r="CI40" s="827"/>
      <c r="CJ40" s="827"/>
      <c r="CK40" s="827"/>
      <c r="CL40" s="828"/>
      <c r="CM40" s="826"/>
      <c r="CN40" s="827"/>
      <c r="CO40" s="827"/>
      <c r="CP40" s="827"/>
      <c r="CQ40" s="828"/>
      <c r="CR40" s="826"/>
      <c r="CS40" s="827"/>
      <c r="CT40" s="827"/>
      <c r="CU40" s="827"/>
      <c r="CV40" s="828"/>
      <c r="CW40" s="826"/>
      <c r="CX40" s="827"/>
      <c r="CY40" s="827"/>
      <c r="CZ40" s="827"/>
      <c r="DA40" s="828"/>
      <c r="DB40" s="826"/>
      <c r="DC40" s="827"/>
      <c r="DD40" s="827"/>
      <c r="DE40" s="827"/>
      <c r="DF40" s="828"/>
      <c r="DG40" s="826"/>
      <c r="DH40" s="827"/>
      <c r="DI40" s="827"/>
      <c r="DJ40" s="827"/>
      <c r="DK40" s="828"/>
      <c r="DL40" s="826"/>
      <c r="DM40" s="827"/>
      <c r="DN40" s="827"/>
      <c r="DO40" s="827"/>
      <c r="DP40" s="828"/>
      <c r="DQ40" s="826"/>
      <c r="DR40" s="827"/>
      <c r="DS40" s="827"/>
      <c r="DT40" s="827"/>
      <c r="DU40" s="828"/>
      <c r="DV40" s="829"/>
      <c r="DW40" s="830"/>
      <c r="DX40" s="830"/>
      <c r="DY40" s="830"/>
      <c r="DZ40" s="831"/>
      <c r="EA40" s="247"/>
    </row>
    <row r="41" spans="1:131" s="248" customFormat="1" ht="26.25" customHeight="1" x14ac:dyDescent="0.15">
      <c r="A41" s="262">
        <v>14</v>
      </c>
      <c r="B41" s="802"/>
      <c r="C41" s="803"/>
      <c r="D41" s="803"/>
      <c r="E41" s="803"/>
      <c r="F41" s="803"/>
      <c r="G41" s="803"/>
      <c r="H41" s="803"/>
      <c r="I41" s="803"/>
      <c r="J41" s="803"/>
      <c r="K41" s="803"/>
      <c r="L41" s="803"/>
      <c r="M41" s="803"/>
      <c r="N41" s="803"/>
      <c r="O41" s="803"/>
      <c r="P41" s="804"/>
      <c r="Q41" s="805"/>
      <c r="R41" s="782"/>
      <c r="S41" s="782"/>
      <c r="T41" s="782"/>
      <c r="U41" s="782"/>
      <c r="V41" s="782"/>
      <c r="W41" s="782"/>
      <c r="X41" s="782"/>
      <c r="Y41" s="782"/>
      <c r="Z41" s="782"/>
      <c r="AA41" s="782"/>
      <c r="AB41" s="782"/>
      <c r="AC41" s="782"/>
      <c r="AD41" s="782"/>
      <c r="AE41" s="783"/>
      <c r="AF41" s="806"/>
      <c r="AG41" s="807"/>
      <c r="AH41" s="807"/>
      <c r="AI41" s="807"/>
      <c r="AJ41" s="808"/>
      <c r="AK41" s="875"/>
      <c r="AL41" s="876"/>
      <c r="AM41" s="876"/>
      <c r="AN41" s="876"/>
      <c r="AO41" s="876"/>
      <c r="AP41" s="876"/>
      <c r="AQ41" s="876"/>
      <c r="AR41" s="876"/>
      <c r="AS41" s="876"/>
      <c r="AT41" s="876"/>
      <c r="AU41" s="876"/>
      <c r="AV41" s="876"/>
      <c r="AW41" s="876"/>
      <c r="AX41" s="876"/>
      <c r="AY41" s="876"/>
      <c r="AZ41" s="877"/>
      <c r="BA41" s="877"/>
      <c r="BB41" s="877"/>
      <c r="BC41" s="877"/>
      <c r="BD41" s="877"/>
      <c r="BE41" s="873"/>
      <c r="BF41" s="873"/>
      <c r="BG41" s="873"/>
      <c r="BH41" s="873"/>
      <c r="BI41" s="874"/>
      <c r="BJ41" s="253"/>
      <c r="BK41" s="253"/>
      <c r="BL41" s="253"/>
      <c r="BM41" s="253"/>
      <c r="BN41" s="253"/>
      <c r="BO41" s="266"/>
      <c r="BP41" s="266"/>
      <c r="BQ41" s="263">
        <v>35</v>
      </c>
      <c r="BR41" s="264"/>
      <c r="BS41" s="813"/>
      <c r="BT41" s="814"/>
      <c r="BU41" s="814"/>
      <c r="BV41" s="814"/>
      <c r="BW41" s="814"/>
      <c r="BX41" s="814"/>
      <c r="BY41" s="814"/>
      <c r="BZ41" s="814"/>
      <c r="CA41" s="814"/>
      <c r="CB41" s="814"/>
      <c r="CC41" s="814"/>
      <c r="CD41" s="814"/>
      <c r="CE41" s="814"/>
      <c r="CF41" s="814"/>
      <c r="CG41" s="815"/>
      <c r="CH41" s="826"/>
      <c r="CI41" s="827"/>
      <c r="CJ41" s="827"/>
      <c r="CK41" s="827"/>
      <c r="CL41" s="828"/>
      <c r="CM41" s="826"/>
      <c r="CN41" s="827"/>
      <c r="CO41" s="827"/>
      <c r="CP41" s="827"/>
      <c r="CQ41" s="828"/>
      <c r="CR41" s="826"/>
      <c r="CS41" s="827"/>
      <c r="CT41" s="827"/>
      <c r="CU41" s="827"/>
      <c r="CV41" s="828"/>
      <c r="CW41" s="826"/>
      <c r="CX41" s="827"/>
      <c r="CY41" s="827"/>
      <c r="CZ41" s="827"/>
      <c r="DA41" s="828"/>
      <c r="DB41" s="826"/>
      <c r="DC41" s="827"/>
      <c r="DD41" s="827"/>
      <c r="DE41" s="827"/>
      <c r="DF41" s="828"/>
      <c r="DG41" s="826"/>
      <c r="DH41" s="827"/>
      <c r="DI41" s="827"/>
      <c r="DJ41" s="827"/>
      <c r="DK41" s="828"/>
      <c r="DL41" s="826"/>
      <c r="DM41" s="827"/>
      <c r="DN41" s="827"/>
      <c r="DO41" s="827"/>
      <c r="DP41" s="828"/>
      <c r="DQ41" s="826"/>
      <c r="DR41" s="827"/>
      <c r="DS41" s="827"/>
      <c r="DT41" s="827"/>
      <c r="DU41" s="828"/>
      <c r="DV41" s="829"/>
      <c r="DW41" s="830"/>
      <c r="DX41" s="830"/>
      <c r="DY41" s="830"/>
      <c r="DZ41" s="831"/>
      <c r="EA41" s="247"/>
    </row>
    <row r="42" spans="1:131" s="248" customFormat="1" ht="26.25" customHeight="1" x14ac:dyDescent="0.15">
      <c r="A42" s="262">
        <v>15</v>
      </c>
      <c r="B42" s="802"/>
      <c r="C42" s="803"/>
      <c r="D42" s="803"/>
      <c r="E42" s="803"/>
      <c r="F42" s="803"/>
      <c r="G42" s="803"/>
      <c r="H42" s="803"/>
      <c r="I42" s="803"/>
      <c r="J42" s="803"/>
      <c r="K42" s="803"/>
      <c r="L42" s="803"/>
      <c r="M42" s="803"/>
      <c r="N42" s="803"/>
      <c r="O42" s="803"/>
      <c r="P42" s="804"/>
      <c r="Q42" s="805"/>
      <c r="R42" s="782"/>
      <c r="S42" s="782"/>
      <c r="T42" s="782"/>
      <c r="U42" s="782"/>
      <c r="V42" s="782"/>
      <c r="W42" s="782"/>
      <c r="X42" s="782"/>
      <c r="Y42" s="782"/>
      <c r="Z42" s="782"/>
      <c r="AA42" s="782"/>
      <c r="AB42" s="782"/>
      <c r="AC42" s="782"/>
      <c r="AD42" s="782"/>
      <c r="AE42" s="783"/>
      <c r="AF42" s="806"/>
      <c r="AG42" s="807"/>
      <c r="AH42" s="807"/>
      <c r="AI42" s="807"/>
      <c r="AJ42" s="808"/>
      <c r="AK42" s="875"/>
      <c r="AL42" s="876"/>
      <c r="AM42" s="876"/>
      <c r="AN42" s="876"/>
      <c r="AO42" s="876"/>
      <c r="AP42" s="876"/>
      <c r="AQ42" s="876"/>
      <c r="AR42" s="876"/>
      <c r="AS42" s="876"/>
      <c r="AT42" s="876"/>
      <c r="AU42" s="876"/>
      <c r="AV42" s="876"/>
      <c r="AW42" s="876"/>
      <c r="AX42" s="876"/>
      <c r="AY42" s="876"/>
      <c r="AZ42" s="877"/>
      <c r="BA42" s="877"/>
      <c r="BB42" s="877"/>
      <c r="BC42" s="877"/>
      <c r="BD42" s="877"/>
      <c r="BE42" s="873"/>
      <c r="BF42" s="873"/>
      <c r="BG42" s="873"/>
      <c r="BH42" s="873"/>
      <c r="BI42" s="874"/>
      <c r="BJ42" s="253"/>
      <c r="BK42" s="253"/>
      <c r="BL42" s="253"/>
      <c r="BM42" s="253"/>
      <c r="BN42" s="253"/>
      <c r="BO42" s="266"/>
      <c r="BP42" s="266"/>
      <c r="BQ42" s="263">
        <v>36</v>
      </c>
      <c r="BR42" s="264"/>
      <c r="BS42" s="813"/>
      <c r="BT42" s="814"/>
      <c r="BU42" s="814"/>
      <c r="BV42" s="814"/>
      <c r="BW42" s="814"/>
      <c r="BX42" s="814"/>
      <c r="BY42" s="814"/>
      <c r="BZ42" s="814"/>
      <c r="CA42" s="814"/>
      <c r="CB42" s="814"/>
      <c r="CC42" s="814"/>
      <c r="CD42" s="814"/>
      <c r="CE42" s="814"/>
      <c r="CF42" s="814"/>
      <c r="CG42" s="815"/>
      <c r="CH42" s="826"/>
      <c r="CI42" s="827"/>
      <c r="CJ42" s="827"/>
      <c r="CK42" s="827"/>
      <c r="CL42" s="828"/>
      <c r="CM42" s="826"/>
      <c r="CN42" s="827"/>
      <c r="CO42" s="827"/>
      <c r="CP42" s="827"/>
      <c r="CQ42" s="828"/>
      <c r="CR42" s="826"/>
      <c r="CS42" s="827"/>
      <c r="CT42" s="827"/>
      <c r="CU42" s="827"/>
      <c r="CV42" s="828"/>
      <c r="CW42" s="826"/>
      <c r="CX42" s="827"/>
      <c r="CY42" s="827"/>
      <c r="CZ42" s="827"/>
      <c r="DA42" s="828"/>
      <c r="DB42" s="826"/>
      <c r="DC42" s="827"/>
      <c r="DD42" s="827"/>
      <c r="DE42" s="827"/>
      <c r="DF42" s="828"/>
      <c r="DG42" s="826"/>
      <c r="DH42" s="827"/>
      <c r="DI42" s="827"/>
      <c r="DJ42" s="827"/>
      <c r="DK42" s="828"/>
      <c r="DL42" s="826"/>
      <c r="DM42" s="827"/>
      <c r="DN42" s="827"/>
      <c r="DO42" s="827"/>
      <c r="DP42" s="828"/>
      <c r="DQ42" s="826"/>
      <c r="DR42" s="827"/>
      <c r="DS42" s="827"/>
      <c r="DT42" s="827"/>
      <c r="DU42" s="828"/>
      <c r="DV42" s="829"/>
      <c r="DW42" s="830"/>
      <c r="DX42" s="830"/>
      <c r="DY42" s="830"/>
      <c r="DZ42" s="831"/>
      <c r="EA42" s="247"/>
    </row>
    <row r="43" spans="1:131" s="248" customFormat="1" ht="26.25" customHeight="1" x14ac:dyDescent="0.15">
      <c r="A43" s="262">
        <v>16</v>
      </c>
      <c r="B43" s="802"/>
      <c r="C43" s="803"/>
      <c r="D43" s="803"/>
      <c r="E43" s="803"/>
      <c r="F43" s="803"/>
      <c r="G43" s="803"/>
      <c r="H43" s="803"/>
      <c r="I43" s="803"/>
      <c r="J43" s="803"/>
      <c r="K43" s="803"/>
      <c r="L43" s="803"/>
      <c r="M43" s="803"/>
      <c r="N43" s="803"/>
      <c r="O43" s="803"/>
      <c r="P43" s="804"/>
      <c r="Q43" s="805"/>
      <c r="R43" s="782"/>
      <c r="S43" s="782"/>
      <c r="T43" s="782"/>
      <c r="U43" s="782"/>
      <c r="V43" s="782"/>
      <c r="W43" s="782"/>
      <c r="X43" s="782"/>
      <c r="Y43" s="782"/>
      <c r="Z43" s="782"/>
      <c r="AA43" s="782"/>
      <c r="AB43" s="782"/>
      <c r="AC43" s="782"/>
      <c r="AD43" s="782"/>
      <c r="AE43" s="783"/>
      <c r="AF43" s="806"/>
      <c r="AG43" s="807"/>
      <c r="AH43" s="807"/>
      <c r="AI43" s="807"/>
      <c r="AJ43" s="808"/>
      <c r="AK43" s="875"/>
      <c r="AL43" s="876"/>
      <c r="AM43" s="876"/>
      <c r="AN43" s="876"/>
      <c r="AO43" s="876"/>
      <c r="AP43" s="876"/>
      <c r="AQ43" s="876"/>
      <c r="AR43" s="876"/>
      <c r="AS43" s="876"/>
      <c r="AT43" s="876"/>
      <c r="AU43" s="876"/>
      <c r="AV43" s="876"/>
      <c r="AW43" s="876"/>
      <c r="AX43" s="876"/>
      <c r="AY43" s="876"/>
      <c r="AZ43" s="877"/>
      <c r="BA43" s="877"/>
      <c r="BB43" s="877"/>
      <c r="BC43" s="877"/>
      <c r="BD43" s="877"/>
      <c r="BE43" s="873"/>
      <c r="BF43" s="873"/>
      <c r="BG43" s="873"/>
      <c r="BH43" s="873"/>
      <c r="BI43" s="874"/>
      <c r="BJ43" s="253"/>
      <c r="BK43" s="253"/>
      <c r="BL43" s="253"/>
      <c r="BM43" s="253"/>
      <c r="BN43" s="253"/>
      <c r="BO43" s="266"/>
      <c r="BP43" s="266"/>
      <c r="BQ43" s="263">
        <v>37</v>
      </c>
      <c r="BR43" s="264"/>
      <c r="BS43" s="813"/>
      <c r="BT43" s="814"/>
      <c r="BU43" s="814"/>
      <c r="BV43" s="814"/>
      <c r="BW43" s="814"/>
      <c r="BX43" s="814"/>
      <c r="BY43" s="814"/>
      <c r="BZ43" s="814"/>
      <c r="CA43" s="814"/>
      <c r="CB43" s="814"/>
      <c r="CC43" s="814"/>
      <c r="CD43" s="814"/>
      <c r="CE43" s="814"/>
      <c r="CF43" s="814"/>
      <c r="CG43" s="815"/>
      <c r="CH43" s="826"/>
      <c r="CI43" s="827"/>
      <c r="CJ43" s="827"/>
      <c r="CK43" s="827"/>
      <c r="CL43" s="828"/>
      <c r="CM43" s="826"/>
      <c r="CN43" s="827"/>
      <c r="CO43" s="827"/>
      <c r="CP43" s="827"/>
      <c r="CQ43" s="828"/>
      <c r="CR43" s="826"/>
      <c r="CS43" s="827"/>
      <c r="CT43" s="827"/>
      <c r="CU43" s="827"/>
      <c r="CV43" s="828"/>
      <c r="CW43" s="826"/>
      <c r="CX43" s="827"/>
      <c r="CY43" s="827"/>
      <c r="CZ43" s="827"/>
      <c r="DA43" s="828"/>
      <c r="DB43" s="826"/>
      <c r="DC43" s="827"/>
      <c r="DD43" s="827"/>
      <c r="DE43" s="827"/>
      <c r="DF43" s="828"/>
      <c r="DG43" s="826"/>
      <c r="DH43" s="827"/>
      <c r="DI43" s="827"/>
      <c r="DJ43" s="827"/>
      <c r="DK43" s="828"/>
      <c r="DL43" s="826"/>
      <c r="DM43" s="827"/>
      <c r="DN43" s="827"/>
      <c r="DO43" s="827"/>
      <c r="DP43" s="828"/>
      <c r="DQ43" s="826"/>
      <c r="DR43" s="827"/>
      <c r="DS43" s="827"/>
      <c r="DT43" s="827"/>
      <c r="DU43" s="828"/>
      <c r="DV43" s="829"/>
      <c r="DW43" s="830"/>
      <c r="DX43" s="830"/>
      <c r="DY43" s="830"/>
      <c r="DZ43" s="831"/>
      <c r="EA43" s="247"/>
    </row>
    <row r="44" spans="1:131" s="248" customFormat="1" ht="26.25" customHeight="1" x14ac:dyDescent="0.15">
      <c r="A44" s="262">
        <v>17</v>
      </c>
      <c r="B44" s="802"/>
      <c r="C44" s="803"/>
      <c r="D44" s="803"/>
      <c r="E44" s="803"/>
      <c r="F44" s="803"/>
      <c r="G44" s="803"/>
      <c r="H44" s="803"/>
      <c r="I44" s="803"/>
      <c r="J44" s="803"/>
      <c r="K44" s="803"/>
      <c r="L44" s="803"/>
      <c r="M44" s="803"/>
      <c r="N44" s="803"/>
      <c r="O44" s="803"/>
      <c r="P44" s="804"/>
      <c r="Q44" s="805"/>
      <c r="R44" s="782"/>
      <c r="S44" s="782"/>
      <c r="T44" s="782"/>
      <c r="U44" s="782"/>
      <c r="V44" s="782"/>
      <c r="W44" s="782"/>
      <c r="X44" s="782"/>
      <c r="Y44" s="782"/>
      <c r="Z44" s="782"/>
      <c r="AA44" s="782"/>
      <c r="AB44" s="782"/>
      <c r="AC44" s="782"/>
      <c r="AD44" s="782"/>
      <c r="AE44" s="783"/>
      <c r="AF44" s="806"/>
      <c r="AG44" s="807"/>
      <c r="AH44" s="807"/>
      <c r="AI44" s="807"/>
      <c r="AJ44" s="808"/>
      <c r="AK44" s="875"/>
      <c r="AL44" s="876"/>
      <c r="AM44" s="876"/>
      <c r="AN44" s="876"/>
      <c r="AO44" s="876"/>
      <c r="AP44" s="876"/>
      <c r="AQ44" s="876"/>
      <c r="AR44" s="876"/>
      <c r="AS44" s="876"/>
      <c r="AT44" s="876"/>
      <c r="AU44" s="876"/>
      <c r="AV44" s="876"/>
      <c r="AW44" s="876"/>
      <c r="AX44" s="876"/>
      <c r="AY44" s="876"/>
      <c r="AZ44" s="877"/>
      <c r="BA44" s="877"/>
      <c r="BB44" s="877"/>
      <c r="BC44" s="877"/>
      <c r="BD44" s="877"/>
      <c r="BE44" s="873"/>
      <c r="BF44" s="873"/>
      <c r="BG44" s="873"/>
      <c r="BH44" s="873"/>
      <c r="BI44" s="874"/>
      <c r="BJ44" s="253"/>
      <c r="BK44" s="253"/>
      <c r="BL44" s="253"/>
      <c r="BM44" s="253"/>
      <c r="BN44" s="253"/>
      <c r="BO44" s="266"/>
      <c r="BP44" s="266"/>
      <c r="BQ44" s="263">
        <v>38</v>
      </c>
      <c r="BR44" s="264"/>
      <c r="BS44" s="813"/>
      <c r="BT44" s="814"/>
      <c r="BU44" s="814"/>
      <c r="BV44" s="814"/>
      <c r="BW44" s="814"/>
      <c r="BX44" s="814"/>
      <c r="BY44" s="814"/>
      <c r="BZ44" s="814"/>
      <c r="CA44" s="814"/>
      <c r="CB44" s="814"/>
      <c r="CC44" s="814"/>
      <c r="CD44" s="814"/>
      <c r="CE44" s="814"/>
      <c r="CF44" s="814"/>
      <c r="CG44" s="815"/>
      <c r="CH44" s="826"/>
      <c r="CI44" s="827"/>
      <c r="CJ44" s="827"/>
      <c r="CK44" s="827"/>
      <c r="CL44" s="828"/>
      <c r="CM44" s="826"/>
      <c r="CN44" s="827"/>
      <c r="CO44" s="827"/>
      <c r="CP44" s="827"/>
      <c r="CQ44" s="828"/>
      <c r="CR44" s="826"/>
      <c r="CS44" s="827"/>
      <c r="CT44" s="827"/>
      <c r="CU44" s="827"/>
      <c r="CV44" s="828"/>
      <c r="CW44" s="826"/>
      <c r="CX44" s="827"/>
      <c r="CY44" s="827"/>
      <c r="CZ44" s="827"/>
      <c r="DA44" s="828"/>
      <c r="DB44" s="826"/>
      <c r="DC44" s="827"/>
      <c r="DD44" s="827"/>
      <c r="DE44" s="827"/>
      <c r="DF44" s="828"/>
      <c r="DG44" s="826"/>
      <c r="DH44" s="827"/>
      <c r="DI44" s="827"/>
      <c r="DJ44" s="827"/>
      <c r="DK44" s="828"/>
      <c r="DL44" s="826"/>
      <c r="DM44" s="827"/>
      <c r="DN44" s="827"/>
      <c r="DO44" s="827"/>
      <c r="DP44" s="828"/>
      <c r="DQ44" s="826"/>
      <c r="DR44" s="827"/>
      <c r="DS44" s="827"/>
      <c r="DT44" s="827"/>
      <c r="DU44" s="828"/>
      <c r="DV44" s="829"/>
      <c r="DW44" s="830"/>
      <c r="DX44" s="830"/>
      <c r="DY44" s="830"/>
      <c r="DZ44" s="831"/>
      <c r="EA44" s="247"/>
    </row>
    <row r="45" spans="1:131" s="248" customFormat="1" ht="26.25" customHeight="1" x14ac:dyDescent="0.15">
      <c r="A45" s="262">
        <v>18</v>
      </c>
      <c r="B45" s="802"/>
      <c r="C45" s="803"/>
      <c r="D45" s="803"/>
      <c r="E45" s="803"/>
      <c r="F45" s="803"/>
      <c r="G45" s="803"/>
      <c r="H45" s="803"/>
      <c r="I45" s="803"/>
      <c r="J45" s="803"/>
      <c r="K45" s="803"/>
      <c r="L45" s="803"/>
      <c r="M45" s="803"/>
      <c r="N45" s="803"/>
      <c r="O45" s="803"/>
      <c r="P45" s="804"/>
      <c r="Q45" s="805"/>
      <c r="R45" s="782"/>
      <c r="S45" s="782"/>
      <c r="T45" s="782"/>
      <c r="U45" s="782"/>
      <c r="V45" s="782"/>
      <c r="W45" s="782"/>
      <c r="X45" s="782"/>
      <c r="Y45" s="782"/>
      <c r="Z45" s="782"/>
      <c r="AA45" s="782"/>
      <c r="AB45" s="782"/>
      <c r="AC45" s="782"/>
      <c r="AD45" s="782"/>
      <c r="AE45" s="783"/>
      <c r="AF45" s="806"/>
      <c r="AG45" s="807"/>
      <c r="AH45" s="807"/>
      <c r="AI45" s="807"/>
      <c r="AJ45" s="808"/>
      <c r="AK45" s="875"/>
      <c r="AL45" s="876"/>
      <c r="AM45" s="876"/>
      <c r="AN45" s="876"/>
      <c r="AO45" s="876"/>
      <c r="AP45" s="876"/>
      <c r="AQ45" s="876"/>
      <c r="AR45" s="876"/>
      <c r="AS45" s="876"/>
      <c r="AT45" s="876"/>
      <c r="AU45" s="876"/>
      <c r="AV45" s="876"/>
      <c r="AW45" s="876"/>
      <c r="AX45" s="876"/>
      <c r="AY45" s="876"/>
      <c r="AZ45" s="877"/>
      <c r="BA45" s="877"/>
      <c r="BB45" s="877"/>
      <c r="BC45" s="877"/>
      <c r="BD45" s="877"/>
      <c r="BE45" s="873"/>
      <c r="BF45" s="873"/>
      <c r="BG45" s="873"/>
      <c r="BH45" s="873"/>
      <c r="BI45" s="874"/>
      <c r="BJ45" s="253"/>
      <c r="BK45" s="253"/>
      <c r="BL45" s="253"/>
      <c r="BM45" s="253"/>
      <c r="BN45" s="253"/>
      <c r="BO45" s="266"/>
      <c r="BP45" s="266"/>
      <c r="BQ45" s="263">
        <v>39</v>
      </c>
      <c r="BR45" s="264"/>
      <c r="BS45" s="813"/>
      <c r="BT45" s="814"/>
      <c r="BU45" s="814"/>
      <c r="BV45" s="814"/>
      <c r="BW45" s="814"/>
      <c r="BX45" s="814"/>
      <c r="BY45" s="814"/>
      <c r="BZ45" s="814"/>
      <c r="CA45" s="814"/>
      <c r="CB45" s="814"/>
      <c r="CC45" s="814"/>
      <c r="CD45" s="814"/>
      <c r="CE45" s="814"/>
      <c r="CF45" s="814"/>
      <c r="CG45" s="815"/>
      <c r="CH45" s="826"/>
      <c r="CI45" s="827"/>
      <c r="CJ45" s="827"/>
      <c r="CK45" s="827"/>
      <c r="CL45" s="828"/>
      <c r="CM45" s="826"/>
      <c r="CN45" s="827"/>
      <c r="CO45" s="827"/>
      <c r="CP45" s="827"/>
      <c r="CQ45" s="828"/>
      <c r="CR45" s="826"/>
      <c r="CS45" s="827"/>
      <c r="CT45" s="827"/>
      <c r="CU45" s="827"/>
      <c r="CV45" s="828"/>
      <c r="CW45" s="826"/>
      <c r="CX45" s="827"/>
      <c r="CY45" s="827"/>
      <c r="CZ45" s="827"/>
      <c r="DA45" s="828"/>
      <c r="DB45" s="826"/>
      <c r="DC45" s="827"/>
      <c r="DD45" s="827"/>
      <c r="DE45" s="827"/>
      <c r="DF45" s="828"/>
      <c r="DG45" s="826"/>
      <c r="DH45" s="827"/>
      <c r="DI45" s="827"/>
      <c r="DJ45" s="827"/>
      <c r="DK45" s="828"/>
      <c r="DL45" s="826"/>
      <c r="DM45" s="827"/>
      <c r="DN45" s="827"/>
      <c r="DO45" s="827"/>
      <c r="DP45" s="828"/>
      <c r="DQ45" s="826"/>
      <c r="DR45" s="827"/>
      <c r="DS45" s="827"/>
      <c r="DT45" s="827"/>
      <c r="DU45" s="828"/>
      <c r="DV45" s="829"/>
      <c r="DW45" s="830"/>
      <c r="DX45" s="830"/>
      <c r="DY45" s="830"/>
      <c r="DZ45" s="831"/>
      <c r="EA45" s="247"/>
    </row>
    <row r="46" spans="1:131" s="248" customFormat="1" ht="26.25" customHeight="1" x14ac:dyDescent="0.15">
      <c r="A46" s="262">
        <v>19</v>
      </c>
      <c r="B46" s="802"/>
      <c r="C46" s="803"/>
      <c r="D46" s="803"/>
      <c r="E46" s="803"/>
      <c r="F46" s="803"/>
      <c r="G46" s="803"/>
      <c r="H46" s="803"/>
      <c r="I46" s="803"/>
      <c r="J46" s="803"/>
      <c r="K46" s="803"/>
      <c r="L46" s="803"/>
      <c r="M46" s="803"/>
      <c r="N46" s="803"/>
      <c r="O46" s="803"/>
      <c r="P46" s="804"/>
      <c r="Q46" s="805"/>
      <c r="R46" s="782"/>
      <c r="S46" s="782"/>
      <c r="T46" s="782"/>
      <c r="U46" s="782"/>
      <c r="V46" s="782"/>
      <c r="W46" s="782"/>
      <c r="X46" s="782"/>
      <c r="Y46" s="782"/>
      <c r="Z46" s="782"/>
      <c r="AA46" s="782"/>
      <c r="AB46" s="782"/>
      <c r="AC46" s="782"/>
      <c r="AD46" s="782"/>
      <c r="AE46" s="783"/>
      <c r="AF46" s="806"/>
      <c r="AG46" s="807"/>
      <c r="AH46" s="807"/>
      <c r="AI46" s="807"/>
      <c r="AJ46" s="808"/>
      <c r="AK46" s="875"/>
      <c r="AL46" s="876"/>
      <c r="AM46" s="876"/>
      <c r="AN46" s="876"/>
      <c r="AO46" s="876"/>
      <c r="AP46" s="876"/>
      <c r="AQ46" s="876"/>
      <c r="AR46" s="876"/>
      <c r="AS46" s="876"/>
      <c r="AT46" s="876"/>
      <c r="AU46" s="876"/>
      <c r="AV46" s="876"/>
      <c r="AW46" s="876"/>
      <c r="AX46" s="876"/>
      <c r="AY46" s="876"/>
      <c r="AZ46" s="877"/>
      <c r="BA46" s="877"/>
      <c r="BB46" s="877"/>
      <c r="BC46" s="877"/>
      <c r="BD46" s="877"/>
      <c r="BE46" s="873"/>
      <c r="BF46" s="873"/>
      <c r="BG46" s="873"/>
      <c r="BH46" s="873"/>
      <c r="BI46" s="874"/>
      <c r="BJ46" s="253"/>
      <c r="BK46" s="253"/>
      <c r="BL46" s="253"/>
      <c r="BM46" s="253"/>
      <c r="BN46" s="253"/>
      <c r="BO46" s="266"/>
      <c r="BP46" s="266"/>
      <c r="BQ46" s="263">
        <v>40</v>
      </c>
      <c r="BR46" s="264"/>
      <c r="BS46" s="813"/>
      <c r="BT46" s="814"/>
      <c r="BU46" s="814"/>
      <c r="BV46" s="814"/>
      <c r="BW46" s="814"/>
      <c r="BX46" s="814"/>
      <c r="BY46" s="814"/>
      <c r="BZ46" s="814"/>
      <c r="CA46" s="814"/>
      <c r="CB46" s="814"/>
      <c r="CC46" s="814"/>
      <c r="CD46" s="814"/>
      <c r="CE46" s="814"/>
      <c r="CF46" s="814"/>
      <c r="CG46" s="815"/>
      <c r="CH46" s="826"/>
      <c r="CI46" s="827"/>
      <c r="CJ46" s="827"/>
      <c r="CK46" s="827"/>
      <c r="CL46" s="828"/>
      <c r="CM46" s="826"/>
      <c r="CN46" s="827"/>
      <c r="CO46" s="827"/>
      <c r="CP46" s="827"/>
      <c r="CQ46" s="828"/>
      <c r="CR46" s="826"/>
      <c r="CS46" s="827"/>
      <c r="CT46" s="827"/>
      <c r="CU46" s="827"/>
      <c r="CV46" s="828"/>
      <c r="CW46" s="826"/>
      <c r="CX46" s="827"/>
      <c r="CY46" s="827"/>
      <c r="CZ46" s="827"/>
      <c r="DA46" s="828"/>
      <c r="DB46" s="826"/>
      <c r="DC46" s="827"/>
      <c r="DD46" s="827"/>
      <c r="DE46" s="827"/>
      <c r="DF46" s="828"/>
      <c r="DG46" s="826"/>
      <c r="DH46" s="827"/>
      <c r="DI46" s="827"/>
      <c r="DJ46" s="827"/>
      <c r="DK46" s="828"/>
      <c r="DL46" s="826"/>
      <c r="DM46" s="827"/>
      <c r="DN46" s="827"/>
      <c r="DO46" s="827"/>
      <c r="DP46" s="828"/>
      <c r="DQ46" s="826"/>
      <c r="DR46" s="827"/>
      <c r="DS46" s="827"/>
      <c r="DT46" s="827"/>
      <c r="DU46" s="828"/>
      <c r="DV46" s="829"/>
      <c r="DW46" s="830"/>
      <c r="DX46" s="830"/>
      <c r="DY46" s="830"/>
      <c r="DZ46" s="831"/>
      <c r="EA46" s="247"/>
    </row>
    <row r="47" spans="1:131" s="248" customFormat="1" ht="26.25" customHeight="1" x14ac:dyDescent="0.15">
      <c r="A47" s="262">
        <v>20</v>
      </c>
      <c r="B47" s="802"/>
      <c r="C47" s="803"/>
      <c r="D47" s="803"/>
      <c r="E47" s="803"/>
      <c r="F47" s="803"/>
      <c r="G47" s="803"/>
      <c r="H47" s="803"/>
      <c r="I47" s="803"/>
      <c r="J47" s="803"/>
      <c r="K47" s="803"/>
      <c r="L47" s="803"/>
      <c r="M47" s="803"/>
      <c r="N47" s="803"/>
      <c r="O47" s="803"/>
      <c r="P47" s="804"/>
      <c r="Q47" s="805"/>
      <c r="R47" s="782"/>
      <c r="S47" s="782"/>
      <c r="T47" s="782"/>
      <c r="U47" s="782"/>
      <c r="V47" s="782"/>
      <c r="W47" s="782"/>
      <c r="X47" s="782"/>
      <c r="Y47" s="782"/>
      <c r="Z47" s="782"/>
      <c r="AA47" s="782"/>
      <c r="AB47" s="782"/>
      <c r="AC47" s="782"/>
      <c r="AD47" s="782"/>
      <c r="AE47" s="783"/>
      <c r="AF47" s="806"/>
      <c r="AG47" s="807"/>
      <c r="AH47" s="807"/>
      <c r="AI47" s="807"/>
      <c r="AJ47" s="808"/>
      <c r="AK47" s="875"/>
      <c r="AL47" s="876"/>
      <c r="AM47" s="876"/>
      <c r="AN47" s="876"/>
      <c r="AO47" s="876"/>
      <c r="AP47" s="876"/>
      <c r="AQ47" s="876"/>
      <c r="AR47" s="876"/>
      <c r="AS47" s="876"/>
      <c r="AT47" s="876"/>
      <c r="AU47" s="876"/>
      <c r="AV47" s="876"/>
      <c r="AW47" s="876"/>
      <c r="AX47" s="876"/>
      <c r="AY47" s="876"/>
      <c r="AZ47" s="877"/>
      <c r="BA47" s="877"/>
      <c r="BB47" s="877"/>
      <c r="BC47" s="877"/>
      <c r="BD47" s="877"/>
      <c r="BE47" s="873"/>
      <c r="BF47" s="873"/>
      <c r="BG47" s="873"/>
      <c r="BH47" s="873"/>
      <c r="BI47" s="874"/>
      <c r="BJ47" s="253"/>
      <c r="BK47" s="253"/>
      <c r="BL47" s="253"/>
      <c r="BM47" s="253"/>
      <c r="BN47" s="253"/>
      <c r="BO47" s="266"/>
      <c r="BP47" s="266"/>
      <c r="BQ47" s="263">
        <v>41</v>
      </c>
      <c r="BR47" s="264"/>
      <c r="BS47" s="813"/>
      <c r="BT47" s="814"/>
      <c r="BU47" s="814"/>
      <c r="BV47" s="814"/>
      <c r="BW47" s="814"/>
      <c r="BX47" s="814"/>
      <c r="BY47" s="814"/>
      <c r="BZ47" s="814"/>
      <c r="CA47" s="814"/>
      <c r="CB47" s="814"/>
      <c r="CC47" s="814"/>
      <c r="CD47" s="814"/>
      <c r="CE47" s="814"/>
      <c r="CF47" s="814"/>
      <c r="CG47" s="815"/>
      <c r="CH47" s="826"/>
      <c r="CI47" s="827"/>
      <c r="CJ47" s="827"/>
      <c r="CK47" s="827"/>
      <c r="CL47" s="828"/>
      <c r="CM47" s="826"/>
      <c r="CN47" s="827"/>
      <c r="CO47" s="827"/>
      <c r="CP47" s="827"/>
      <c r="CQ47" s="828"/>
      <c r="CR47" s="826"/>
      <c r="CS47" s="827"/>
      <c r="CT47" s="827"/>
      <c r="CU47" s="827"/>
      <c r="CV47" s="828"/>
      <c r="CW47" s="826"/>
      <c r="CX47" s="827"/>
      <c r="CY47" s="827"/>
      <c r="CZ47" s="827"/>
      <c r="DA47" s="828"/>
      <c r="DB47" s="826"/>
      <c r="DC47" s="827"/>
      <c r="DD47" s="827"/>
      <c r="DE47" s="827"/>
      <c r="DF47" s="828"/>
      <c r="DG47" s="826"/>
      <c r="DH47" s="827"/>
      <c r="DI47" s="827"/>
      <c r="DJ47" s="827"/>
      <c r="DK47" s="828"/>
      <c r="DL47" s="826"/>
      <c r="DM47" s="827"/>
      <c r="DN47" s="827"/>
      <c r="DO47" s="827"/>
      <c r="DP47" s="828"/>
      <c r="DQ47" s="826"/>
      <c r="DR47" s="827"/>
      <c r="DS47" s="827"/>
      <c r="DT47" s="827"/>
      <c r="DU47" s="828"/>
      <c r="DV47" s="829"/>
      <c r="DW47" s="830"/>
      <c r="DX47" s="830"/>
      <c r="DY47" s="830"/>
      <c r="DZ47" s="831"/>
      <c r="EA47" s="247"/>
    </row>
    <row r="48" spans="1:131" s="248" customFormat="1" ht="26.25" customHeight="1" x14ac:dyDescent="0.15">
      <c r="A48" s="262">
        <v>21</v>
      </c>
      <c r="B48" s="802"/>
      <c r="C48" s="803"/>
      <c r="D48" s="803"/>
      <c r="E48" s="803"/>
      <c r="F48" s="803"/>
      <c r="G48" s="803"/>
      <c r="H48" s="803"/>
      <c r="I48" s="803"/>
      <c r="J48" s="803"/>
      <c r="K48" s="803"/>
      <c r="L48" s="803"/>
      <c r="M48" s="803"/>
      <c r="N48" s="803"/>
      <c r="O48" s="803"/>
      <c r="P48" s="804"/>
      <c r="Q48" s="805"/>
      <c r="R48" s="782"/>
      <c r="S48" s="782"/>
      <c r="T48" s="782"/>
      <c r="U48" s="782"/>
      <c r="V48" s="782"/>
      <c r="W48" s="782"/>
      <c r="X48" s="782"/>
      <c r="Y48" s="782"/>
      <c r="Z48" s="782"/>
      <c r="AA48" s="782"/>
      <c r="AB48" s="782"/>
      <c r="AC48" s="782"/>
      <c r="AD48" s="782"/>
      <c r="AE48" s="783"/>
      <c r="AF48" s="806"/>
      <c r="AG48" s="807"/>
      <c r="AH48" s="807"/>
      <c r="AI48" s="807"/>
      <c r="AJ48" s="808"/>
      <c r="AK48" s="875"/>
      <c r="AL48" s="876"/>
      <c r="AM48" s="876"/>
      <c r="AN48" s="876"/>
      <c r="AO48" s="876"/>
      <c r="AP48" s="876"/>
      <c r="AQ48" s="876"/>
      <c r="AR48" s="876"/>
      <c r="AS48" s="876"/>
      <c r="AT48" s="876"/>
      <c r="AU48" s="876"/>
      <c r="AV48" s="876"/>
      <c r="AW48" s="876"/>
      <c r="AX48" s="876"/>
      <c r="AY48" s="876"/>
      <c r="AZ48" s="877"/>
      <c r="BA48" s="877"/>
      <c r="BB48" s="877"/>
      <c r="BC48" s="877"/>
      <c r="BD48" s="877"/>
      <c r="BE48" s="873"/>
      <c r="BF48" s="873"/>
      <c r="BG48" s="873"/>
      <c r="BH48" s="873"/>
      <c r="BI48" s="874"/>
      <c r="BJ48" s="253"/>
      <c r="BK48" s="253"/>
      <c r="BL48" s="253"/>
      <c r="BM48" s="253"/>
      <c r="BN48" s="253"/>
      <c r="BO48" s="266"/>
      <c r="BP48" s="266"/>
      <c r="BQ48" s="263">
        <v>42</v>
      </c>
      <c r="BR48" s="264"/>
      <c r="BS48" s="813"/>
      <c r="BT48" s="814"/>
      <c r="BU48" s="814"/>
      <c r="BV48" s="814"/>
      <c r="BW48" s="814"/>
      <c r="BX48" s="814"/>
      <c r="BY48" s="814"/>
      <c r="BZ48" s="814"/>
      <c r="CA48" s="814"/>
      <c r="CB48" s="814"/>
      <c r="CC48" s="814"/>
      <c r="CD48" s="814"/>
      <c r="CE48" s="814"/>
      <c r="CF48" s="814"/>
      <c r="CG48" s="815"/>
      <c r="CH48" s="826"/>
      <c r="CI48" s="827"/>
      <c r="CJ48" s="827"/>
      <c r="CK48" s="827"/>
      <c r="CL48" s="828"/>
      <c r="CM48" s="826"/>
      <c r="CN48" s="827"/>
      <c r="CO48" s="827"/>
      <c r="CP48" s="827"/>
      <c r="CQ48" s="828"/>
      <c r="CR48" s="826"/>
      <c r="CS48" s="827"/>
      <c r="CT48" s="827"/>
      <c r="CU48" s="827"/>
      <c r="CV48" s="828"/>
      <c r="CW48" s="826"/>
      <c r="CX48" s="827"/>
      <c r="CY48" s="827"/>
      <c r="CZ48" s="827"/>
      <c r="DA48" s="828"/>
      <c r="DB48" s="826"/>
      <c r="DC48" s="827"/>
      <c r="DD48" s="827"/>
      <c r="DE48" s="827"/>
      <c r="DF48" s="828"/>
      <c r="DG48" s="826"/>
      <c r="DH48" s="827"/>
      <c r="DI48" s="827"/>
      <c r="DJ48" s="827"/>
      <c r="DK48" s="828"/>
      <c r="DL48" s="826"/>
      <c r="DM48" s="827"/>
      <c r="DN48" s="827"/>
      <c r="DO48" s="827"/>
      <c r="DP48" s="828"/>
      <c r="DQ48" s="826"/>
      <c r="DR48" s="827"/>
      <c r="DS48" s="827"/>
      <c r="DT48" s="827"/>
      <c r="DU48" s="828"/>
      <c r="DV48" s="829"/>
      <c r="DW48" s="830"/>
      <c r="DX48" s="830"/>
      <c r="DY48" s="830"/>
      <c r="DZ48" s="831"/>
      <c r="EA48" s="247"/>
    </row>
    <row r="49" spans="1:131" s="248" customFormat="1" ht="26.25" customHeight="1" x14ac:dyDescent="0.15">
      <c r="A49" s="262">
        <v>22</v>
      </c>
      <c r="B49" s="802"/>
      <c r="C49" s="803"/>
      <c r="D49" s="803"/>
      <c r="E49" s="803"/>
      <c r="F49" s="803"/>
      <c r="G49" s="803"/>
      <c r="H49" s="803"/>
      <c r="I49" s="803"/>
      <c r="J49" s="803"/>
      <c r="K49" s="803"/>
      <c r="L49" s="803"/>
      <c r="M49" s="803"/>
      <c r="N49" s="803"/>
      <c r="O49" s="803"/>
      <c r="P49" s="804"/>
      <c r="Q49" s="805"/>
      <c r="R49" s="782"/>
      <c r="S49" s="782"/>
      <c r="T49" s="782"/>
      <c r="U49" s="782"/>
      <c r="V49" s="782"/>
      <c r="W49" s="782"/>
      <c r="X49" s="782"/>
      <c r="Y49" s="782"/>
      <c r="Z49" s="782"/>
      <c r="AA49" s="782"/>
      <c r="AB49" s="782"/>
      <c r="AC49" s="782"/>
      <c r="AD49" s="782"/>
      <c r="AE49" s="783"/>
      <c r="AF49" s="806"/>
      <c r="AG49" s="807"/>
      <c r="AH49" s="807"/>
      <c r="AI49" s="807"/>
      <c r="AJ49" s="808"/>
      <c r="AK49" s="875"/>
      <c r="AL49" s="876"/>
      <c r="AM49" s="876"/>
      <c r="AN49" s="876"/>
      <c r="AO49" s="876"/>
      <c r="AP49" s="876"/>
      <c r="AQ49" s="876"/>
      <c r="AR49" s="876"/>
      <c r="AS49" s="876"/>
      <c r="AT49" s="876"/>
      <c r="AU49" s="876"/>
      <c r="AV49" s="876"/>
      <c r="AW49" s="876"/>
      <c r="AX49" s="876"/>
      <c r="AY49" s="876"/>
      <c r="AZ49" s="877"/>
      <c r="BA49" s="877"/>
      <c r="BB49" s="877"/>
      <c r="BC49" s="877"/>
      <c r="BD49" s="877"/>
      <c r="BE49" s="873"/>
      <c r="BF49" s="873"/>
      <c r="BG49" s="873"/>
      <c r="BH49" s="873"/>
      <c r="BI49" s="874"/>
      <c r="BJ49" s="253"/>
      <c r="BK49" s="253"/>
      <c r="BL49" s="253"/>
      <c r="BM49" s="253"/>
      <c r="BN49" s="253"/>
      <c r="BO49" s="266"/>
      <c r="BP49" s="266"/>
      <c r="BQ49" s="263">
        <v>43</v>
      </c>
      <c r="BR49" s="264"/>
      <c r="BS49" s="813"/>
      <c r="BT49" s="814"/>
      <c r="BU49" s="814"/>
      <c r="BV49" s="814"/>
      <c r="BW49" s="814"/>
      <c r="BX49" s="814"/>
      <c r="BY49" s="814"/>
      <c r="BZ49" s="814"/>
      <c r="CA49" s="814"/>
      <c r="CB49" s="814"/>
      <c r="CC49" s="814"/>
      <c r="CD49" s="814"/>
      <c r="CE49" s="814"/>
      <c r="CF49" s="814"/>
      <c r="CG49" s="815"/>
      <c r="CH49" s="826"/>
      <c r="CI49" s="827"/>
      <c r="CJ49" s="827"/>
      <c r="CK49" s="827"/>
      <c r="CL49" s="828"/>
      <c r="CM49" s="826"/>
      <c r="CN49" s="827"/>
      <c r="CO49" s="827"/>
      <c r="CP49" s="827"/>
      <c r="CQ49" s="828"/>
      <c r="CR49" s="826"/>
      <c r="CS49" s="827"/>
      <c r="CT49" s="827"/>
      <c r="CU49" s="827"/>
      <c r="CV49" s="828"/>
      <c r="CW49" s="826"/>
      <c r="CX49" s="827"/>
      <c r="CY49" s="827"/>
      <c r="CZ49" s="827"/>
      <c r="DA49" s="828"/>
      <c r="DB49" s="826"/>
      <c r="DC49" s="827"/>
      <c r="DD49" s="827"/>
      <c r="DE49" s="827"/>
      <c r="DF49" s="828"/>
      <c r="DG49" s="826"/>
      <c r="DH49" s="827"/>
      <c r="DI49" s="827"/>
      <c r="DJ49" s="827"/>
      <c r="DK49" s="828"/>
      <c r="DL49" s="826"/>
      <c r="DM49" s="827"/>
      <c r="DN49" s="827"/>
      <c r="DO49" s="827"/>
      <c r="DP49" s="828"/>
      <c r="DQ49" s="826"/>
      <c r="DR49" s="827"/>
      <c r="DS49" s="827"/>
      <c r="DT49" s="827"/>
      <c r="DU49" s="828"/>
      <c r="DV49" s="829"/>
      <c r="DW49" s="830"/>
      <c r="DX49" s="830"/>
      <c r="DY49" s="830"/>
      <c r="DZ49" s="831"/>
      <c r="EA49" s="247"/>
    </row>
    <row r="50" spans="1:131" s="248" customFormat="1" ht="26.25" customHeight="1" x14ac:dyDescent="0.15">
      <c r="A50" s="262">
        <v>23</v>
      </c>
      <c r="B50" s="802"/>
      <c r="C50" s="803"/>
      <c r="D50" s="803"/>
      <c r="E50" s="803"/>
      <c r="F50" s="803"/>
      <c r="G50" s="803"/>
      <c r="H50" s="803"/>
      <c r="I50" s="803"/>
      <c r="J50" s="803"/>
      <c r="K50" s="803"/>
      <c r="L50" s="803"/>
      <c r="M50" s="803"/>
      <c r="N50" s="803"/>
      <c r="O50" s="803"/>
      <c r="P50" s="804"/>
      <c r="Q50" s="878"/>
      <c r="R50" s="879"/>
      <c r="S50" s="879"/>
      <c r="T50" s="879"/>
      <c r="U50" s="879"/>
      <c r="V50" s="879"/>
      <c r="W50" s="879"/>
      <c r="X50" s="879"/>
      <c r="Y50" s="879"/>
      <c r="Z50" s="879"/>
      <c r="AA50" s="879"/>
      <c r="AB50" s="879"/>
      <c r="AC50" s="879"/>
      <c r="AD50" s="879"/>
      <c r="AE50" s="880"/>
      <c r="AF50" s="806"/>
      <c r="AG50" s="807"/>
      <c r="AH50" s="807"/>
      <c r="AI50" s="807"/>
      <c r="AJ50" s="808"/>
      <c r="AK50" s="881"/>
      <c r="AL50" s="879"/>
      <c r="AM50" s="879"/>
      <c r="AN50" s="879"/>
      <c r="AO50" s="879"/>
      <c r="AP50" s="879"/>
      <c r="AQ50" s="879"/>
      <c r="AR50" s="879"/>
      <c r="AS50" s="879"/>
      <c r="AT50" s="879"/>
      <c r="AU50" s="879"/>
      <c r="AV50" s="879"/>
      <c r="AW50" s="879"/>
      <c r="AX50" s="879"/>
      <c r="AY50" s="879"/>
      <c r="AZ50" s="882"/>
      <c r="BA50" s="882"/>
      <c r="BB50" s="882"/>
      <c r="BC50" s="882"/>
      <c r="BD50" s="882"/>
      <c r="BE50" s="873"/>
      <c r="BF50" s="873"/>
      <c r="BG50" s="873"/>
      <c r="BH50" s="873"/>
      <c r="BI50" s="874"/>
      <c r="BJ50" s="253"/>
      <c r="BK50" s="253"/>
      <c r="BL50" s="253"/>
      <c r="BM50" s="253"/>
      <c r="BN50" s="253"/>
      <c r="BO50" s="266"/>
      <c r="BP50" s="266"/>
      <c r="BQ50" s="263">
        <v>44</v>
      </c>
      <c r="BR50" s="264"/>
      <c r="BS50" s="813"/>
      <c r="BT50" s="814"/>
      <c r="BU50" s="814"/>
      <c r="BV50" s="814"/>
      <c r="BW50" s="814"/>
      <c r="BX50" s="814"/>
      <c r="BY50" s="814"/>
      <c r="BZ50" s="814"/>
      <c r="CA50" s="814"/>
      <c r="CB50" s="814"/>
      <c r="CC50" s="814"/>
      <c r="CD50" s="814"/>
      <c r="CE50" s="814"/>
      <c r="CF50" s="814"/>
      <c r="CG50" s="815"/>
      <c r="CH50" s="826"/>
      <c r="CI50" s="827"/>
      <c r="CJ50" s="827"/>
      <c r="CK50" s="827"/>
      <c r="CL50" s="828"/>
      <c r="CM50" s="826"/>
      <c r="CN50" s="827"/>
      <c r="CO50" s="827"/>
      <c r="CP50" s="827"/>
      <c r="CQ50" s="828"/>
      <c r="CR50" s="826"/>
      <c r="CS50" s="827"/>
      <c r="CT50" s="827"/>
      <c r="CU50" s="827"/>
      <c r="CV50" s="828"/>
      <c r="CW50" s="826"/>
      <c r="CX50" s="827"/>
      <c r="CY50" s="827"/>
      <c r="CZ50" s="827"/>
      <c r="DA50" s="828"/>
      <c r="DB50" s="826"/>
      <c r="DC50" s="827"/>
      <c r="DD50" s="827"/>
      <c r="DE50" s="827"/>
      <c r="DF50" s="828"/>
      <c r="DG50" s="826"/>
      <c r="DH50" s="827"/>
      <c r="DI50" s="827"/>
      <c r="DJ50" s="827"/>
      <c r="DK50" s="828"/>
      <c r="DL50" s="826"/>
      <c r="DM50" s="827"/>
      <c r="DN50" s="827"/>
      <c r="DO50" s="827"/>
      <c r="DP50" s="828"/>
      <c r="DQ50" s="826"/>
      <c r="DR50" s="827"/>
      <c r="DS50" s="827"/>
      <c r="DT50" s="827"/>
      <c r="DU50" s="828"/>
      <c r="DV50" s="829"/>
      <c r="DW50" s="830"/>
      <c r="DX50" s="830"/>
      <c r="DY50" s="830"/>
      <c r="DZ50" s="831"/>
      <c r="EA50" s="247"/>
    </row>
    <row r="51" spans="1:131" s="248" customFormat="1" ht="26.25" customHeight="1" x14ac:dyDescent="0.15">
      <c r="A51" s="262">
        <v>24</v>
      </c>
      <c r="B51" s="802"/>
      <c r="C51" s="803"/>
      <c r="D51" s="803"/>
      <c r="E51" s="803"/>
      <c r="F51" s="803"/>
      <c r="G51" s="803"/>
      <c r="H51" s="803"/>
      <c r="I51" s="803"/>
      <c r="J51" s="803"/>
      <c r="K51" s="803"/>
      <c r="L51" s="803"/>
      <c r="M51" s="803"/>
      <c r="N51" s="803"/>
      <c r="O51" s="803"/>
      <c r="P51" s="804"/>
      <c r="Q51" s="878"/>
      <c r="R51" s="879"/>
      <c r="S51" s="879"/>
      <c r="T51" s="879"/>
      <c r="U51" s="879"/>
      <c r="V51" s="879"/>
      <c r="W51" s="879"/>
      <c r="X51" s="879"/>
      <c r="Y51" s="879"/>
      <c r="Z51" s="879"/>
      <c r="AA51" s="879"/>
      <c r="AB51" s="879"/>
      <c r="AC51" s="879"/>
      <c r="AD51" s="879"/>
      <c r="AE51" s="880"/>
      <c r="AF51" s="806"/>
      <c r="AG51" s="807"/>
      <c r="AH51" s="807"/>
      <c r="AI51" s="807"/>
      <c r="AJ51" s="808"/>
      <c r="AK51" s="881"/>
      <c r="AL51" s="879"/>
      <c r="AM51" s="879"/>
      <c r="AN51" s="879"/>
      <c r="AO51" s="879"/>
      <c r="AP51" s="879"/>
      <c r="AQ51" s="879"/>
      <c r="AR51" s="879"/>
      <c r="AS51" s="879"/>
      <c r="AT51" s="879"/>
      <c r="AU51" s="879"/>
      <c r="AV51" s="879"/>
      <c r="AW51" s="879"/>
      <c r="AX51" s="879"/>
      <c r="AY51" s="879"/>
      <c r="AZ51" s="882"/>
      <c r="BA51" s="882"/>
      <c r="BB51" s="882"/>
      <c r="BC51" s="882"/>
      <c r="BD51" s="882"/>
      <c r="BE51" s="873"/>
      <c r="BF51" s="873"/>
      <c r="BG51" s="873"/>
      <c r="BH51" s="873"/>
      <c r="BI51" s="874"/>
      <c r="BJ51" s="253"/>
      <c r="BK51" s="253"/>
      <c r="BL51" s="253"/>
      <c r="BM51" s="253"/>
      <c r="BN51" s="253"/>
      <c r="BO51" s="266"/>
      <c r="BP51" s="266"/>
      <c r="BQ51" s="263">
        <v>45</v>
      </c>
      <c r="BR51" s="264"/>
      <c r="BS51" s="813"/>
      <c r="BT51" s="814"/>
      <c r="BU51" s="814"/>
      <c r="BV51" s="814"/>
      <c r="BW51" s="814"/>
      <c r="BX51" s="814"/>
      <c r="BY51" s="814"/>
      <c r="BZ51" s="814"/>
      <c r="CA51" s="814"/>
      <c r="CB51" s="814"/>
      <c r="CC51" s="814"/>
      <c r="CD51" s="814"/>
      <c r="CE51" s="814"/>
      <c r="CF51" s="814"/>
      <c r="CG51" s="815"/>
      <c r="CH51" s="826"/>
      <c r="CI51" s="827"/>
      <c r="CJ51" s="827"/>
      <c r="CK51" s="827"/>
      <c r="CL51" s="828"/>
      <c r="CM51" s="826"/>
      <c r="CN51" s="827"/>
      <c r="CO51" s="827"/>
      <c r="CP51" s="827"/>
      <c r="CQ51" s="828"/>
      <c r="CR51" s="826"/>
      <c r="CS51" s="827"/>
      <c r="CT51" s="827"/>
      <c r="CU51" s="827"/>
      <c r="CV51" s="828"/>
      <c r="CW51" s="826"/>
      <c r="CX51" s="827"/>
      <c r="CY51" s="827"/>
      <c r="CZ51" s="827"/>
      <c r="DA51" s="828"/>
      <c r="DB51" s="826"/>
      <c r="DC51" s="827"/>
      <c r="DD51" s="827"/>
      <c r="DE51" s="827"/>
      <c r="DF51" s="828"/>
      <c r="DG51" s="826"/>
      <c r="DH51" s="827"/>
      <c r="DI51" s="827"/>
      <c r="DJ51" s="827"/>
      <c r="DK51" s="828"/>
      <c r="DL51" s="826"/>
      <c r="DM51" s="827"/>
      <c r="DN51" s="827"/>
      <c r="DO51" s="827"/>
      <c r="DP51" s="828"/>
      <c r="DQ51" s="826"/>
      <c r="DR51" s="827"/>
      <c r="DS51" s="827"/>
      <c r="DT51" s="827"/>
      <c r="DU51" s="828"/>
      <c r="DV51" s="829"/>
      <c r="DW51" s="830"/>
      <c r="DX51" s="830"/>
      <c r="DY51" s="830"/>
      <c r="DZ51" s="831"/>
      <c r="EA51" s="247"/>
    </row>
    <row r="52" spans="1:131" s="248" customFormat="1" ht="26.25" customHeight="1" x14ac:dyDescent="0.15">
      <c r="A52" s="262">
        <v>25</v>
      </c>
      <c r="B52" s="802"/>
      <c r="C52" s="803"/>
      <c r="D52" s="803"/>
      <c r="E52" s="803"/>
      <c r="F52" s="803"/>
      <c r="G52" s="803"/>
      <c r="H52" s="803"/>
      <c r="I52" s="803"/>
      <c r="J52" s="803"/>
      <c r="K52" s="803"/>
      <c r="L52" s="803"/>
      <c r="M52" s="803"/>
      <c r="N52" s="803"/>
      <c r="O52" s="803"/>
      <c r="P52" s="804"/>
      <c r="Q52" s="878"/>
      <c r="R52" s="879"/>
      <c r="S52" s="879"/>
      <c r="T52" s="879"/>
      <c r="U52" s="879"/>
      <c r="V52" s="879"/>
      <c r="W52" s="879"/>
      <c r="X52" s="879"/>
      <c r="Y52" s="879"/>
      <c r="Z52" s="879"/>
      <c r="AA52" s="879"/>
      <c r="AB52" s="879"/>
      <c r="AC52" s="879"/>
      <c r="AD52" s="879"/>
      <c r="AE52" s="880"/>
      <c r="AF52" s="806"/>
      <c r="AG52" s="807"/>
      <c r="AH52" s="807"/>
      <c r="AI52" s="807"/>
      <c r="AJ52" s="808"/>
      <c r="AK52" s="881"/>
      <c r="AL52" s="879"/>
      <c r="AM52" s="879"/>
      <c r="AN52" s="879"/>
      <c r="AO52" s="879"/>
      <c r="AP52" s="879"/>
      <c r="AQ52" s="879"/>
      <c r="AR52" s="879"/>
      <c r="AS52" s="879"/>
      <c r="AT52" s="879"/>
      <c r="AU52" s="879"/>
      <c r="AV52" s="879"/>
      <c r="AW52" s="879"/>
      <c r="AX52" s="879"/>
      <c r="AY52" s="879"/>
      <c r="AZ52" s="882"/>
      <c r="BA52" s="882"/>
      <c r="BB52" s="882"/>
      <c r="BC52" s="882"/>
      <c r="BD52" s="882"/>
      <c r="BE52" s="873"/>
      <c r="BF52" s="873"/>
      <c r="BG52" s="873"/>
      <c r="BH52" s="873"/>
      <c r="BI52" s="874"/>
      <c r="BJ52" s="253"/>
      <c r="BK52" s="253"/>
      <c r="BL52" s="253"/>
      <c r="BM52" s="253"/>
      <c r="BN52" s="253"/>
      <c r="BO52" s="266"/>
      <c r="BP52" s="266"/>
      <c r="BQ52" s="263">
        <v>46</v>
      </c>
      <c r="BR52" s="264"/>
      <c r="BS52" s="813"/>
      <c r="BT52" s="814"/>
      <c r="BU52" s="814"/>
      <c r="BV52" s="814"/>
      <c r="BW52" s="814"/>
      <c r="BX52" s="814"/>
      <c r="BY52" s="814"/>
      <c r="BZ52" s="814"/>
      <c r="CA52" s="814"/>
      <c r="CB52" s="814"/>
      <c r="CC52" s="814"/>
      <c r="CD52" s="814"/>
      <c r="CE52" s="814"/>
      <c r="CF52" s="814"/>
      <c r="CG52" s="815"/>
      <c r="CH52" s="826"/>
      <c r="CI52" s="827"/>
      <c r="CJ52" s="827"/>
      <c r="CK52" s="827"/>
      <c r="CL52" s="828"/>
      <c r="CM52" s="826"/>
      <c r="CN52" s="827"/>
      <c r="CO52" s="827"/>
      <c r="CP52" s="827"/>
      <c r="CQ52" s="828"/>
      <c r="CR52" s="826"/>
      <c r="CS52" s="827"/>
      <c r="CT52" s="827"/>
      <c r="CU52" s="827"/>
      <c r="CV52" s="828"/>
      <c r="CW52" s="826"/>
      <c r="CX52" s="827"/>
      <c r="CY52" s="827"/>
      <c r="CZ52" s="827"/>
      <c r="DA52" s="828"/>
      <c r="DB52" s="826"/>
      <c r="DC52" s="827"/>
      <c r="DD52" s="827"/>
      <c r="DE52" s="827"/>
      <c r="DF52" s="828"/>
      <c r="DG52" s="826"/>
      <c r="DH52" s="827"/>
      <c r="DI52" s="827"/>
      <c r="DJ52" s="827"/>
      <c r="DK52" s="828"/>
      <c r="DL52" s="826"/>
      <c r="DM52" s="827"/>
      <c r="DN52" s="827"/>
      <c r="DO52" s="827"/>
      <c r="DP52" s="828"/>
      <c r="DQ52" s="826"/>
      <c r="DR52" s="827"/>
      <c r="DS52" s="827"/>
      <c r="DT52" s="827"/>
      <c r="DU52" s="828"/>
      <c r="DV52" s="829"/>
      <c r="DW52" s="830"/>
      <c r="DX52" s="830"/>
      <c r="DY52" s="830"/>
      <c r="DZ52" s="831"/>
      <c r="EA52" s="247"/>
    </row>
    <row r="53" spans="1:131" s="248" customFormat="1" ht="26.25" customHeight="1" x14ac:dyDescent="0.15">
      <c r="A53" s="262">
        <v>26</v>
      </c>
      <c r="B53" s="802"/>
      <c r="C53" s="803"/>
      <c r="D53" s="803"/>
      <c r="E53" s="803"/>
      <c r="F53" s="803"/>
      <c r="G53" s="803"/>
      <c r="H53" s="803"/>
      <c r="I53" s="803"/>
      <c r="J53" s="803"/>
      <c r="K53" s="803"/>
      <c r="L53" s="803"/>
      <c r="M53" s="803"/>
      <c r="N53" s="803"/>
      <c r="O53" s="803"/>
      <c r="P53" s="804"/>
      <c r="Q53" s="878"/>
      <c r="R53" s="879"/>
      <c r="S53" s="879"/>
      <c r="T53" s="879"/>
      <c r="U53" s="879"/>
      <c r="V53" s="879"/>
      <c r="W53" s="879"/>
      <c r="X53" s="879"/>
      <c r="Y53" s="879"/>
      <c r="Z53" s="879"/>
      <c r="AA53" s="879"/>
      <c r="AB53" s="879"/>
      <c r="AC53" s="879"/>
      <c r="AD53" s="879"/>
      <c r="AE53" s="880"/>
      <c r="AF53" s="806"/>
      <c r="AG53" s="807"/>
      <c r="AH53" s="807"/>
      <c r="AI53" s="807"/>
      <c r="AJ53" s="808"/>
      <c r="AK53" s="881"/>
      <c r="AL53" s="879"/>
      <c r="AM53" s="879"/>
      <c r="AN53" s="879"/>
      <c r="AO53" s="879"/>
      <c r="AP53" s="879"/>
      <c r="AQ53" s="879"/>
      <c r="AR53" s="879"/>
      <c r="AS53" s="879"/>
      <c r="AT53" s="879"/>
      <c r="AU53" s="879"/>
      <c r="AV53" s="879"/>
      <c r="AW53" s="879"/>
      <c r="AX53" s="879"/>
      <c r="AY53" s="879"/>
      <c r="AZ53" s="882"/>
      <c r="BA53" s="882"/>
      <c r="BB53" s="882"/>
      <c r="BC53" s="882"/>
      <c r="BD53" s="882"/>
      <c r="BE53" s="873"/>
      <c r="BF53" s="873"/>
      <c r="BG53" s="873"/>
      <c r="BH53" s="873"/>
      <c r="BI53" s="874"/>
      <c r="BJ53" s="253"/>
      <c r="BK53" s="253"/>
      <c r="BL53" s="253"/>
      <c r="BM53" s="253"/>
      <c r="BN53" s="253"/>
      <c r="BO53" s="266"/>
      <c r="BP53" s="266"/>
      <c r="BQ53" s="263">
        <v>47</v>
      </c>
      <c r="BR53" s="264"/>
      <c r="BS53" s="813"/>
      <c r="BT53" s="814"/>
      <c r="BU53" s="814"/>
      <c r="BV53" s="814"/>
      <c r="BW53" s="814"/>
      <c r="BX53" s="814"/>
      <c r="BY53" s="814"/>
      <c r="BZ53" s="814"/>
      <c r="CA53" s="814"/>
      <c r="CB53" s="814"/>
      <c r="CC53" s="814"/>
      <c r="CD53" s="814"/>
      <c r="CE53" s="814"/>
      <c r="CF53" s="814"/>
      <c r="CG53" s="815"/>
      <c r="CH53" s="826"/>
      <c r="CI53" s="827"/>
      <c r="CJ53" s="827"/>
      <c r="CK53" s="827"/>
      <c r="CL53" s="828"/>
      <c r="CM53" s="826"/>
      <c r="CN53" s="827"/>
      <c r="CO53" s="827"/>
      <c r="CP53" s="827"/>
      <c r="CQ53" s="828"/>
      <c r="CR53" s="826"/>
      <c r="CS53" s="827"/>
      <c r="CT53" s="827"/>
      <c r="CU53" s="827"/>
      <c r="CV53" s="828"/>
      <c r="CW53" s="826"/>
      <c r="CX53" s="827"/>
      <c r="CY53" s="827"/>
      <c r="CZ53" s="827"/>
      <c r="DA53" s="828"/>
      <c r="DB53" s="826"/>
      <c r="DC53" s="827"/>
      <c r="DD53" s="827"/>
      <c r="DE53" s="827"/>
      <c r="DF53" s="828"/>
      <c r="DG53" s="826"/>
      <c r="DH53" s="827"/>
      <c r="DI53" s="827"/>
      <c r="DJ53" s="827"/>
      <c r="DK53" s="828"/>
      <c r="DL53" s="826"/>
      <c r="DM53" s="827"/>
      <c r="DN53" s="827"/>
      <c r="DO53" s="827"/>
      <c r="DP53" s="828"/>
      <c r="DQ53" s="826"/>
      <c r="DR53" s="827"/>
      <c r="DS53" s="827"/>
      <c r="DT53" s="827"/>
      <c r="DU53" s="828"/>
      <c r="DV53" s="829"/>
      <c r="DW53" s="830"/>
      <c r="DX53" s="830"/>
      <c r="DY53" s="830"/>
      <c r="DZ53" s="831"/>
      <c r="EA53" s="247"/>
    </row>
    <row r="54" spans="1:131" s="248" customFormat="1" ht="26.25" customHeight="1" x14ac:dyDescent="0.15">
      <c r="A54" s="262">
        <v>27</v>
      </c>
      <c r="B54" s="802"/>
      <c r="C54" s="803"/>
      <c r="D54" s="803"/>
      <c r="E54" s="803"/>
      <c r="F54" s="803"/>
      <c r="G54" s="803"/>
      <c r="H54" s="803"/>
      <c r="I54" s="803"/>
      <c r="J54" s="803"/>
      <c r="K54" s="803"/>
      <c r="L54" s="803"/>
      <c r="M54" s="803"/>
      <c r="N54" s="803"/>
      <c r="O54" s="803"/>
      <c r="P54" s="804"/>
      <c r="Q54" s="878"/>
      <c r="R54" s="879"/>
      <c r="S54" s="879"/>
      <c r="T54" s="879"/>
      <c r="U54" s="879"/>
      <c r="V54" s="879"/>
      <c r="W54" s="879"/>
      <c r="X54" s="879"/>
      <c r="Y54" s="879"/>
      <c r="Z54" s="879"/>
      <c r="AA54" s="879"/>
      <c r="AB54" s="879"/>
      <c r="AC54" s="879"/>
      <c r="AD54" s="879"/>
      <c r="AE54" s="880"/>
      <c r="AF54" s="806"/>
      <c r="AG54" s="807"/>
      <c r="AH54" s="807"/>
      <c r="AI54" s="807"/>
      <c r="AJ54" s="808"/>
      <c r="AK54" s="881"/>
      <c r="AL54" s="879"/>
      <c r="AM54" s="879"/>
      <c r="AN54" s="879"/>
      <c r="AO54" s="879"/>
      <c r="AP54" s="879"/>
      <c r="AQ54" s="879"/>
      <c r="AR54" s="879"/>
      <c r="AS54" s="879"/>
      <c r="AT54" s="879"/>
      <c r="AU54" s="879"/>
      <c r="AV54" s="879"/>
      <c r="AW54" s="879"/>
      <c r="AX54" s="879"/>
      <c r="AY54" s="879"/>
      <c r="AZ54" s="882"/>
      <c r="BA54" s="882"/>
      <c r="BB54" s="882"/>
      <c r="BC54" s="882"/>
      <c r="BD54" s="882"/>
      <c r="BE54" s="873"/>
      <c r="BF54" s="873"/>
      <c r="BG54" s="873"/>
      <c r="BH54" s="873"/>
      <c r="BI54" s="874"/>
      <c r="BJ54" s="253"/>
      <c r="BK54" s="253"/>
      <c r="BL54" s="253"/>
      <c r="BM54" s="253"/>
      <c r="BN54" s="253"/>
      <c r="BO54" s="266"/>
      <c r="BP54" s="266"/>
      <c r="BQ54" s="263">
        <v>48</v>
      </c>
      <c r="BR54" s="264"/>
      <c r="BS54" s="813"/>
      <c r="BT54" s="814"/>
      <c r="BU54" s="814"/>
      <c r="BV54" s="814"/>
      <c r="BW54" s="814"/>
      <c r="BX54" s="814"/>
      <c r="BY54" s="814"/>
      <c r="BZ54" s="814"/>
      <c r="CA54" s="814"/>
      <c r="CB54" s="814"/>
      <c r="CC54" s="814"/>
      <c r="CD54" s="814"/>
      <c r="CE54" s="814"/>
      <c r="CF54" s="814"/>
      <c r="CG54" s="815"/>
      <c r="CH54" s="826"/>
      <c r="CI54" s="827"/>
      <c r="CJ54" s="827"/>
      <c r="CK54" s="827"/>
      <c r="CL54" s="828"/>
      <c r="CM54" s="826"/>
      <c r="CN54" s="827"/>
      <c r="CO54" s="827"/>
      <c r="CP54" s="827"/>
      <c r="CQ54" s="828"/>
      <c r="CR54" s="826"/>
      <c r="CS54" s="827"/>
      <c r="CT54" s="827"/>
      <c r="CU54" s="827"/>
      <c r="CV54" s="828"/>
      <c r="CW54" s="826"/>
      <c r="CX54" s="827"/>
      <c r="CY54" s="827"/>
      <c r="CZ54" s="827"/>
      <c r="DA54" s="828"/>
      <c r="DB54" s="826"/>
      <c r="DC54" s="827"/>
      <c r="DD54" s="827"/>
      <c r="DE54" s="827"/>
      <c r="DF54" s="828"/>
      <c r="DG54" s="826"/>
      <c r="DH54" s="827"/>
      <c r="DI54" s="827"/>
      <c r="DJ54" s="827"/>
      <c r="DK54" s="828"/>
      <c r="DL54" s="826"/>
      <c r="DM54" s="827"/>
      <c r="DN54" s="827"/>
      <c r="DO54" s="827"/>
      <c r="DP54" s="828"/>
      <c r="DQ54" s="826"/>
      <c r="DR54" s="827"/>
      <c r="DS54" s="827"/>
      <c r="DT54" s="827"/>
      <c r="DU54" s="828"/>
      <c r="DV54" s="829"/>
      <c r="DW54" s="830"/>
      <c r="DX54" s="830"/>
      <c r="DY54" s="830"/>
      <c r="DZ54" s="831"/>
      <c r="EA54" s="247"/>
    </row>
    <row r="55" spans="1:131" s="248" customFormat="1" ht="26.25" customHeight="1" x14ac:dyDescent="0.15">
      <c r="A55" s="262">
        <v>28</v>
      </c>
      <c r="B55" s="802"/>
      <c r="C55" s="803"/>
      <c r="D55" s="803"/>
      <c r="E55" s="803"/>
      <c r="F55" s="803"/>
      <c r="G55" s="803"/>
      <c r="H55" s="803"/>
      <c r="I55" s="803"/>
      <c r="J55" s="803"/>
      <c r="K55" s="803"/>
      <c r="L55" s="803"/>
      <c r="M55" s="803"/>
      <c r="N55" s="803"/>
      <c r="O55" s="803"/>
      <c r="P55" s="804"/>
      <c r="Q55" s="878"/>
      <c r="R55" s="879"/>
      <c r="S55" s="879"/>
      <c r="T55" s="879"/>
      <c r="U55" s="879"/>
      <c r="V55" s="879"/>
      <c r="W55" s="879"/>
      <c r="X55" s="879"/>
      <c r="Y55" s="879"/>
      <c r="Z55" s="879"/>
      <c r="AA55" s="879"/>
      <c r="AB55" s="879"/>
      <c r="AC55" s="879"/>
      <c r="AD55" s="879"/>
      <c r="AE55" s="880"/>
      <c r="AF55" s="806"/>
      <c r="AG55" s="807"/>
      <c r="AH55" s="807"/>
      <c r="AI55" s="807"/>
      <c r="AJ55" s="808"/>
      <c r="AK55" s="881"/>
      <c r="AL55" s="879"/>
      <c r="AM55" s="879"/>
      <c r="AN55" s="879"/>
      <c r="AO55" s="879"/>
      <c r="AP55" s="879"/>
      <c r="AQ55" s="879"/>
      <c r="AR55" s="879"/>
      <c r="AS55" s="879"/>
      <c r="AT55" s="879"/>
      <c r="AU55" s="879"/>
      <c r="AV55" s="879"/>
      <c r="AW55" s="879"/>
      <c r="AX55" s="879"/>
      <c r="AY55" s="879"/>
      <c r="AZ55" s="882"/>
      <c r="BA55" s="882"/>
      <c r="BB55" s="882"/>
      <c r="BC55" s="882"/>
      <c r="BD55" s="882"/>
      <c r="BE55" s="873"/>
      <c r="BF55" s="873"/>
      <c r="BG55" s="873"/>
      <c r="BH55" s="873"/>
      <c r="BI55" s="874"/>
      <c r="BJ55" s="253"/>
      <c r="BK55" s="253"/>
      <c r="BL55" s="253"/>
      <c r="BM55" s="253"/>
      <c r="BN55" s="253"/>
      <c r="BO55" s="266"/>
      <c r="BP55" s="266"/>
      <c r="BQ55" s="263">
        <v>49</v>
      </c>
      <c r="BR55" s="264"/>
      <c r="BS55" s="813"/>
      <c r="BT55" s="814"/>
      <c r="BU55" s="814"/>
      <c r="BV55" s="814"/>
      <c r="BW55" s="814"/>
      <c r="BX55" s="814"/>
      <c r="BY55" s="814"/>
      <c r="BZ55" s="814"/>
      <c r="CA55" s="814"/>
      <c r="CB55" s="814"/>
      <c r="CC55" s="814"/>
      <c r="CD55" s="814"/>
      <c r="CE55" s="814"/>
      <c r="CF55" s="814"/>
      <c r="CG55" s="815"/>
      <c r="CH55" s="826"/>
      <c r="CI55" s="827"/>
      <c r="CJ55" s="827"/>
      <c r="CK55" s="827"/>
      <c r="CL55" s="828"/>
      <c r="CM55" s="826"/>
      <c r="CN55" s="827"/>
      <c r="CO55" s="827"/>
      <c r="CP55" s="827"/>
      <c r="CQ55" s="828"/>
      <c r="CR55" s="826"/>
      <c r="CS55" s="827"/>
      <c r="CT55" s="827"/>
      <c r="CU55" s="827"/>
      <c r="CV55" s="828"/>
      <c r="CW55" s="826"/>
      <c r="CX55" s="827"/>
      <c r="CY55" s="827"/>
      <c r="CZ55" s="827"/>
      <c r="DA55" s="828"/>
      <c r="DB55" s="826"/>
      <c r="DC55" s="827"/>
      <c r="DD55" s="827"/>
      <c r="DE55" s="827"/>
      <c r="DF55" s="828"/>
      <c r="DG55" s="826"/>
      <c r="DH55" s="827"/>
      <c r="DI55" s="827"/>
      <c r="DJ55" s="827"/>
      <c r="DK55" s="828"/>
      <c r="DL55" s="826"/>
      <c r="DM55" s="827"/>
      <c r="DN55" s="827"/>
      <c r="DO55" s="827"/>
      <c r="DP55" s="828"/>
      <c r="DQ55" s="826"/>
      <c r="DR55" s="827"/>
      <c r="DS55" s="827"/>
      <c r="DT55" s="827"/>
      <c r="DU55" s="828"/>
      <c r="DV55" s="829"/>
      <c r="DW55" s="830"/>
      <c r="DX55" s="830"/>
      <c r="DY55" s="830"/>
      <c r="DZ55" s="831"/>
      <c r="EA55" s="247"/>
    </row>
    <row r="56" spans="1:131" s="248" customFormat="1" ht="26.25" customHeight="1" x14ac:dyDescent="0.15">
      <c r="A56" s="262">
        <v>29</v>
      </c>
      <c r="B56" s="802"/>
      <c r="C56" s="803"/>
      <c r="D56" s="803"/>
      <c r="E56" s="803"/>
      <c r="F56" s="803"/>
      <c r="G56" s="803"/>
      <c r="H56" s="803"/>
      <c r="I56" s="803"/>
      <c r="J56" s="803"/>
      <c r="K56" s="803"/>
      <c r="L56" s="803"/>
      <c r="M56" s="803"/>
      <c r="N56" s="803"/>
      <c r="O56" s="803"/>
      <c r="P56" s="804"/>
      <c r="Q56" s="878"/>
      <c r="R56" s="879"/>
      <c r="S56" s="879"/>
      <c r="T56" s="879"/>
      <c r="U56" s="879"/>
      <c r="V56" s="879"/>
      <c r="W56" s="879"/>
      <c r="X56" s="879"/>
      <c r="Y56" s="879"/>
      <c r="Z56" s="879"/>
      <c r="AA56" s="879"/>
      <c r="AB56" s="879"/>
      <c r="AC56" s="879"/>
      <c r="AD56" s="879"/>
      <c r="AE56" s="880"/>
      <c r="AF56" s="806"/>
      <c r="AG56" s="807"/>
      <c r="AH56" s="807"/>
      <c r="AI56" s="807"/>
      <c r="AJ56" s="808"/>
      <c r="AK56" s="881"/>
      <c r="AL56" s="879"/>
      <c r="AM56" s="879"/>
      <c r="AN56" s="879"/>
      <c r="AO56" s="879"/>
      <c r="AP56" s="879"/>
      <c r="AQ56" s="879"/>
      <c r="AR56" s="879"/>
      <c r="AS56" s="879"/>
      <c r="AT56" s="879"/>
      <c r="AU56" s="879"/>
      <c r="AV56" s="879"/>
      <c r="AW56" s="879"/>
      <c r="AX56" s="879"/>
      <c r="AY56" s="879"/>
      <c r="AZ56" s="882"/>
      <c r="BA56" s="882"/>
      <c r="BB56" s="882"/>
      <c r="BC56" s="882"/>
      <c r="BD56" s="882"/>
      <c r="BE56" s="873"/>
      <c r="BF56" s="873"/>
      <c r="BG56" s="873"/>
      <c r="BH56" s="873"/>
      <c r="BI56" s="874"/>
      <c r="BJ56" s="253"/>
      <c r="BK56" s="253"/>
      <c r="BL56" s="253"/>
      <c r="BM56" s="253"/>
      <c r="BN56" s="253"/>
      <c r="BO56" s="266"/>
      <c r="BP56" s="266"/>
      <c r="BQ56" s="263">
        <v>50</v>
      </c>
      <c r="BR56" s="264"/>
      <c r="BS56" s="813"/>
      <c r="BT56" s="814"/>
      <c r="BU56" s="814"/>
      <c r="BV56" s="814"/>
      <c r="BW56" s="814"/>
      <c r="BX56" s="814"/>
      <c r="BY56" s="814"/>
      <c r="BZ56" s="814"/>
      <c r="CA56" s="814"/>
      <c r="CB56" s="814"/>
      <c r="CC56" s="814"/>
      <c r="CD56" s="814"/>
      <c r="CE56" s="814"/>
      <c r="CF56" s="814"/>
      <c r="CG56" s="815"/>
      <c r="CH56" s="826"/>
      <c r="CI56" s="827"/>
      <c r="CJ56" s="827"/>
      <c r="CK56" s="827"/>
      <c r="CL56" s="828"/>
      <c r="CM56" s="826"/>
      <c r="CN56" s="827"/>
      <c r="CO56" s="827"/>
      <c r="CP56" s="827"/>
      <c r="CQ56" s="828"/>
      <c r="CR56" s="826"/>
      <c r="CS56" s="827"/>
      <c r="CT56" s="827"/>
      <c r="CU56" s="827"/>
      <c r="CV56" s="828"/>
      <c r="CW56" s="826"/>
      <c r="CX56" s="827"/>
      <c r="CY56" s="827"/>
      <c r="CZ56" s="827"/>
      <c r="DA56" s="828"/>
      <c r="DB56" s="826"/>
      <c r="DC56" s="827"/>
      <c r="DD56" s="827"/>
      <c r="DE56" s="827"/>
      <c r="DF56" s="828"/>
      <c r="DG56" s="826"/>
      <c r="DH56" s="827"/>
      <c r="DI56" s="827"/>
      <c r="DJ56" s="827"/>
      <c r="DK56" s="828"/>
      <c r="DL56" s="826"/>
      <c r="DM56" s="827"/>
      <c r="DN56" s="827"/>
      <c r="DO56" s="827"/>
      <c r="DP56" s="828"/>
      <c r="DQ56" s="826"/>
      <c r="DR56" s="827"/>
      <c r="DS56" s="827"/>
      <c r="DT56" s="827"/>
      <c r="DU56" s="828"/>
      <c r="DV56" s="829"/>
      <c r="DW56" s="830"/>
      <c r="DX56" s="830"/>
      <c r="DY56" s="830"/>
      <c r="DZ56" s="831"/>
      <c r="EA56" s="247"/>
    </row>
    <row r="57" spans="1:131" s="248" customFormat="1" ht="26.25" customHeight="1" x14ac:dyDescent="0.15">
      <c r="A57" s="262">
        <v>30</v>
      </c>
      <c r="B57" s="802"/>
      <c r="C57" s="803"/>
      <c r="D57" s="803"/>
      <c r="E57" s="803"/>
      <c r="F57" s="803"/>
      <c r="G57" s="803"/>
      <c r="H57" s="803"/>
      <c r="I57" s="803"/>
      <c r="J57" s="803"/>
      <c r="K57" s="803"/>
      <c r="L57" s="803"/>
      <c r="M57" s="803"/>
      <c r="N57" s="803"/>
      <c r="O57" s="803"/>
      <c r="P57" s="804"/>
      <c r="Q57" s="878"/>
      <c r="R57" s="879"/>
      <c r="S57" s="879"/>
      <c r="T57" s="879"/>
      <c r="U57" s="879"/>
      <c r="V57" s="879"/>
      <c r="W57" s="879"/>
      <c r="X57" s="879"/>
      <c r="Y57" s="879"/>
      <c r="Z57" s="879"/>
      <c r="AA57" s="879"/>
      <c r="AB57" s="879"/>
      <c r="AC57" s="879"/>
      <c r="AD57" s="879"/>
      <c r="AE57" s="880"/>
      <c r="AF57" s="806"/>
      <c r="AG57" s="807"/>
      <c r="AH57" s="807"/>
      <c r="AI57" s="807"/>
      <c r="AJ57" s="808"/>
      <c r="AK57" s="881"/>
      <c r="AL57" s="879"/>
      <c r="AM57" s="879"/>
      <c r="AN57" s="879"/>
      <c r="AO57" s="879"/>
      <c r="AP57" s="879"/>
      <c r="AQ57" s="879"/>
      <c r="AR57" s="879"/>
      <c r="AS57" s="879"/>
      <c r="AT57" s="879"/>
      <c r="AU57" s="879"/>
      <c r="AV57" s="879"/>
      <c r="AW57" s="879"/>
      <c r="AX57" s="879"/>
      <c r="AY57" s="879"/>
      <c r="AZ57" s="882"/>
      <c r="BA57" s="882"/>
      <c r="BB57" s="882"/>
      <c r="BC57" s="882"/>
      <c r="BD57" s="882"/>
      <c r="BE57" s="873"/>
      <c r="BF57" s="873"/>
      <c r="BG57" s="873"/>
      <c r="BH57" s="873"/>
      <c r="BI57" s="874"/>
      <c r="BJ57" s="253"/>
      <c r="BK57" s="253"/>
      <c r="BL57" s="253"/>
      <c r="BM57" s="253"/>
      <c r="BN57" s="253"/>
      <c r="BO57" s="266"/>
      <c r="BP57" s="266"/>
      <c r="BQ57" s="263">
        <v>51</v>
      </c>
      <c r="BR57" s="264"/>
      <c r="BS57" s="813"/>
      <c r="BT57" s="814"/>
      <c r="BU57" s="814"/>
      <c r="BV57" s="814"/>
      <c r="BW57" s="814"/>
      <c r="BX57" s="814"/>
      <c r="BY57" s="814"/>
      <c r="BZ57" s="814"/>
      <c r="CA57" s="814"/>
      <c r="CB57" s="814"/>
      <c r="CC57" s="814"/>
      <c r="CD57" s="814"/>
      <c r="CE57" s="814"/>
      <c r="CF57" s="814"/>
      <c r="CG57" s="815"/>
      <c r="CH57" s="826"/>
      <c r="CI57" s="827"/>
      <c r="CJ57" s="827"/>
      <c r="CK57" s="827"/>
      <c r="CL57" s="828"/>
      <c r="CM57" s="826"/>
      <c r="CN57" s="827"/>
      <c r="CO57" s="827"/>
      <c r="CP57" s="827"/>
      <c r="CQ57" s="828"/>
      <c r="CR57" s="826"/>
      <c r="CS57" s="827"/>
      <c r="CT57" s="827"/>
      <c r="CU57" s="827"/>
      <c r="CV57" s="828"/>
      <c r="CW57" s="826"/>
      <c r="CX57" s="827"/>
      <c r="CY57" s="827"/>
      <c r="CZ57" s="827"/>
      <c r="DA57" s="828"/>
      <c r="DB57" s="826"/>
      <c r="DC57" s="827"/>
      <c r="DD57" s="827"/>
      <c r="DE57" s="827"/>
      <c r="DF57" s="828"/>
      <c r="DG57" s="826"/>
      <c r="DH57" s="827"/>
      <c r="DI57" s="827"/>
      <c r="DJ57" s="827"/>
      <c r="DK57" s="828"/>
      <c r="DL57" s="826"/>
      <c r="DM57" s="827"/>
      <c r="DN57" s="827"/>
      <c r="DO57" s="827"/>
      <c r="DP57" s="828"/>
      <c r="DQ57" s="826"/>
      <c r="DR57" s="827"/>
      <c r="DS57" s="827"/>
      <c r="DT57" s="827"/>
      <c r="DU57" s="828"/>
      <c r="DV57" s="829"/>
      <c r="DW57" s="830"/>
      <c r="DX57" s="830"/>
      <c r="DY57" s="830"/>
      <c r="DZ57" s="831"/>
      <c r="EA57" s="247"/>
    </row>
    <row r="58" spans="1:131" s="248" customFormat="1" ht="26.25" customHeight="1" x14ac:dyDescent="0.15">
      <c r="A58" s="262">
        <v>31</v>
      </c>
      <c r="B58" s="802"/>
      <c r="C58" s="803"/>
      <c r="D58" s="803"/>
      <c r="E58" s="803"/>
      <c r="F58" s="803"/>
      <c r="G58" s="803"/>
      <c r="H58" s="803"/>
      <c r="I58" s="803"/>
      <c r="J58" s="803"/>
      <c r="K58" s="803"/>
      <c r="L58" s="803"/>
      <c r="M58" s="803"/>
      <c r="N58" s="803"/>
      <c r="O58" s="803"/>
      <c r="P58" s="804"/>
      <c r="Q58" s="878"/>
      <c r="R58" s="879"/>
      <c r="S58" s="879"/>
      <c r="T58" s="879"/>
      <c r="U58" s="879"/>
      <c r="V58" s="879"/>
      <c r="W58" s="879"/>
      <c r="X58" s="879"/>
      <c r="Y58" s="879"/>
      <c r="Z58" s="879"/>
      <c r="AA58" s="879"/>
      <c r="AB58" s="879"/>
      <c r="AC58" s="879"/>
      <c r="AD58" s="879"/>
      <c r="AE58" s="880"/>
      <c r="AF58" s="806"/>
      <c r="AG58" s="807"/>
      <c r="AH58" s="807"/>
      <c r="AI58" s="807"/>
      <c r="AJ58" s="808"/>
      <c r="AK58" s="881"/>
      <c r="AL58" s="879"/>
      <c r="AM58" s="879"/>
      <c r="AN58" s="879"/>
      <c r="AO58" s="879"/>
      <c r="AP58" s="879"/>
      <c r="AQ58" s="879"/>
      <c r="AR58" s="879"/>
      <c r="AS58" s="879"/>
      <c r="AT58" s="879"/>
      <c r="AU58" s="879"/>
      <c r="AV58" s="879"/>
      <c r="AW58" s="879"/>
      <c r="AX58" s="879"/>
      <c r="AY58" s="879"/>
      <c r="AZ58" s="882"/>
      <c r="BA58" s="882"/>
      <c r="BB58" s="882"/>
      <c r="BC58" s="882"/>
      <c r="BD58" s="882"/>
      <c r="BE58" s="873"/>
      <c r="BF58" s="873"/>
      <c r="BG58" s="873"/>
      <c r="BH58" s="873"/>
      <c r="BI58" s="874"/>
      <c r="BJ58" s="253"/>
      <c r="BK58" s="253"/>
      <c r="BL58" s="253"/>
      <c r="BM58" s="253"/>
      <c r="BN58" s="253"/>
      <c r="BO58" s="266"/>
      <c r="BP58" s="266"/>
      <c r="BQ58" s="263">
        <v>52</v>
      </c>
      <c r="BR58" s="264"/>
      <c r="BS58" s="813"/>
      <c r="BT58" s="814"/>
      <c r="BU58" s="814"/>
      <c r="BV58" s="814"/>
      <c r="BW58" s="814"/>
      <c r="BX58" s="814"/>
      <c r="BY58" s="814"/>
      <c r="BZ58" s="814"/>
      <c r="CA58" s="814"/>
      <c r="CB58" s="814"/>
      <c r="CC58" s="814"/>
      <c r="CD58" s="814"/>
      <c r="CE58" s="814"/>
      <c r="CF58" s="814"/>
      <c r="CG58" s="815"/>
      <c r="CH58" s="826"/>
      <c r="CI58" s="827"/>
      <c r="CJ58" s="827"/>
      <c r="CK58" s="827"/>
      <c r="CL58" s="828"/>
      <c r="CM58" s="826"/>
      <c r="CN58" s="827"/>
      <c r="CO58" s="827"/>
      <c r="CP58" s="827"/>
      <c r="CQ58" s="828"/>
      <c r="CR58" s="826"/>
      <c r="CS58" s="827"/>
      <c r="CT58" s="827"/>
      <c r="CU58" s="827"/>
      <c r="CV58" s="828"/>
      <c r="CW58" s="826"/>
      <c r="CX58" s="827"/>
      <c r="CY58" s="827"/>
      <c r="CZ58" s="827"/>
      <c r="DA58" s="828"/>
      <c r="DB58" s="826"/>
      <c r="DC58" s="827"/>
      <c r="DD58" s="827"/>
      <c r="DE58" s="827"/>
      <c r="DF58" s="828"/>
      <c r="DG58" s="826"/>
      <c r="DH58" s="827"/>
      <c r="DI58" s="827"/>
      <c r="DJ58" s="827"/>
      <c r="DK58" s="828"/>
      <c r="DL58" s="826"/>
      <c r="DM58" s="827"/>
      <c r="DN58" s="827"/>
      <c r="DO58" s="827"/>
      <c r="DP58" s="828"/>
      <c r="DQ58" s="826"/>
      <c r="DR58" s="827"/>
      <c r="DS58" s="827"/>
      <c r="DT58" s="827"/>
      <c r="DU58" s="828"/>
      <c r="DV58" s="829"/>
      <c r="DW58" s="830"/>
      <c r="DX58" s="830"/>
      <c r="DY58" s="830"/>
      <c r="DZ58" s="831"/>
      <c r="EA58" s="247"/>
    </row>
    <row r="59" spans="1:131" s="248" customFormat="1" ht="26.25" customHeight="1" x14ac:dyDescent="0.15">
      <c r="A59" s="262">
        <v>32</v>
      </c>
      <c r="B59" s="802"/>
      <c r="C59" s="803"/>
      <c r="D59" s="803"/>
      <c r="E59" s="803"/>
      <c r="F59" s="803"/>
      <c r="G59" s="803"/>
      <c r="H59" s="803"/>
      <c r="I59" s="803"/>
      <c r="J59" s="803"/>
      <c r="K59" s="803"/>
      <c r="L59" s="803"/>
      <c r="M59" s="803"/>
      <c r="N59" s="803"/>
      <c r="O59" s="803"/>
      <c r="P59" s="804"/>
      <c r="Q59" s="878"/>
      <c r="R59" s="879"/>
      <c r="S59" s="879"/>
      <c r="T59" s="879"/>
      <c r="U59" s="879"/>
      <c r="V59" s="879"/>
      <c r="W59" s="879"/>
      <c r="X59" s="879"/>
      <c r="Y59" s="879"/>
      <c r="Z59" s="879"/>
      <c r="AA59" s="879"/>
      <c r="AB59" s="879"/>
      <c r="AC59" s="879"/>
      <c r="AD59" s="879"/>
      <c r="AE59" s="880"/>
      <c r="AF59" s="806"/>
      <c r="AG59" s="807"/>
      <c r="AH59" s="807"/>
      <c r="AI59" s="807"/>
      <c r="AJ59" s="808"/>
      <c r="AK59" s="881"/>
      <c r="AL59" s="879"/>
      <c r="AM59" s="879"/>
      <c r="AN59" s="879"/>
      <c r="AO59" s="879"/>
      <c r="AP59" s="879"/>
      <c r="AQ59" s="879"/>
      <c r="AR59" s="879"/>
      <c r="AS59" s="879"/>
      <c r="AT59" s="879"/>
      <c r="AU59" s="879"/>
      <c r="AV59" s="879"/>
      <c r="AW59" s="879"/>
      <c r="AX59" s="879"/>
      <c r="AY59" s="879"/>
      <c r="AZ59" s="882"/>
      <c r="BA59" s="882"/>
      <c r="BB59" s="882"/>
      <c r="BC59" s="882"/>
      <c r="BD59" s="882"/>
      <c r="BE59" s="873"/>
      <c r="BF59" s="873"/>
      <c r="BG59" s="873"/>
      <c r="BH59" s="873"/>
      <c r="BI59" s="874"/>
      <c r="BJ59" s="253"/>
      <c r="BK59" s="253"/>
      <c r="BL59" s="253"/>
      <c r="BM59" s="253"/>
      <c r="BN59" s="253"/>
      <c r="BO59" s="266"/>
      <c r="BP59" s="266"/>
      <c r="BQ59" s="263">
        <v>53</v>
      </c>
      <c r="BR59" s="264"/>
      <c r="BS59" s="813"/>
      <c r="BT59" s="814"/>
      <c r="BU59" s="814"/>
      <c r="BV59" s="814"/>
      <c r="BW59" s="814"/>
      <c r="BX59" s="814"/>
      <c r="BY59" s="814"/>
      <c r="BZ59" s="814"/>
      <c r="CA59" s="814"/>
      <c r="CB59" s="814"/>
      <c r="CC59" s="814"/>
      <c r="CD59" s="814"/>
      <c r="CE59" s="814"/>
      <c r="CF59" s="814"/>
      <c r="CG59" s="815"/>
      <c r="CH59" s="826"/>
      <c r="CI59" s="827"/>
      <c r="CJ59" s="827"/>
      <c r="CK59" s="827"/>
      <c r="CL59" s="828"/>
      <c r="CM59" s="826"/>
      <c r="CN59" s="827"/>
      <c r="CO59" s="827"/>
      <c r="CP59" s="827"/>
      <c r="CQ59" s="828"/>
      <c r="CR59" s="826"/>
      <c r="CS59" s="827"/>
      <c r="CT59" s="827"/>
      <c r="CU59" s="827"/>
      <c r="CV59" s="828"/>
      <c r="CW59" s="826"/>
      <c r="CX59" s="827"/>
      <c r="CY59" s="827"/>
      <c r="CZ59" s="827"/>
      <c r="DA59" s="828"/>
      <c r="DB59" s="826"/>
      <c r="DC59" s="827"/>
      <c r="DD59" s="827"/>
      <c r="DE59" s="827"/>
      <c r="DF59" s="828"/>
      <c r="DG59" s="826"/>
      <c r="DH59" s="827"/>
      <c r="DI59" s="827"/>
      <c r="DJ59" s="827"/>
      <c r="DK59" s="828"/>
      <c r="DL59" s="826"/>
      <c r="DM59" s="827"/>
      <c r="DN59" s="827"/>
      <c r="DO59" s="827"/>
      <c r="DP59" s="828"/>
      <c r="DQ59" s="826"/>
      <c r="DR59" s="827"/>
      <c r="DS59" s="827"/>
      <c r="DT59" s="827"/>
      <c r="DU59" s="828"/>
      <c r="DV59" s="829"/>
      <c r="DW59" s="830"/>
      <c r="DX59" s="830"/>
      <c r="DY59" s="830"/>
      <c r="DZ59" s="831"/>
      <c r="EA59" s="247"/>
    </row>
    <row r="60" spans="1:131" s="248" customFormat="1" ht="26.25" customHeight="1" x14ac:dyDescent="0.15">
      <c r="A60" s="262">
        <v>33</v>
      </c>
      <c r="B60" s="802"/>
      <c r="C60" s="803"/>
      <c r="D60" s="803"/>
      <c r="E60" s="803"/>
      <c r="F60" s="803"/>
      <c r="G60" s="803"/>
      <c r="H60" s="803"/>
      <c r="I60" s="803"/>
      <c r="J60" s="803"/>
      <c r="K60" s="803"/>
      <c r="L60" s="803"/>
      <c r="M60" s="803"/>
      <c r="N60" s="803"/>
      <c r="O60" s="803"/>
      <c r="P60" s="804"/>
      <c r="Q60" s="878"/>
      <c r="R60" s="879"/>
      <c r="S60" s="879"/>
      <c r="T60" s="879"/>
      <c r="U60" s="879"/>
      <c r="V60" s="879"/>
      <c r="W60" s="879"/>
      <c r="X60" s="879"/>
      <c r="Y60" s="879"/>
      <c r="Z60" s="879"/>
      <c r="AA60" s="879"/>
      <c r="AB60" s="879"/>
      <c r="AC60" s="879"/>
      <c r="AD60" s="879"/>
      <c r="AE60" s="880"/>
      <c r="AF60" s="806"/>
      <c r="AG60" s="807"/>
      <c r="AH60" s="807"/>
      <c r="AI60" s="807"/>
      <c r="AJ60" s="808"/>
      <c r="AK60" s="881"/>
      <c r="AL60" s="879"/>
      <c r="AM60" s="879"/>
      <c r="AN60" s="879"/>
      <c r="AO60" s="879"/>
      <c r="AP60" s="879"/>
      <c r="AQ60" s="879"/>
      <c r="AR60" s="879"/>
      <c r="AS60" s="879"/>
      <c r="AT60" s="879"/>
      <c r="AU60" s="879"/>
      <c r="AV60" s="879"/>
      <c r="AW60" s="879"/>
      <c r="AX60" s="879"/>
      <c r="AY60" s="879"/>
      <c r="AZ60" s="882"/>
      <c r="BA60" s="882"/>
      <c r="BB60" s="882"/>
      <c r="BC60" s="882"/>
      <c r="BD60" s="882"/>
      <c r="BE60" s="873"/>
      <c r="BF60" s="873"/>
      <c r="BG60" s="873"/>
      <c r="BH60" s="873"/>
      <c r="BI60" s="874"/>
      <c r="BJ60" s="253"/>
      <c r="BK60" s="253"/>
      <c r="BL60" s="253"/>
      <c r="BM60" s="253"/>
      <c r="BN60" s="253"/>
      <c r="BO60" s="266"/>
      <c r="BP60" s="266"/>
      <c r="BQ60" s="263">
        <v>54</v>
      </c>
      <c r="BR60" s="264"/>
      <c r="BS60" s="813"/>
      <c r="BT60" s="814"/>
      <c r="BU60" s="814"/>
      <c r="BV60" s="814"/>
      <c r="BW60" s="814"/>
      <c r="BX60" s="814"/>
      <c r="BY60" s="814"/>
      <c r="BZ60" s="814"/>
      <c r="CA60" s="814"/>
      <c r="CB60" s="814"/>
      <c r="CC60" s="814"/>
      <c r="CD60" s="814"/>
      <c r="CE60" s="814"/>
      <c r="CF60" s="814"/>
      <c r="CG60" s="815"/>
      <c r="CH60" s="826"/>
      <c r="CI60" s="827"/>
      <c r="CJ60" s="827"/>
      <c r="CK60" s="827"/>
      <c r="CL60" s="828"/>
      <c r="CM60" s="826"/>
      <c r="CN60" s="827"/>
      <c r="CO60" s="827"/>
      <c r="CP60" s="827"/>
      <c r="CQ60" s="828"/>
      <c r="CR60" s="826"/>
      <c r="CS60" s="827"/>
      <c r="CT60" s="827"/>
      <c r="CU60" s="827"/>
      <c r="CV60" s="828"/>
      <c r="CW60" s="826"/>
      <c r="CX60" s="827"/>
      <c r="CY60" s="827"/>
      <c r="CZ60" s="827"/>
      <c r="DA60" s="828"/>
      <c r="DB60" s="826"/>
      <c r="DC60" s="827"/>
      <c r="DD60" s="827"/>
      <c r="DE60" s="827"/>
      <c r="DF60" s="828"/>
      <c r="DG60" s="826"/>
      <c r="DH60" s="827"/>
      <c r="DI60" s="827"/>
      <c r="DJ60" s="827"/>
      <c r="DK60" s="828"/>
      <c r="DL60" s="826"/>
      <c r="DM60" s="827"/>
      <c r="DN60" s="827"/>
      <c r="DO60" s="827"/>
      <c r="DP60" s="828"/>
      <c r="DQ60" s="826"/>
      <c r="DR60" s="827"/>
      <c r="DS60" s="827"/>
      <c r="DT60" s="827"/>
      <c r="DU60" s="828"/>
      <c r="DV60" s="829"/>
      <c r="DW60" s="830"/>
      <c r="DX60" s="830"/>
      <c r="DY60" s="830"/>
      <c r="DZ60" s="831"/>
      <c r="EA60" s="247"/>
    </row>
    <row r="61" spans="1:131" s="248" customFormat="1" ht="26.25" customHeight="1" thickBot="1" x14ac:dyDescent="0.2">
      <c r="A61" s="262">
        <v>34</v>
      </c>
      <c r="B61" s="802"/>
      <c r="C61" s="803"/>
      <c r="D61" s="803"/>
      <c r="E61" s="803"/>
      <c r="F61" s="803"/>
      <c r="G61" s="803"/>
      <c r="H61" s="803"/>
      <c r="I61" s="803"/>
      <c r="J61" s="803"/>
      <c r="K61" s="803"/>
      <c r="L61" s="803"/>
      <c r="M61" s="803"/>
      <c r="N61" s="803"/>
      <c r="O61" s="803"/>
      <c r="P61" s="804"/>
      <c r="Q61" s="878"/>
      <c r="R61" s="879"/>
      <c r="S61" s="879"/>
      <c r="T61" s="879"/>
      <c r="U61" s="879"/>
      <c r="V61" s="879"/>
      <c r="W61" s="879"/>
      <c r="X61" s="879"/>
      <c r="Y61" s="879"/>
      <c r="Z61" s="879"/>
      <c r="AA61" s="879"/>
      <c r="AB61" s="879"/>
      <c r="AC61" s="879"/>
      <c r="AD61" s="879"/>
      <c r="AE61" s="880"/>
      <c r="AF61" s="806"/>
      <c r="AG61" s="807"/>
      <c r="AH61" s="807"/>
      <c r="AI61" s="807"/>
      <c r="AJ61" s="808"/>
      <c r="AK61" s="881"/>
      <c r="AL61" s="879"/>
      <c r="AM61" s="879"/>
      <c r="AN61" s="879"/>
      <c r="AO61" s="879"/>
      <c r="AP61" s="879"/>
      <c r="AQ61" s="879"/>
      <c r="AR61" s="879"/>
      <c r="AS61" s="879"/>
      <c r="AT61" s="879"/>
      <c r="AU61" s="879"/>
      <c r="AV61" s="879"/>
      <c r="AW61" s="879"/>
      <c r="AX61" s="879"/>
      <c r="AY61" s="879"/>
      <c r="AZ61" s="882"/>
      <c r="BA61" s="882"/>
      <c r="BB61" s="882"/>
      <c r="BC61" s="882"/>
      <c r="BD61" s="882"/>
      <c r="BE61" s="873"/>
      <c r="BF61" s="873"/>
      <c r="BG61" s="873"/>
      <c r="BH61" s="873"/>
      <c r="BI61" s="874"/>
      <c r="BJ61" s="253"/>
      <c r="BK61" s="253"/>
      <c r="BL61" s="253"/>
      <c r="BM61" s="253"/>
      <c r="BN61" s="253"/>
      <c r="BO61" s="266"/>
      <c r="BP61" s="266"/>
      <c r="BQ61" s="263">
        <v>55</v>
      </c>
      <c r="BR61" s="264"/>
      <c r="BS61" s="813"/>
      <c r="BT61" s="814"/>
      <c r="BU61" s="814"/>
      <c r="BV61" s="814"/>
      <c r="BW61" s="814"/>
      <c r="BX61" s="814"/>
      <c r="BY61" s="814"/>
      <c r="BZ61" s="814"/>
      <c r="CA61" s="814"/>
      <c r="CB61" s="814"/>
      <c r="CC61" s="814"/>
      <c r="CD61" s="814"/>
      <c r="CE61" s="814"/>
      <c r="CF61" s="814"/>
      <c r="CG61" s="815"/>
      <c r="CH61" s="826"/>
      <c r="CI61" s="827"/>
      <c r="CJ61" s="827"/>
      <c r="CK61" s="827"/>
      <c r="CL61" s="828"/>
      <c r="CM61" s="826"/>
      <c r="CN61" s="827"/>
      <c r="CO61" s="827"/>
      <c r="CP61" s="827"/>
      <c r="CQ61" s="828"/>
      <c r="CR61" s="826"/>
      <c r="CS61" s="827"/>
      <c r="CT61" s="827"/>
      <c r="CU61" s="827"/>
      <c r="CV61" s="828"/>
      <c r="CW61" s="826"/>
      <c r="CX61" s="827"/>
      <c r="CY61" s="827"/>
      <c r="CZ61" s="827"/>
      <c r="DA61" s="828"/>
      <c r="DB61" s="826"/>
      <c r="DC61" s="827"/>
      <c r="DD61" s="827"/>
      <c r="DE61" s="827"/>
      <c r="DF61" s="828"/>
      <c r="DG61" s="826"/>
      <c r="DH61" s="827"/>
      <c r="DI61" s="827"/>
      <c r="DJ61" s="827"/>
      <c r="DK61" s="828"/>
      <c r="DL61" s="826"/>
      <c r="DM61" s="827"/>
      <c r="DN61" s="827"/>
      <c r="DO61" s="827"/>
      <c r="DP61" s="828"/>
      <c r="DQ61" s="826"/>
      <c r="DR61" s="827"/>
      <c r="DS61" s="827"/>
      <c r="DT61" s="827"/>
      <c r="DU61" s="828"/>
      <c r="DV61" s="829"/>
      <c r="DW61" s="830"/>
      <c r="DX61" s="830"/>
      <c r="DY61" s="830"/>
      <c r="DZ61" s="831"/>
      <c r="EA61" s="247"/>
    </row>
    <row r="62" spans="1:131" s="248" customFormat="1" ht="26.25" customHeight="1" x14ac:dyDescent="0.15">
      <c r="A62" s="262">
        <v>35</v>
      </c>
      <c r="B62" s="802"/>
      <c r="C62" s="803"/>
      <c r="D62" s="803"/>
      <c r="E62" s="803"/>
      <c r="F62" s="803"/>
      <c r="G62" s="803"/>
      <c r="H62" s="803"/>
      <c r="I62" s="803"/>
      <c r="J62" s="803"/>
      <c r="K62" s="803"/>
      <c r="L62" s="803"/>
      <c r="M62" s="803"/>
      <c r="N62" s="803"/>
      <c r="O62" s="803"/>
      <c r="P62" s="804"/>
      <c r="Q62" s="878"/>
      <c r="R62" s="879"/>
      <c r="S62" s="879"/>
      <c r="T62" s="879"/>
      <c r="U62" s="879"/>
      <c r="V62" s="879"/>
      <c r="W62" s="879"/>
      <c r="X62" s="879"/>
      <c r="Y62" s="879"/>
      <c r="Z62" s="879"/>
      <c r="AA62" s="879"/>
      <c r="AB62" s="879"/>
      <c r="AC62" s="879"/>
      <c r="AD62" s="879"/>
      <c r="AE62" s="880"/>
      <c r="AF62" s="806"/>
      <c r="AG62" s="807"/>
      <c r="AH62" s="807"/>
      <c r="AI62" s="807"/>
      <c r="AJ62" s="808"/>
      <c r="AK62" s="881"/>
      <c r="AL62" s="879"/>
      <c r="AM62" s="879"/>
      <c r="AN62" s="879"/>
      <c r="AO62" s="879"/>
      <c r="AP62" s="879"/>
      <c r="AQ62" s="879"/>
      <c r="AR62" s="879"/>
      <c r="AS62" s="879"/>
      <c r="AT62" s="879"/>
      <c r="AU62" s="879"/>
      <c r="AV62" s="879"/>
      <c r="AW62" s="879"/>
      <c r="AX62" s="879"/>
      <c r="AY62" s="879"/>
      <c r="AZ62" s="882"/>
      <c r="BA62" s="882"/>
      <c r="BB62" s="882"/>
      <c r="BC62" s="882"/>
      <c r="BD62" s="882"/>
      <c r="BE62" s="873"/>
      <c r="BF62" s="873"/>
      <c r="BG62" s="873"/>
      <c r="BH62" s="873"/>
      <c r="BI62" s="874"/>
      <c r="BJ62" s="890" t="s">
        <v>419</v>
      </c>
      <c r="BK62" s="851"/>
      <c r="BL62" s="851"/>
      <c r="BM62" s="851"/>
      <c r="BN62" s="852"/>
      <c r="BO62" s="266"/>
      <c r="BP62" s="266"/>
      <c r="BQ62" s="263">
        <v>56</v>
      </c>
      <c r="BR62" s="264"/>
      <c r="BS62" s="813"/>
      <c r="BT62" s="814"/>
      <c r="BU62" s="814"/>
      <c r="BV62" s="814"/>
      <c r="BW62" s="814"/>
      <c r="BX62" s="814"/>
      <c r="BY62" s="814"/>
      <c r="BZ62" s="814"/>
      <c r="CA62" s="814"/>
      <c r="CB62" s="814"/>
      <c r="CC62" s="814"/>
      <c r="CD62" s="814"/>
      <c r="CE62" s="814"/>
      <c r="CF62" s="814"/>
      <c r="CG62" s="815"/>
      <c r="CH62" s="826"/>
      <c r="CI62" s="827"/>
      <c r="CJ62" s="827"/>
      <c r="CK62" s="827"/>
      <c r="CL62" s="828"/>
      <c r="CM62" s="826"/>
      <c r="CN62" s="827"/>
      <c r="CO62" s="827"/>
      <c r="CP62" s="827"/>
      <c r="CQ62" s="828"/>
      <c r="CR62" s="826"/>
      <c r="CS62" s="827"/>
      <c r="CT62" s="827"/>
      <c r="CU62" s="827"/>
      <c r="CV62" s="828"/>
      <c r="CW62" s="826"/>
      <c r="CX62" s="827"/>
      <c r="CY62" s="827"/>
      <c r="CZ62" s="827"/>
      <c r="DA62" s="828"/>
      <c r="DB62" s="826"/>
      <c r="DC62" s="827"/>
      <c r="DD62" s="827"/>
      <c r="DE62" s="827"/>
      <c r="DF62" s="828"/>
      <c r="DG62" s="826"/>
      <c r="DH62" s="827"/>
      <c r="DI62" s="827"/>
      <c r="DJ62" s="827"/>
      <c r="DK62" s="828"/>
      <c r="DL62" s="826"/>
      <c r="DM62" s="827"/>
      <c r="DN62" s="827"/>
      <c r="DO62" s="827"/>
      <c r="DP62" s="828"/>
      <c r="DQ62" s="826"/>
      <c r="DR62" s="827"/>
      <c r="DS62" s="827"/>
      <c r="DT62" s="827"/>
      <c r="DU62" s="828"/>
      <c r="DV62" s="829"/>
      <c r="DW62" s="830"/>
      <c r="DX62" s="830"/>
      <c r="DY62" s="830"/>
      <c r="DZ62" s="831"/>
      <c r="EA62" s="247"/>
    </row>
    <row r="63" spans="1:131" s="248" customFormat="1" ht="26.25" customHeight="1" thickBot="1" x14ac:dyDescent="0.2">
      <c r="A63" s="265" t="s">
        <v>395</v>
      </c>
      <c r="B63" s="835" t="s">
        <v>420</v>
      </c>
      <c r="C63" s="836"/>
      <c r="D63" s="836"/>
      <c r="E63" s="836"/>
      <c r="F63" s="836"/>
      <c r="G63" s="836"/>
      <c r="H63" s="836"/>
      <c r="I63" s="836"/>
      <c r="J63" s="836"/>
      <c r="K63" s="836"/>
      <c r="L63" s="836"/>
      <c r="M63" s="836"/>
      <c r="N63" s="836"/>
      <c r="O63" s="836"/>
      <c r="P63" s="837"/>
      <c r="Q63" s="883"/>
      <c r="R63" s="884"/>
      <c r="S63" s="884"/>
      <c r="T63" s="884"/>
      <c r="U63" s="884"/>
      <c r="V63" s="884"/>
      <c r="W63" s="884"/>
      <c r="X63" s="884"/>
      <c r="Y63" s="884"/>
      <c r="Z63" s="884"/>
      <c r="AA63" s="884"/>
      <c r="AB63" s="884"/>
      <c r="AC63" s="884"/>
      <c r="AD63" s="884"/>
      <c r="AE63" s="885"/>
      <c r="AF63" s="886">
        <v>3899</v>
      </c>
      <c r="AG63" s="887"/>
      <c r="AH63" s="887"/>
      <c r="AI63" s="887"/>
      <c r="AJ63" s="888"/>
      <c r="AK63" s="889"/>
      <c r="AL63" s="884"/>
      <c r="AM63" s="884"/>
      <c r="AN63" s="884"/>
      <c r="AO63" s="884"/>
      <c r="AP63" s="887"/>
      <c r="AQ63" s="887"/>
      <c r="AR63" s="887"/>
      <c r="AS63" s="887"/>
      <c r="AT63" s="887"/>
      <c r="AU63" s="887"/>
      <c r="AV63" s="887"/>
      <c r="AW63" s="887"/>
      <c r="AX63" s="887"/>
      <c r="AY63" s="887"/>
      <c r="AZ63" s="891"/>
      <c r="BA63" s="891"/>
      <c r="BB63" s="891"/>
      <c r="BC63" s="891"/>
      <c r="BD63" s="891"/>
      <c r="BE63" s="892"/>
      <c r="BF63" s="892"/>
      <c r="BG63" s="892"/>
      <c r="BH63" s="892"/>
      <c r="BI63" s="893"/>
      <c r="BJ63" s="894" t="s">
        <v>393</v>
      </c>
      <c r="BK63" s="895"/>
      <c r="BL63" s="895"/>
      <c r="BM63" s="895"/>
      <c r="BN63" s="896"/>
      <c r="BO63" s="266"/>
      <c r="BP63" s="266"/>
      <c r="BQ63" s="263">
        <v>57</v>
      </c>
      <c r="BR63" s="264"/>
      <c r="BS63" s="813"/>
      <c r="BT63" s="814"/>
      <c r="BU63" s="814"/>
      <c r="BV63" s="814"/>
      <c r="BW63" s="814"/>
      <c r="BX63" s="814"/>
      <c r="BY63" s="814"/>
      <c r="BZ63" s="814"/>
      <c r="CA63" s="814"/>
      <c r="CB63" s="814"/>
      <c r="CC63" s="814"/>
      <c r="CD63" s="814"/>
      <c r="CE63" s="814"/>
      <c r="CF63" s="814"/>
      <c r="CG63" s="815"/>
      <c r="CH63" s="826"/>
      <c r="CI63" s="827"/>
      <c r="CJ63" s="827"/>
      <c r="CK63" s="827"/>
      <c r="CL63" s="828"/>
      <c r="CM63" s="826"/>
      <c r="CN63" s="827"/>
      <c r="CO63" s="827"/>
      <c r="CP63" s="827"/>
      <c r="CQ63" s="828"/>
      <c r="CR63" s="826"/>
      <c r="CS63" s="827"/>
      <c r="CT63" s="827"/>
      <c r="CU63" s="827"/>
      <c r="CV63" s="828"/>
      <c r="CW63" s="826"/>
      <c r="CX63" s="827"/>
      <c r="CY63" s="827"/>
      <c r="CZ63" s="827"/>
      <c r="DA63" s="828"/>
      <c r="DB63" s="826"/>
      <c r="DC63" s="827"/>
      <c r="DD63" s="827"/>
      <c r="DE63" s="827"/>
      <c r="DF63" s="828"/>
      <c r="DG63" s="826"/>
      <c r="DH63" s="827"/>
      <c r="DI63" s="827"/>
      <c r="DJ63" s="827"/>
      <c r="DK63" s="828"/>
      <c r="DL63" s="826"/>
      <c r="DM63" s="827"/>
      <c r="DN63" s="827"/>
      <c r="DO63" s="827"/>
      <c r="DP63" s="828"/>
      <c r="DQ63" s="826"/>
      <c r="DR63" s="827"/>
      <c r="DS63" s="827"/>
      <c r="DT63" s="827"/>
      <c r="DU63" s="828"/>
      <c r="DV63" s="829"/>
      <c r="DW63" s="830"/>
      <c r="DX63" s="830"/>
      <c r="DY63" s="830"/>
      <c r="DZ63" s="831"/>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13"/>
      <c r="BT64" s="814"/>
      <c r="BU64" s="814"/>
      <c r="BV64" s="814"/>
      <c r="BW64" s="814"/>
      <c r="BX64" s="814"/>
      <c r="BY64" s="814"/>
      <c r="BZ64" s="814"/>
      <c r="CA64" s="814"/>
      <c r="CB64" s="814"/>
      <c r="CC64" s="814"/>
      <c r="CD64" s="814"/>
      <c r="CE64" s="814"/>
      <c r="CF64" s="814"/>
      <c r="CG64" s="815"/>
      <c r="CH64" s="826"/>
      <c r="CI64" s="827"/>
      <c r="CJ64" s="827"/>
      <c r="CK64" s="827"/>
      <c r="CL64" s="828"/>
      <c r="CM64" s="826"/>
      <c r="CN64" s="827"/>
      <c r="CO64" s="827"/>
      <c r="CP64" s="827"/>
      <c r="CQ64" s="828"/>
      <c r="CR64" s="826"/>
      <c r="CS64" s="827"/>
      <c r="CT64" s="827"/>
      <c r="CU64" s="827"/>
      <c r="CV64" s="828"/>
      <c r="CW64" s="826"/>
      <c r="CX64" s="827"/>
      <c r="CY64" s="827"/>
      <c r="CZ64" s="827"/>
      <c r="DA64" s="828"/>
      <c r="DB64" s="826"/>
      <c r="DC64" s="827"/>
      <c r="DD64" s="827"/>
      <c r="DE64" s="827"/>
      <c r="DF64" s="828"/>
      <c r="DG64" s="826"/>
      <c r="DH64" s="827"/>
      <c r="DI64" s="827"/>
      <c r="DJ64" s="827"/>
      <c r="DK64" s="828"/>
      <c r="DL64" s="826"/>
      <c r="DM64" s="827"/>
      <c r="DN64" s="827"/>
      <c r="DO64" s="827"/>
      <c r="DP64" s="828"/>
      <c r="DQ64" s="826"/>
      <c r="DR64" s="827"/>
      <c r="DS64" s="827"/>
      <c r="DT64" s="827"/>
      <c r="DU64" s="828"/>
      <c r="DV64" s="829"/>
      <c r="DW64" s="830"/>
      <c r="DX64" s="830"/>
      <c r="DY64" s="830"/>
      <c r="DZ64" s="831"/>
      <c r="EA64" s="247"/>
    </row>
    <row r="65" spans="1:131" s="248" customFormat="1" ht="26.25" customHeight="1" thickBot="1" x14ac:dyDescent="0.2">
      <c r="A65" s="253" t="s">
        <v>421</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13"/>
      <c r="BT65" s="814"/>
      <c r="BU65" s="814"/>
      <c r="BV65" s="814"/>
      <c r="BW65" s="814"/>
      <c r="BX65" s="814"/>
      <c r="BY65" s="814"/>
      <c r="BZ65" s="814"/>
      <c r="CA65" s="814"/>
      <c r="CB65" s="814"/>
      <c r="CC65" s="814"/>
      <c r="CD65" s="814"/>
      <c r="CE65" s="814"/>
      <c r="CF65" s="814"/>
      <c r="CG65" s="815"/>
      <c r="CH65" s="826"/>
      <c r="CI65" s="827"/>
      <c r="CJ65" s="827"/>
      <c r="CK65" s="827"/>
      <c r="CL65" s="828"/>
      <c r="CM65" s="826"/>
      <c r="CN65" s="827"/>
      <c r="CO65" s="827"/>
      <c r="CP65" s="827"/>
      <c r="CQ65" s="828"/>
      <c r="CR65" s="826"/>
      <c r="CS65" s="827"/>
      <c r="CT65" s="827"/>
      <c r="CU65" s="827"/>
      <c r="CV65" s="828"/>
      <c r="CW65" s="826"/>
      <c r="CX65" s="827"/>
      <c r="CY65" s="827"/>
      <c r="CZ65" s="827"/>
      <c r="DA65" s="828"/>
      <c r="DB65" s="826"/>
      <c r="DC65" s="827"/>
      <c r="DD65" s="827"/>
      <c r="DE65" s="827"/>
      <c r="DF65" s="828"/>
      <c r="DG65" s="826"/>
      <c r="DH65" s="827"/>
      <c r="DI65" s="827"/>
      <c r="DJ65" s="827"/>
      <c r="DK65" s="828"/>
      <c r="DL65" s="826"/>
      <c r="DM65" s="827"/>
      <c r="DN65" s="827"/>
      <c r="DO65" s="827"/>
      <c r="DP65" s="828"/>
      <c r="DQ65" s="826"/>
      <c r="DR65" s="827"/>
      <c r="DS65" s="827"/>
      <c r="DT65" s="827"/>
      <c r="DU65" s="828"/>
      <c r="DV65" s="829"/>
      <c r="DW65" s="830"/>
      <c r="DX65" s="830"/>
      <c r="DY65" s="830"/>
      <c r="DZ65" s="831"/>
      <c r="EA65" s="247"/>
    </row>
    <row r="66" spans="1:131" s="248" customFormat="1" ht="26.25" customHeight="1" x14ac:dyDescent="0.15">
      <c r="A66" s="787" t="s">
        <v>422</v>
      </c>
      <c r="B66" s="788"/>
      <c r="C66" s="788"/>
      <c r="D66" s="788"/>
      <c r="E66" s="788"/>
      <c r="F66" s="788"/>
      <c r="G66" s="788"/>
      <c r="H66" s="788"/>
      <c r="I66" s="788"/>
      <c r="J66" s="788"/>
      <c r="K66" s="788"/>
      <c r="L66" s="788"/>
      <c r="M66" s="788"/>
      <c r="N66" s="788"/>
      <c r="O66" s="788"/>
      <c r="P66" s="789"/>
      <c r="Q66" s="763" t="s">
        <v>423</v>
      </c>
      <c r="R66" s="764"/>
      <c r="S66" s="764"/>
      <c r="T66" s="764"/>
      <c r="U66" s="765"/>
      <c r="V66" s="763" t="s">
        <v>424</v>
      </c>
      <c r="W66" s="764"/>
      <c r="X66" s="764"/>
      <c r="Y66" s="764"/>
      <c r="Z66" s="765"/>
      <c r="AA66" s="763" t="s">
        <v>425</v>
      </c>
      <c r="AB66" s="764"/>
      <c r="AC66" s="764"/>
      <c r="AD66" s="764"/>
      <c r="AE66" s="765"/>
      <c r="AF66" s="897" t="s">
        <v>426</v>
      </c>
      <c r="AG66" s="858"/>
      <c r="AH66" s="858"/>
      <c r="AI66" s="858"/>
      <c r="AJ66" s="898"/>
      <c r="AK66" s="763" t="s">
        <v>427</v>
      </c>
      <c r="AL66" s="788"/>
      <c r="AM66" s="788"/>
      <c r="AN66" s="788"/>
      <c r="AO66" s="789"/>
      <c r="AP66" s="763" t="s">
        <v>428</v>
      </c>
      <c r="AQ66" s="764"/>
      <c r="AR66" s="764"/>
      <c r="AS66" s="764"/>
      <c r="AT66" s="765"/>
      <c r="AU66" s="763" t="s">
        <v>429</v>
      </c>
      <c r="AV66" s="764"/>
      <c r="AW66" s="764"/>
      <c r="AX66" s="764"/>
      <c r="AY66" s="765"/>
      <c r="AZ66" s="763" t="s">
        <v>381</v>
      </c>
      <c r="BA66" s="764"/>
      <c r="BB66" s="764"/>
      <c r="BC66" s="764"/>
      <c r="BD66" s="775"/>
      <c r="BE66" s="266"/>
      <c r="BF66" s="266"/>
      <c r="BG66" s="266"/>
      <c r="BH66" s="266"/>
      <c r="BI66" s="266"/>
      <c r="BJ66" s="266"/>
      <c r="BK66" s="266"/>
      <c r="BL66" s="266"/>
      <c r="BM66" s="266"/>
      <c r="BN66" s="266"/>
      <c r="BO66" s="266"/>
      <c r="BP66" s="266"/>
      <c r="BQ66" s="263">
        <v>60</v>
      </c>
      <c r="BR66" s="268"/>
      <c r="BS66" s="908"/>
      <c r="BT66" s="909"/>
      <c r="BU66" s="909"/>
      <c r="BV66" s="909"/>
      <c r="BW66" s="909"/>
      <c r="BX66" s="909"/>
      <c r="BY66" s="909"/>
      <c r="BZ66" s="909"/>
      <c r="CA66" s="909"/>
      <c r="CB66" s="909"/>
      <c r="CC66" s="909"/>
      <c r="CD66" s="909"/>
      <c r="CE66" s="909"/>
      <c r="CF66" s="909"/>
      <c r="CG66" s="910"/>
      <c r="CH66" s="905"/>
      <c r="CI66" s="906"/>
      <c r="CJ66" s="906"/>
      <c r="CK66" s="906"/>
      <c r="CL66" s="907"/>
      <c r="CM66" s="905"/>
      <c r="CN66" s="906"/>
      <c r="CO66" s="906"/>
      <c r="CP66" s="906"/>
      <c r="CQ66" s="907"/>
      <c r="CR66" s="905"/>
      <c r="CS66" s="906"/>
      <c r="CT66" s="906"/>
      <c r="CU66" s="906"/>
      <c r="CV66" s="907"/>
      <c r="CW66" s="905"/>
      <c r="CX66" s="906"/>
      <c r="CY66" s="906"/>
      <c r="CZ66" s="906"/>
      <c r="DA66" s="907"/>
      <c r="DB66" s="905"/>
      <c r="DC66" s="906"/>
      <c r="DD66" s="906"/>
      <c r="DE66" s="906"/>
      <c r="DF66" s="907"/>
      <c r="DG66" s="905"/>
      <c r="DH66" s="906"/>
      <c r="DI66" s="906"/>
      <c r="DJ66" s="906"/>
      <c r="DK66" s="907"/>
      <c r="DL66" s="905"/>
      <c r="DM66" s="906"/>
      <c r="DN66" s="906"/>
      <c r="DO66" s="906"/>
      <c r="DP66" s="907"/>
      <c r="DQ66" s="905"/>
      <c r="DR66" s="906"/>
      <c r="DS66" s="906"/>
      <c r="DT66" s="906"/>
      <c r="DU66" s="907"/>
      <c r="DV66" s="902"/>
      <c r="DW66" s="903"/>
      <c r="DX66" s="903"/>
      <c r="DY66" s="903"/>
      <c r="DZ66" s="904"/>
      <c r="EA66" s="247"/>
    </row>
    <row r="67" spans="1:131" s="248" customFormat="1" ht="26.25" customHeight="1" thickBot="1" x14ac:dyDescent="0.2">
      <c r="A67" s="790"/>
      <c r="B67" s="791"/>
      <c r="C67" s="791"/>
      <c r="D67" s="791"/>
      <c r="E67" s="791"/>
      <c r="F67" s="791"/>
      <c r="G67" s="791"/>
      <c r="H67" s="791"/>
      <c r="I67" s="791"/>
      <c r="J67" s="791"/>
      <c r="K67" s="791"/>
      <c r="L67" s="791"/>
      <c r="M67" s="791"/>
      <c r="N67" s="791"/>
      <c r="O67" s="791"/>
      <c r="P67" s="792"/>
      <c r="Q67" s="766"/>
      <c r="R67" s="767"/>
      <c r="S67" s="767"/>
      <c r="T67" s="767"/>
      <c r="U67" s="768"/>
      <c r="V67" s="766"/>
      <c r="W67" s="767"/>
      <c r="X67" s="767"/>
      <c r="Y67" s="767"/>
      <c r="Z67" s="768"/>
      <c r="AA67" s="766"/>
      <c r="AB67" s="767"/>
      <c r="AC67" s="767"/>
      <c r="AD67" s="767"/>
      <c r="AE67" s="768"/>
      <c r="AF67" s="899"/>
      <c r="AG67" s="861"/>
      <c r="AH67" s="861"/>
      <c r="AI67" s="861"/>
      <c r="AJ67" s="900"/>
      <c r="AK67" s="901"/>
      <c r="AL67" s="791"/>
      <c r="AM67" s="791"/>
      <c r="AN67" s="791"/>
      <c r="AO67" s="792"/>
      <c r="AP67" s="766"/>
      <c r="AQ67" s="767"/>
      <c r="AR67" s="767"/>
      <c r="AS67" s="767"/>
      <c r="AT67" s="768"/>
      <c r="AU67" s="766"/>
      <c r="AV67" s="767"/>
      <c r="AW67" s="767"/>
      <c r="AX67" s="767"/>
      <c r="AY67" s="768"/>
      <c r="AZ67" s="766"/>
      <c r="BA67" s="767"/>
      <c r="BB67" s="767"/>
      <c r="BC67" s="767"/>
      <c r="BD67" s="776"/>
      <c r="BE67" s="266"/>
      <c r="BF67" s="266"/>
      <c r="BG67" s="266"/>
      <c r="BH67" s="266"/>
      <c r="BI67" s="266"/>
      <c r="BJ67" s="266"/>
      <c r="BK67" s="266"/>
      <c r="BL67" s="266"/>
      <c r="BM67" s="266"/>
      <c r="BN67" s="266"/>
      <c r="BO67" s="266"/>
      <c r="BP67" s="266"/>
      <c r="BQ67" s="263">
        <v>61</v>
      </c>
      <c r="BR67" s="268"/>
      <c r="BS67" s="908"/>
      <c r="BT67" s="909"/>
      <c r="BU67" s="909"/>
      <c r="BV67" s="909"/>
      <c r="BW67" s="909"/>
      <c r="BX67" s="909"/>
      <c r="BY67" s="909"/>
      <c r="BZ67" s="909"/>
      <c r="CA67" s="909"/>
      <c r="CB67" s="909"/>
      <c r="CC67" s="909"/>
      <c r="CD67" s="909"/>
      <c r="CE67" s="909"/>
      <c r="CF67" s="909"/>
      <c r="CG67" s="910"/>
      <c r="CH67" s="905"/>
      <c r="CI67" s="906"/>
      <c r="CJ67" s="906"/>
      <c r="CK67" s="906"/>
      <c r="CL67" s="907"/>
      <c r="CM67" s="905"/>
      <c r="CN67" s="906"/>
      <c r="CO67" s="906"/>
      <c r="CP67" s="906"/>
      <c r="CQ67" s="907"/>
      <c r="CR67" s="905"/>
      <c r="CS67" s="906"/>
      <c r="CT67" s="906"/>
      <c r="CU67" s="906"/>
      <c r="CV67" s="907"/>
      <c r="CW67" s="905"/>
      <c r="CX67" s="906"/>
      <c r="CY67" s="906"/>
      <c r="CZ67" s="906"/>
      <c r="DA67" s="907"/>
      <c r="DB67" s="905"/>
      <c r="DC67" s="906"/>
      <c r="DD67" s="906"/>
      <c r="DE67" s="906"/>
      <c r="DF67" s="907"/>
      <c r="DG67" s="905"/>
      <c r="DH67" s="906"/>
      <c r="DI67" s="906"/>
      <c r="DJ67" s="906"/>
      <c r="DK67" s="907"/>
      <c r="DL67" s="905"/>
      <c r="DM67" s="906"/>
      <c r="DN67" s="906"/>
      <c r="DO67" s="906"/>
      <c r="DP67" s="907"/>
      <c r="DQ67" s="905"/>
      <c r="DR67" s="906"/>
      <c r="DS67" s="906"/>
      <c r="DT67" s="906"/>
      <c r="DU67" s="907"/>
      <c r="DV67" s="902"/>
      <c r="DW67" s="903"/>
      <c r="DX67" s="903"/>
      <c r="DY67" s="903"/>
      <c r="DZ67" s="904"/>
      <c r="EA67" s="247"/>
    </row>
    <row r="68" spans="1:131" s="248" customFormat="1" ht="26.25" customHeight="1" thickTop="1" x14ac:dyDescent="0.15">
      <c r="A68" s="259">
        <v>1</v>
      </c>
      <c r="B68" s="914" t="s">
        <v>592</v>
      </c>
      <c r="C68" s="915"/>
      <c r="D68" s="915"/>
      <c r="E68" s="915"/>
      <c r="F68" s="915"/>
      <c r="G68" s="915"/>
      <c r="H68" s="915"/>
      <c r="I68" s="915"/>
      <c r="J68" s="915"/>
      <c r="K68" s="915"/>
      <c r="L68" s="915"/>
      <c r="M68" s="915"/>
      <c r="N68" s="915"/>
      <c r="O68" s="915"/>
      <c r="P68" s="916"/>
      <c r="Q68" s="917">
        <v>229</v>
      </c>
      <c r="R68" s="911"/>
      <c r="S68" s="911"/>
      <c r="T68" s="911"/>
      <c r="U68" s="911"/>
      <c r="V68" s="911">
        <v>205</v>
      </c>
      <c r="W68" s="911"/>
      <c r="X68" s="911"/>
      <c r="Y68" s="911"/>
      <c r="Z68" s="911"/>
      <c r="AA68" s="911">
        <v>24</v>
      </c>
      <c r="AB68" s="911"/>
      <c r="AC68" s="911"/>
      <c r="AD68" s="911"/>
      <c r="AE68" s="911"/>
      <c r="AF68" s="911">
        <v>24</v>
      </c>
      <c r="AG68" s="911"/>
      <c r="AH68" s="911"/>
      <c r="AI68" s="911"/>
      <c r="AJ68" s="911"/>
      <c r="AK68" s="911"/>
      <c r="AL68" s="911"/>
      <c r="AM68" s="911"/>
      <c r="AN68" s="911"/>
      <c r="AO68" s="911"/>
      <c r="AP68" s="911">
        <v>100</v>
      </c>
      <c r="AQ68" s="911"/>
      <c r="AR68" s="911"/>
      <c r="AS68" s="911"/>
      <c r="AT68" s="911"/>
      <c r="AU68" s="911"/>
      <c r="AV68" s="911"/>
      <c r="AW68" s="911"/>
      <c r="AX68" s="911"/>
      <c r="AY68" s="911"/>
      <c r="AZ68" s="912"/>
      <c r="BA68" s="912"/>
      <c r="BB68" s="912"/>
      <c r="BC68" s="912"/>
      <c r="BD68" s="913"/>
      <c r="BE68" s="266"/>
      <c r="BF68" s="266"/>
      <c r="BG68" s="266"/>
      <c r="BH68" s="266"/>
      <c r="BI68" s="266"/>
      <c r="BJ68" s="266"/>
      <c r="BK68" s="266"/>
      <c r="BL68" s="266"/>
      <c r="BM68" s="266"/>
      <c r="BN68" s="266"/>
      <c r="BO68" s="266"/>
      <c r="BP68" s="266"/>
      <c r="BQ68" s="263">
        <v>62</v>
      </c>
      <c r="BR68" s="268"/>
      <c r="BS68" s="908"/>
      <c r="BT68" s="909"/>
      <c r="BU68" s="909"/>
      <c r="BV68" s="909"/>
      <c r="BW68" s="909"/>
      <c r="BX68" s="909"/>
      <c r="BY68" s="909"/>
      <c r="BZ68" s="909"/>
      <c r="CA68" s="909"/>
      <c r="CB68" s="909"/>
      <c r="CC68" s="909"/>
      <c r="CD68" s="909"/>
      <c r="CE68" s="909"/>
      <c r="CF68" s="909"/>
      <c r="CG68" s="910"/>
      <c r="CH68" s="905"/>
      <c r="CI68" s="906"/>
      <c r="CJ68" s="906"/>
      <c r="CK68" s="906"/>
      <c r="CL68" s="907"/>
      <c r="CM68" s="905"/>
      <c r="CN68" s="906"/>
      <c r="CO68" s="906"/>
      <c r="CP68" s="906"/>
      <c r="CQ68" s="907"/>
      <c r="CR68" s="905"/>
      <c r="CS68" s="906"/>
      <c r="CT68" s="906"/>
      <c r="CU68" s="906"/>
      <c r="CV68" s="907"/>
      <c r="CW68" s="905"/>
      <c r="CX68" s="906"/>
      <c r="CY68" s="906"/>
      <c r="CZ68" s="906"/>
      <c r="DA68" s="907"/>
      <c r="DB68" s="905"/>
      <c r="DC68" s="906"/>
      <c r="DD68" s="906"/>
      <c r="DE68" s="906"/>
      <c r="DF68" s="907"/>
      <c r="DG68" s="905"/>
      <c r="DH68" s="906"/>
      <c r="DI68" s="906"/>
      <c r="DJ68" s="906"/>
      <c r="DK68" s="907"/>
      <c r="DL68" s="905"/>
      <c r="DM68" s="906"/>
      <c r="DN68" s="906"/>
      <c r="DO68" s="906"/>
      <c r="DP68" s="907"/>
      <c r="DQ68" s="905"/>
      <c r="DR68" s="906"/>
      <c r="DS68" s="906"/>
      <c r="DT68" s="906"/>
      <c r="DU68" s="907"/>
      <c r="DV68" s="902"/>
      <c r="DW68" s="903"/>
      <c r="DX68" s="903"/>
      <c r="DY68" s="903"/>
      <c r="DZ68" s="904"/>
      <c r="EA68" s="247"/>
    </row>
    <row r="69" spans="1:131" s="248" customFormat="1" ht="26.25" customHeight="1" x14ac:dyDescent="0.15">
      <c r="A69" s="262">
        <v>2</v>
      </c>
      <c r="B69" s="918"/>
      <c r="C69" s="919"/>
      <c r="D69" s="919"/>
      <c r="E69" s="919"/>
      <c r="F69" s="919"/>
      <c r="G69" s="919"/>
      <c r="H69" s="919"/>
      <c r="I69" s="919"/>
      <c r="J69" s="919"/>
      <c r="K69" s="919"/>
      <c r="L69" s="919"/>
      <c r="M69" s="919"/>
      <c r="N69" s="919"/>
      <c r="O69" s="919"/>
      <c r="P69" s="920"/>
      <c r="Q69" s="921"/>
      <c r="R69" s="876"/>
      <c r="S69" s="876"/>
      <c r="T69" s="876"/>
      <c r="U69" s="876"/>
      <c r="V69" s="876"/>
      <c r="W69" s="876"/>
      <c r="X69" s="876"/>
      <c r="Y69" s="876"/>
      <c r="Z69" s="876"/>
      <c r="AA69" s="876"/>
      <c r="AB69" s="876"/>
      <c r="AC69" s="876"/>
      <c r="AD69" s="876"/>
      <c r="AE69" s="876"/>
      <c r="AF69" s="876"/>
      <c r="AG69" s="876"/>
      <c r="AH69" s="876"/>
      <c r="AI69" s="876"/>
      <c r="AJ69" s="876"/>
      <c r="AK69" s="876"/>
      <c r="AL69" s="876"/>
      <c r="AM69" s="876"/>
      <c r="AN69" s="876"/>
      <c r="AO69" s="876"/>
      <c r="AP69" s="876"/>
      <c r="AQ69" s="876"/>
      <c r="AR69" s="876"/>
      <c r="AS69" s="876"/>
      <c r="AT69" s="876"/>
      <c r="AU69" s="876"/>
      <c r="AV69" s="876"/>
      <c r="AW69" s="876"/>
      <c r="AX69" s="876"/>
      <c r="AY69" s="876"/>
      <c r="AZ69" s="922"/>
      <c r="BA69" s="922"/>
      <c r="BB69" s="922"/>
      <c r="BC69" s="922"/>
      <c r="BD69" s="923"/>
      <c r="BE69" s="266"/>
      <c r="BF69" s="266"/>
      <c r="BG69" s="266"/>
      <c r="BH69" s="266"/>
      <c r="BI69" s="266"/>
      <c r="BJ69" s="266"/>
      <c r="BK69" s="266"/>
      <c r="BL69" s="266"/>
      <c r="BM69" s="266"/>
      <c r="BN69" s="266"/>
      <c r="BO69" s="266"/>
      <c r="BP69" s="266"/>
      <c r="BQ69" s="263">
        <v>63</v>
      </c>
      <c r="BR69" s="268"/>
      <c r="BS69" s="908"/>
      <c r="BT69" s="909"/>
      <c r="BU69" s="909"/>
      <c r="BV69" s="909"/>
      <c r="BW69" s="909"/>
      <c r="BX69" s="909"/>
      <c r="BY69" s="909"/>
      <c r="BZ69" s="909"/>
      <c r="CA69" s="909"/>
      <c r="CB69" s="909"/>
      <c r="CC69" s="909"/>
      <c r="CD69" s="909"/>
      <c r="CE69" s="909"/>
      <c r="CF69" s="909"/>
      <c r="CG69" s="910"/>
      <c r="CH69" s="905"/>
      <c r="CI69" s="906"/>
      <c r="CJ69" s="906"/>
      <c r="CK69" s="906"/>
      <c r="CL69" s="907"/>
      <c r="CM69" s="905"/>
      <c r="CN69" s="906"/>
      <c r="CO69" s="906"/>
      <c r="CP69" s="906"/>
      <c r="CQ69" s="907"/>
      <c r="CR69" s="905"/>
      <c r="CS69" s="906"/>
      <c r="CT69" s="906"/>
      <c r="CU69" s="906"/>
      <c r="CV69" s="907"/>
      <c r="CW69" s="905"/>
      <c r="CX69" s="906"/>
      <c r="CY69" s="906"/>
      <c r="CZ69" s="906"/>
      <c r="DA69" s="907"/>
      <c r="DB69" s="905"/>
      <c r="DC69" s="906"/>
      <c r="DD69" s="906"/>
      <c r="DE69" s="906"/>
      <c r="DF69" s="907"/>
      <c r="DG69" s="905"/>
      <c r="DH69" s="906"/>
      <c r="DI69" s="906"/>
      <c r="DJ69" s="906"/>
      <c r="DK69" s="907"/>
      <c r="DL69" s="905"/>
      <c r="DM69" s="906"/>
      <c r="DN69" s="906"/>
      <c r="DO69" s="906"/>
      <c r="DP69" s="907"/>
      <c r="DQ69" s="905"/>
      <c r="DR69" s="906"/>
      <c r="DS69" s="906"/>
      <c r="DT69" s="906"/>
      <c r="DU69" s="907"/>
      <c r="DV69" s="902"/>
      <c r="DW69" s="903"/>
      <c r="DX69" s="903"/>
      <c r="DY69" s="903"/>
      <c r="DZ69" s="904"/>
      <c r="EA69" s="247"/>
    </row>
    <row r="70" spans="1:131" s="248" customFormat="1" ht="26.25" customHeight="1" x14ac:dyDescent="0.15">
      <c r="A70" s="262">
        <v>3</v>
      </c>
      <c r="B70" s="918"/>
      <c r="C70" s="919"/>
      <c r="D70" s="919"/>
      <c r="E70" s="919"/>
      <c r="F70" s="919"/>
      <c r="G70" s="919"/>
      <c r="H70" s="919"/>
      <c r="I70" s="919"/>
      <c r="J70" s="919"/>
      <c r="K70" s="919"/>
      <c r="L70" s="919"/>
      <c r="M70" s="919"/>
      <c r="N70" s="919"/>
      <c r="O70" s="919"/>
      <c r="P70" s="920"/>
      <c r="Q70" s="921"/>
      <c r="R70" s="876"/>
      <c r="S70" s="876"/>
      <c r="T70" s="876"/>
      <c r="U70" s="876"/>
      <c r="V70" s="876"/>
      <c r="W70" s="876"/>
      <c r="X70" s="876"/>
      <c r="Y70" s="876"/>
      <c r="Z70" s="876"/>
      <c r="AA70" s="876"/>
      <c r="AB70" s="876"/>
      <c r="AC70" s="876"/>
      <c r="AD70" s="876"/>
      <c r="AE70" s="876"/>
      <c r="AF70" s="876"/>
      <c r="AG70" s="876"/>
      <c r="AH70" s="876"/>
      <c r="AI70" s="876"/>
      <c r="AJ70" s="876"/>
      <c r="AK70" s="876"/>
      <c r="AL70" s="876"/>
      <c r="AM70" s="876"/>
      <c r="AN70" s="876"/>
      <c r="AO70" s="876"/>
      <c r="AP70" s="876"/>
      <c r="AQ70" s="876"/>
      <c r="AR70" s="876"/>
      <c r="AS70" s="876"/>
      <c r="AT70" s="876"/>
      <c r="AU70" s="876"/>
      <c r="AV70" s="876"/>
      <c r="AW70" s="876"/>
      <c r="AX70" s="876"/>
      <c r="AY70" s="876"/>
      <c r="AZ70" s="922"/>
      <c r="BA70" s="922"/>
      <c r="BB70" s="922"/>
      <c r="BC70" s="922"/>
      <c r="BD70" s="923"/>
      <c r="BE70" s="266"/>
      <c r="BF70" s="266"/>
      <c r="BG70" s="266"/>
      <c r="BH70" s="266"/>
      <c r="BI70" s="266"/>
      <c r="BJ70" s="266"/>
      <c r="BK70" s="266"/>
      <c r="BL70" s="266"/>
      <c r="BM70" s="266"/>
      <c r="BN70" s="266"/>
      <c r="BO70" s="266"/>
      <c r="BP70" s="266"/>
      <c r="BQ70" s="263">
        <v>64</v>
      </c>
      <c r="BR70" s="268"/>
      <c r="BS70" s="908"/>
      <c r="BT70" s="909"/>
      <c r="BU70" s="909"/>
      <c r="BV70" s="909"/>
      <c r="BW70" s="909"/>
      <c r="BX70" s="909"/>
      <c r="BY70" s="909"/>
      <c r="BZ70" s="909"/>
      <c r="CA70" s="909"/>
      <c r="CB70" s="909"/>
      <c r="CC70" s="909"/>
      <c r="CD70" s="909"/>
      <c r="CE70" s="909"/>
      <c r="CF70" s="909"/>
      <c r="CG70" s="910"/>
      <c r="CH70" s="905"/>
      <c r="CI70" s="906"/>
      <c r="CJ70" s="906"/>
      <c r="CK70" s="906"/>
      <c r="CL70" s="907"/>
      <c r="CM70" s="905"/>
      <c r="CN70" s="906"/>
      <c r="CO70" s="906"/>
      <c r="CP70" s="906"/>
      <c r="CQ70" s="907"/>
      <c r="CR70" s="905"/>
      <c r="CS70" s="906"/>
      <c r="CT70" s="906"/>
      <c r="CU70" s="906"/>
      <c r="CV70" s="907"/>
      <c r="CW70" s="905"/>
      <c r="CX70" s="906"/>
      <c r="CY70" s="906"/>
      <c r="CZ70" s="906"/>
      <c r="DA70" s="907"/>
      <c r="DB70" s="905"/>
      <c r="DC70" s="906"/>
      <c r="DD70" s="906"/>
      <c r="DE70" s="906"/>
      <c r="DF70" s="907"/>
      <c r="DG70" s="905"/>
      <c r="DH70" s="906"/>
      <c r="DI70" s="906"/>
      <c r="DJ70" s="906"/>
      <c r="DK70" s="907"/>
      <c r="DL70" s="905"/>
      <c r="DM70" s="906"/>
      <c r="DN70" s="906"/>
      <c r="DO70" s="906"/>
      <c r="DP70" s="907"/>
      <c r="DQ70" s="905"/>
      <c r="DR70" s="906"/>
      <c r="DS70" s="906"/>
      <c r="DT70" s="906"/>
      <c r="DU70" s="907"/>
      <c r="DV70" s="902"/>
      <c r="DW70" s="903"/>
      <c r="DX70" s="903"/>
      <c r="DY70" s="903"/>
      <c r="DZ70" s="904"/>
      <c r="EA70" s="247"/>
    </row>
    <row r="71" spans="1:131" s="248" customFormat="1" ht="26.25" customHeight="1" x14ac:dyDescent="0.15">
      <c r="A71" s="262">
        <v>4</v>
      </c>
      <c r="B71" s="918"/>
      <c r="C71" s="919"/>
      <c r="D71" s="919"/>
      <c r="E71" s="919"/>
      <c r="F71" s="919"/>
      <c r="G71" s="919"/>
      <c r="H71" s="919"/>
      <c r="I71" s="919"/>
      <c r="J71" s="919"/>
      <c r="K71" s="919"/>
      <c r="L71" s="919"/>
      <c r="M71" s="919"/>
      <c r="N71" s="919"/>
      <c r="O71" s="919"/>
      <c r="P71" s="920"/>
      <c r="Q71" s="921"/>
      <c r="R71" s="876"/>
      <c r="S71" s="876"/>
      <c r="T71" s="876"/>
      <c r="U71" s="876"/>
      <c r="V71" s="876"/>
      <c r="W71" s="876"/>
      <c r="X71" s="876"/>
      <c r="Y71" s="876"/>
      <c r="Z71" s="876"/>
      <c r="AA71" s="876"/>
      <c r="AB71" s="876"/>
      <c r="AC71" s="876"/>
      <c r="AD71" s="876"/>
      <c r="AE71" s="876"/>
      <c r="AF71" s="876"/>
      <c r="AG71" s="876"/>
      <c r="AH71" s="876"/>
      <c r="AI71" s="876"/>
      <c r="AJ71" s="876"/>
      <c r="AK71" s="876"/>
      <c r="AL71" s="876"/>
      <c r="AM71" s="876"/>
      <c r="AN71" s="876"/>
      <c r="AO71" s="876"/>
      <c r="AP71" s="876"/>
      <c r="AQ71" s="876"/>
      <c r="AR71" s="876"/>
      <c r="AS71" s="876"/>
      <c r="AT71" s="876"/>
      <c r="AU71" s="876"/>
      <c r="AV71" s="876"/>
      <c r="AW71" s="876"/>
      <c r="AX71" s="876"/>
      <c r="AY71" s="876"/>
      <c r="AZ71" s="922"/>
      <c r="BA71" s="922"/>
      <c r="BB71" s="922"/>
      <c r="BC71" s="922"/>
      <c r="BD71" s="923"/>
      <c r="BE71" s="266"/>
      <c r="BF71" s="266"/>
      <c r="BG71" s="266"/>
      <c r="BH71" s="266"/>
      <c r="BI71" s="266"/>
      <c r="BJ71" s="266"/>
      <c r="BK71" s="266"/>
      <c r="BL71" s="266"/>
      <c r="BM71" s="266"/>
      <c r="BN71" s="266"/>
      <c r="BO71" s="266"/>
      <c r="BP71" s="266"/>
      <c r="BQ71" s="263">
        <v>65</v>
      </c>
      <c r="BR71" s="268"/>
      <c r="BS71" s="908"/>
      <c r="BT71" s="909"/>
      <c r="BU71" s="909"/>
      <c r="BV71" s="909"/>
      <c r="BW71" s="909"/>
      <c r="BX71" s="909"/>
      <c r="BY71" s="909"/>
      <c r="BZ71" s="909"/>
      <c r="CA71" s="909"/>
      <c r="CB71" s="909"/>
      <c r="CC71" s="909"/>
      <c r="CD71" s="909"/>
      <c r="CE71" s="909"/>
      <c r="CF71" s="909"/>
      <c r="CG71" s="910"/>
      <c r="CH71" s="905"/>
      <c r="CI71" s="906"/>
      <c r="CJ71" s="906"/>
      <c r="CK71" s="906"/>
      <c r="CL71" s="907"/>
      <c r="CM71" s="905"/>
      <c r="CN71" s="906"/>
      <c r="CO71" s="906"/>
      <c r="CP71" s="906"/>
      <c r="CQ71" s="907"/>
      <c r="CR71" s="905"/>
      <c r="CS71" s="906"/>
      <c r="CT71" s="906"/>
      <c r="CU71" s="906"/>
      <c r="CV71" s="907"/>
      <c r="CW71" s="905"/>
      <c r="CX71" s="906"/>
      <c r="CY71" s="906"/>
      <c r="CZ71" s="906"/>
      <c r="DA71" s="907"/>
      <c r="DB71" s="905"/>
      <c r="DC71" s="906"/>
      <c r="DD71" s="906"/>
      <c r="DE71" s="906"/>
      <c r="DF71" s="907"/>
      <c r="DG71" s="905"/>
      <c r="DH71" s="906"/>
      <c r="DI71" s="906"/>
      <c r="DJ71" s="906"/>
      <c r="DK71" s="907"/>
      <c r="DL71" s="905"/>
      <c r="DM71" s="906"/>
      <c r="DN71" s="906"/>
      <c r="DO71" s="906"/>
      <c r="DP71" s="907"/>
      <c r="DQ71" s="905"/>
      <c r="DR71" s="906"/>
      <c r="DS71" s="906"/>
      <c r="DT71" s="906"/>
      <c r="DU71" s="907"/>
      <c r="DV71" s="902"/>
      <c r="DW71" s="903"/>
      <c r="DX71" s="903"/>
      <c r="DY71" s="903"/>
      <c r="DZ71" s="904"/>
      <c r="EA71" s="247"/>
    </row>
    <row r="72" spans="1:131" s="248" customFormat="1" ht="26.25" customHeight="1" x14ac:dyDescent="0.15">
      <c r="A72" s="262">
        <v>5</v>
      </c>
      <c r="B72" s="918"/>
      <c r="C72" s="919"/>
      <c r="D72" s="919"/>
      <c r="E72" s="919"/>
      <c r="F72" s="919"/>
      <c r="G72" s="919"/>
      <c r="H72" s="919"/>
      <c r="I72" s="919"/>
      <c r="J72" s="919"/>
      <c r="K72" s="919"/>
      <c r="L72" s="919"/>
      <c r="M72" s="919"/>
      <c r="N72" s="919"/>
      <c r="O72" s="919"/>
      <c r="P72" s="920"/>
      <c r="Q72" s="921"/>
      <c r="R72" s="876"/>
      <c r="S72" s="876"/>
      <c r="T72" s="876"/>
      <c r="U72" s="876"/>
      <c r="V72" s="876"/>
      <c r="W72" s="876"/>
      <c r="X72" s="876"/>
      <c r="Y72" s="876"/>
      <c r="Z72" s="876"/>
      <c r="AA72" s="876"/>
      <c r="AB72" s="876"/>
      <c r="AC72" s="876"/>
      <c r="AD72" s="876"/>
      <c r="AE72" s="876"/>
      <c r="AF72" s="876"/>
      <c r="AG72" s="876"/>
      <c r="AH72" s="876"/>
      <c r="AI72" s="876"/>
      <c r="AJ72" s="876"/>
      <c r="AK72" s="876"/>
      <c r="AL72" s="876"/>
      <c r="AM72" s="876"/>
      <c r="AN72" s="876"/>
      <c r="AO72" s="876"/>
      <c r="AP72" s="876"/>
      <c r="AQ72" s="876"/>
      <c r="AR72" s="876"/>
      <c r="AS72" s="876"/>
      <c r="AT72" s="876"/>
      <c r="AU72" s="876"/>
      <c r="AV72" s="876"/>
      <c r="AW72" s="876"/>
      <c r="AX72" s="876"/>
      <c r="AY72" s="876"/>
      <c r="AZ72" s="922"/>
      <c r="BA72" s="922"/>
      <c r="BB72" s="922"/>
      <c r="BC72" s="922"/>
      <c r="BD72" s="923"/>
      <c r="BE72" s="266"/>
      <c r="BF72" s="266"/>
      <c r="BG72" s="266"/>
      <c r="BH72" s="266"/>
      <c r="BI72" s="266"/>
      <c r="BJ72" s="266"/>
      <c r="BK72" s="266"/>
      <c r="BL72" s="266"/>
      <c r="BM72" s="266"/>
      <c r="BN72" s="266"/>
      <c r="BO72" s="266"/>
      <c r="BP72" s="266"/>
      <c r="BQ72" s="263">
        <v>66</v>
      </c>
      <c r="BR72" s="268"/>
      <c r="BS72" s="908"/>
      <c r="BT72" s="909"/>
      <c r="BU72" s="909"/>
      <c r="BV72" s="909"/>
      <c r="BW72" s="909"/>
      <c r="BX72" s="909"/>
      <c r="BY72" s="909"/>
      <c r="BZ72" s="909"/>
      <c r="CA72" s="909"/>
      <c r="CB72" s="909"/>
      <c r="CC72" s="909"/>
      <c r="CD72" s="909"/>
      <c r="CE72" s="909"/>
      <c r="CF72" s="909"/>
      <c r="CG72" s="910"/>
      <c r="CH72" s="905"/>
      <c r="CI72" s="906"/>
      <c r="CJ72" s="906"/>
      <c r="CK72" s="906"/>
      <c r="CL72" s="907"/>
      <c r="CM72" s="905"/>
      <c r="CN72" s="906"/>
      <c r="CO72" s="906"/>
      <c r="CP72" s="906"/>
      <c r="CQ72" s="907"/>
      <c r="CR72" s="905"/>
      <c r="CS72" s="906"/>
      <c r="CT72" s="906"/>
      <c r="CU72" s="906"/>
      <c r="CV72" s="907"/>
      <c r="CW72" s="905"/>
      <c r="CX72" s="906"/>
      <c r="CY72" s="906"/>
      <c r="CZ72" s="906"/>
      <c r="DA72" s="907"/>
      <c r="DB72" s="905"/>
      <c r="DC72" s="906"/>
      <c r="DD72" s="906"/>
      <c r="DE72" s="906"/>
      <c r="DF72" s="907"/>
      <c r="DG72" s="905"/>
      <c r="DH72" s="906"/>
      <c r="DI72" s="906"/>
      <c r="DJ72" s="906"/>
      <c r="DK72" s="907"/>
      <c r="DL72" s="905"/>
      <c r="DM72" s="906"/>
      <c r="DN72" s="906"/>
      <c r="DO72" s="906"/>
      <c r="DP72" s="907"/>
      <c r="DQ72" s="905"/>
      <c r="DR72" s="906"/>
      <c r="DS72" s="906"/>
      <c r="DT72" s="906"/>
      <c r="DU72" s="907"/>
      <c r="DV72" s="902"/>
      <c r="DW72" s="903"/>
      <c r="DX72" s="903"/>
      <c r="DY72" s="903"/>
      <c r="DZ72" s="904"/>
      <c r="EA72" s="247"/>
    </row>
    <row r="73" spans="1:131" s="248" customFormat="1" ht="26.25" customHeight="1" x14ac:dyDescent="0.15">
      <c r="A73" s="262">
        <v>6</v>
      </c>
      <c r="B73" s="918"/>
      <c r="C73" s="919"/>
      <c r="D73" s="919"/>
      <c r="E73" s="919"/>
      <c r="F73" s="919"/>
      <c r="G73" s="919"/>
      <c r="H73" s="919"/>
      <c r="I73" s="919"/>
      <c r="J73" s="919"/>
      <c r="K73" s="919"/>
      <c r="L73" s="919"/>
      <c r="M73" s="919"/>
      <c r="N73" s="919"/>
      <c r="O73" s="919"/>
      <c r="P73" s="920"/>
      <c r="Q73" s="921"/>
      <c r="R73" s="876"/>
      <c r="S73" s="876"/>
      <c r="T73" s="876"/>
      <c r="U73" s="876"/>
      <c r="V73" s="876"/>
      <c r="W73" s="876"/>
      <c r="X73" s="876"/>
      <c r="Y73" s="876"/>
      <c r="Z73" s="876"/>
      <c r="AA73" s="876"/>
      <c r="AB73" s="876"/>
      <c r="AC73" s="876"/>
      <c r="AD73" s="876"/>
      <c r="AE73" s="876"/>
      <c r="AF73" s="876"/>
      <c r="AG73" s="876"/>
      <c r="AH73" s="876"/>
      <c r="AI73" s="876"/>
      <c r="AJ73" s="876"/>
      <c r="AK73" s="876"/>
      <c r="AL73" s="876"/>
      <c r="AM73" s="876"/>
      <c r="AN73" s="876"/>
      <c r="AO73" s="876"/>
      <c r="AP73" s="876"/>
      <c r="AQ73" s="876"/>
      <c r="AR73" s="876"/>
      <c r="AS73" s="876"/>
      <c r="AT73" s="876"/>
      <c r="AU73" s="876"/>
      <c r="AV73" s="876"/>
      <c r="AW73" s="876"/>
      <c r="AX73" s="876"/>
      <c r="AY73" s="876"/>
      <c r="AZ73" s="922"/>
      <c r="BA73" s="922"/>
      <c r="BB73" s="922"/>
      <c r="BC73" s="922"/>
      <c r="BD73" s="923"/>
      <c r="BE73" s="266"/>
      <c r="BF73" s="266"/>
      <c r="BG73" s="266"/>
      <c r="BH73" s="266"/>
      <c r="BI73" s="266"/>
      <c r="BJ73" s="266"/>
      <c r="BK73" s="266"/>
      <c r="BL73" s="266"/>
      <c r="BM73" s="266"/>
      <c r="BN73" s="266"/>
      <c r="BO73" s="266"/>
      <c r="BP73" s="266"/>
      <c r="BQ73" s="263">
        <v>67</v>
      </c>
      <c r="BR73" s="268"/>
      <c r="BS73" s="908"/>
      <c r="BT73" s="909"/>
      <c r="BU73" s="909"/>
      <c r="BV73" s="909"/>
      <c r="BW73" s="909"/>
      <c r="BX73" s="909"/>
      <c r="BY73" s="909"/>
      <c r="BZ73" s="909"/>
      <c r="CA73" s="909"/>
      <c r="CB73" s="909"/>
      <c r="CC73" s="909"/>
      <c r="CD73" s="909"/>
      <c r="CE73" s="909"/>
      <c r="CF73" s="909"/>
      <c r="CG73" s="910"/>
      <c r="CH73" s="905"/>
      <c r="CI73" s="906"/>
      <c r="CJ73" s="906"/>
      <c r="CK73" s="906"/>
      <c r="CL73" s="907"/>
      <c r="CM73" s="905"/>
      <c r="CN73" s="906"/>
      <c r="CO73" s="906"/>
      <c r="CP73" s="906"/>
      <c r="CQ73" s="907"/>
      <c r="CR73" s="905"/>
      <c r="CS73" s="906"/>
      <c r="CT73" s="906"/>
      <c r="CU73" s="906"/>
      <c r="CV73" s="907"/>
      <c r="CW73" s="905"/>
      <c r="CX73" s="906"/>
      <c r="CY73" s="906"/>
      <c r="CZ73" s="906"/>
      <c r="DA73" s="907"/>
      <c r="DB73" s="905"/>
      <c r="DC73" s="906"/>
      <c r="DD73" s="906"/>
      <c r="DE73" s="906"/>
      <c r="DF73" s="907"/>
      <c r="DG73" s="905"/>
      <c r="DH73" s="906"/>
      <c r="DI73" s="906"/>
      <c r="DJ73" s="906"/>
      <c r="DK73" s="907"/>
      <c r="DL73" s="905"/>
      <c r="DM73" s="906"/>
      <c r="DN73" s="906"/>
      <c r="DO73" s="906"/>
      <c r="DP73" s="907"/>
      <c r="DQ73" s="905"/>
      <c r="DR73" s="906"/>
      <c r="DS73" s="906"/>
      <c r="DT73" s="906"/>
      <c r="DU73" s="907"/>
      <c r="DV73" s="902"/>
      <c r="DW73" s="903"/>
      <c r="DX73" s="903"/>
      <c r="DY73" s="903"/>
      <c r="DZ73" s="904"/>
      <c r="EA73" s="247"/>
    </row>
    <row r="74" spans="1:131" s="248" customFormat="1" ht="26.25" customHeight="1" x14ac:dyDescent="0.15">
      <c r="A74" s="262">
        <v>7</v>
      </c>
      <c r="B74" s="918"/>
      <c r="C74" s="919"/>
      <c r="D74" s="919"/>
      <c r="E74" s="919"/>
      <c r="F74" s="919"/>
      <c r="G74" s="919"/>
      <c r="H74" s="919"/>
      <c r="I74" s="919"/>
      <c r="J74" s="919"/>
      <c r="K74" s="919"/>
      <c r="L74" s="919"/>
      <c r="M74" s="919"/>
      <c r="N74" s="919"/>
      <c r="O74" s="919"/>
      <c r="P74" s="920"/>
      <c r="Q74" s="921"/>
      <c r="R74" s="876"/>
      <c r="S74" s="876"/>
      <c r="T74" s="876"/>
      <c r="U74" s="876"/>
      <c r="V74" s="876"/>
      <c r="W74" s="876"/>
      <c r="X74" s="876"/>
      <c r="Y74" s="876"/>
      <c r="Z74" s="876"/>
      <c r="AA74" s="876"/>
      <c r="AB74" s="876"/>
      <c r="AC74" s="876"/>
      <c r="AD74" s="876"/>
      <c r="AE74" s="876"/>
      <c r="AF74" s="876"/>
      <c r="AG74" s="876"/>
      <c r="AH74" s="876"/>
      <c r="AI74" s="876"/>
      <c r="AJ74" s="876"/>
      <c r="AK74" s="876"/>
      <c r="AL74" s="876"/>
      <c r="AM74" s="876"/>
      <c r="AN74" s="876"/>
      <c r="AO74" s="876"/>
      <c r="AP74" s="876"/>
      <c r="AQ74" s="876"/>
      <c r="AR74" s="876"/>
      <c r="AS74" s="876"/>
      <c r="AT74" s="876"/>
      <c r="AU74" s="876"/>
      <c r="AV74" s="876"/>
      <c r="AW74" s="876"/>
      <c r="AX74" s="876"/>
      <c r="AY74" s="876"/>
      <c r="AZ74" s="922"/>
      <c r="BA74" s="922"/>
      <c r="BB74" s="922"/>
      <c r="BC74" s="922"/>
      <c r="BD74" s="923"/>
      <c r="BE74" s="266"/>
      <c r="BF74" s="266"/>
      <c r="BG74" s="266"/>
      <c r="BH74" s="266"/>
      <c r="BI74" s="266"/>
      <c r="BJ74" s="266"/>
      <c r="BK74" s="266"/>
      <c r="BL74" s="266"/>
      <c r="BM74" s="266"/>
      <c r="BN74" s="266"/>
      <c r="BO74" s="266"/>
      <c r="BP74" s="266"/>
      <c r="BQ74" s="263">
        <v>68</v>
      </c>
      <c r="BR74" s="268"/>
      <c r="BS74" s="908"/>
      <c r="BT74" s="909"/>
      <c r="BU74" s="909"/>
      <c r="BV74" s="909"/>
      <c r="BW74" s="909"/>
      <c r="BX74" s="909"/>
      <c r="BY74" s="909"/>
      <c r="BZ74" s="909"/>
      <c r="CA74" s="909"/>
      <c r="CB74" s="909"/>
      <c r="CC74" s="909"/>
      <c r="CD74" s="909"/>
      <c r="CE74" s="909"/>
      <c r="CF74" s="909"/>
      <c r="CG74" s="910"/>
      <c r="CH74" s="905"/>
      <c r="CI74" s="906"/>
      <c r="CJ74" s="906"/>
      <c r="CK74" s="906"/>
      <c r="CL74" s="907"/>
      <c r="CM74" s="905"/>
      <c r="CN74" s="906"/>
      <c r="CO74" s="906"/>
      <c r="CP74" s="906"/>
      <c r="CQ74" s="907"/>
      <c r="CR74" s="905"/>
      <c r="CS74" s="906"/>
      <c r="CT74" s="906"/>
      <c r="CU74" s="906"/>
      <c r="CV74" s="907"/>
      <c r="CW74" s="905"/>
      <c r="CX74" s="906"/>
      <c r="CY74" s="906"/>
      <c r="CZ74" s="906"/>
      <c r="DA74" s="907"/>
      <c r="DB74" s="905"/>
      <c r="DC74" s="906"/>
      <c r="DD74" s="906"/>
      <c r="DE74" s="906"/>
      <c r="DF74" s="907"/>
      <c r="DG74" s="905"/>
      <c r="DH74" s="906"/>
      <c r="DI74" s="906"/>
      <c r="DJ74" s="906"/>
      <c r="DK74" s="907"/>
      <c r="DL74" s="905"/>
      <c r="DM74" s="906"/>
      <c r="DN74" s="906"/>
      <c r="DO74" s="906"/>
      <c r="DP74" s="907"/>
      <c r="DQ74" s="905"/>
      <c r="DR74" s="906"/>
      <c r="DS74" s="906"/>
      <c r="DT74" s="906"/>
      <c r="DU74" s="907"/>
      <c r="DV74" s="902"/>
      <c r="DW74" s="903"/>
      <c r="DX74" s="903"/>
      <c r="DY74" s="903"/>
      <c r="DZ74" s="904"/>
      <c r="EA74" s="247"/>
    </row>
    <row r="75" spans="1:131" s="248" customFormat="1" ht="26.25" customHeight="1" x14ac:dyDescent="0.15">
      <c r="A75" s="262">
        <v>8</v>
      </c>
      <c r="B75" s="918"/>
      <c r="C75" s="919"/>
      <c r="D75" s="919"/>
      <c r="E75" s="919"/>
      <c r="F75" s="919"/>
      <c r="G75" s="919"/>
      <c r="H75" s="919"/>
      <c r="I75" s="919"/>
      <c r="J75" s="919"/>
      <c r="K75" s="919"/>
      <c r="L75" s="919"/>
      <c r="M75" s="919"/>
      <c r="N75" s="919"/>
      <c r="O75" s="919"/>
      <c r="P75" s="920"/>
      <c r="Q75" s="924"/>
      <c r="R75" s="925"/>
      <c r="S75" s="925"/>
      <c r="T75" s="925"/>
      <c r="U75" s="875"/>
      <c r="V75" s="926"/>
      <c r="W75" s="925"/>
      <c r="X75" s="925"/>
      <c r="Y75" s="925"/>
      <c r="Z75" s="875"/>
      <c r="AA75" s="926"/>
      <c r="AB75" s="925"/>
      <c r="AC75" s="925"/>
      <c r="AD75" s="925"/>
      <c r="AE75" s="875"/>
      <c r="AF75" s="926"/>
      <c r="AG75" s="925"/>
      <c r="AH75" s="925"/>
      <c r="AI75" s="925"/>
      <c r="AJ75" s="875"/>
      <c r="AK75" s="926"/>
      <c r="AL75" s="925"/>
      <c r="AM75" s="925"/>
      <c r="AN75" s="925"/>
      <c r="AO75" s="875"/>
      <c r="AP75" s="926"/>
      <c r="AQ75" s="925"/>
      <c r="AR75" s="925"/>
      <c r="AS75" s="925"/>
      <c r="AT75" s="875"/>
      <c r="AU75" s="926"/>
      <c r="AV75" s="925"/>
      <c r="AW75" s="925"/>
      <c r="AX75" s="925"/>
      <c r="AY75" s="875"/>
      <c r="AZ75" s="922"/>
      <c r="BA75" s="922"/>
      <c r="BB75" s="922"/>
      <c r="BC75" s="922"/>
      <c r="BD75" s="923"/>
      <c r="BE75" s="266"/>
      <c r="BF75" s="266"/>
      <c r="BG75" s="266"/>
      <c r="BH75" s="266"/>
      <c r="BI75" s="266"/>
      <c r="BJ75" s="266"/>
      <c r="BK75" s="266"/>
      <c r="BL75" s="266"/>
      <c r="BM75" s="266"/>
      <c r="BN75" s="266"/>
      <c r="BO75" s="266"/>
      <c r="BP75" s="266"/>
      <c r="BQ75" s="263">
        <v>69</v>
      </c>
      <c r="BR75" s="268"/>
      <c r="BS75" s="908"/>
      <c r="BT75" s="909"/>
      <c r="BU75" s="909"/>
      <c r="BV75" s="909"/>
      <c r="BW75" s="909"/>
      <c r="BX75" s="909"/>
      <c r="BY75" s="909"/>
      <c r="BZ75" s="909"/>
      <c r="CA75" s="909"/>
      <c r="CB75" s="909"/>
      <c r="CC75" s="909"/>
      <c r="CD75" s="909"/>
      <c r="CE75" s="909"/>
      <c r="CF75" s="909"/>
      <c r="CG75" s="910"/>
      <c r="CH75" s="905"/>
      <c r="CI75" s="906"/>
      <c r="CJ75" s="906"/>
      <c r="CK75" s="906"/>
      <c r="CL75" s="907"/>
      <c r="CM75" s="905"/>
      <c r="CN75" s="906"/>
      <c r="CO75" s="906"/>
      <c r="CP75" s="906"/>
      <c r="CQ75" s="907"/>
      <c r="CR75" s="905"/>
      <c r="CS75" s="906"/>
      <c r="CT75" s="906"/>
      <c r="CU75" s="906"/>
      <c r="CV75" s="907"/>
      <c r="CW75" s="905"/>
      <c r="CX75" s="906"/>
      <c r="CY75" s="906"/>
      <c r="CZ75" s="906"/>
      <c r="DA75" s="907"/>
      <c r="DB75" s="905"/>
      <c r="DC75" s="906"/>
      <c r="DD75" s="906"/>
      <c r="DE75" s="906"/>
      <c r="DF75" s="907"/>
      <c r="DG75" s="905"/>
      <c r="DH75" s="906"/>
      <c r="DI75" s="906"/>
      <c r="DJ75" s="906"/>
      <c r="DK75" s="907"/>
      <c r="DL75" s="905"/>
      <c r="DM75" s="906"/>
      <c r="DN75" s="906"/>
      <c r="DO75" s="906"/>
      <c r="DP75" s="907"/>
      <c r="DQ75" s="905"/>
      <c r="DR75" s="906"/>
      <c r="DS75" s="906"/>
      <c r="DT75" s="906"/>
      <c r="DU75" s="907"/>
      <c r="DV75" s="902"/>
      <c r="DW75" s="903"/>
      <c r="DX75" s="903"/>
      <c r="DY75" s="903"/>
      <c r="DZ75" s="904"/>
      <c r="EA75" s="247"/>
    </row>
    <row r="76" spans="1:131" s="248" customFormat="1" ht="26.25" customHeight="1" x14ac:dyDescent="0.15">
      <c r="A76" s="262">
        <v>9</v>
      </c>
      <c r="B76" s="918"/>
      <c r="C76" s="919"/>
      <c r="D76" s="919"/>
      <c r="E76" s="919"/>
      <c r="F76" s="919"/>
      <c r="G76" s="919"/>
      <c r="H76" s="919"/>
      <c r="I76" s="919"/>
      <c r="J76" s="919"/>
      <c r="K76" s="919"/>
      <c r="L76" s="919"/>
      <c r="M76" s="919"/>
      <c r="N76" s="919"/>
      <c r="O76" s="919"/>
      <c r="P76" s="920"/>
      <c r="Q76" s="924"/>
      <c r="R76" s="925"/>
      <c r="S76" s="925"/>
      <c r="T76" s="925"/>
      <c r="U76" s="875"/>
      <c r="V76" s="926"/>
      <c r="W76" s="925"/>
      <c r="X76" s="925"/>
      <c r="Y76" s="925"/>
      <c r="Z76" s="875"/>
      <c r="AA76" s="926"/>
      <c r="AB76" s="925"/>
      <c r="AC76" s="925"/>
      <c r="AD76" s="925"/>
      <c r="AE76" s="875"/>
      <c r="AF76" s="926"/>
      <c r="AG76" s="925"/>
      <c r="AH76" s="925"/>
      <c r="AI76" s="925"/>
      <c r="AJ76" s="875"/>
      <c r="AK76" s="926"/>
      <c r="AL76" s="925"/>
      <c r="AM76" s="925"/>
      <c r="AN76" s="925"/>
      <c r="AO76" s="875"/>
      <c r="AP76" s="926"/>
      <c r="AQ76" s="925"/>
      <c r="AR76" s="925"/>
      <c r="AS76" s="925"/>
      <c r="AT76" s="875"/>
      <c r="AU76" s="926"/>
      <c r="AV76" s="925"/>
      <c r="AW76" s="925"/>
      <c r="AX76" s="925"/>
      <c r="AY76" s="875"/>
      <c r="AZ76" s="922"/>
      <c r="BA76" s="922"/>
      <c r="BB76" s="922"/>
      <c r="BC76" s="922"/>
      <c r="BD76" s="923"/>
      <c r="BE76" s="266"/>
      <c r="BF76" s="266"/>
      <c r="BG76" s="266"/>
      <c r="BH76" s="266"/>
      <c r="BI76" s="266"/>
      <c r="BJ76" s="266"/>
      <c r="BK76" s="266"/>
      <c r="BL76" s="266"/>
      <c r="BM76" s="266"/>
      <c r="BN76" s="266"/>
      <c r="BO76" s="266"/>
      <c r="BP76" s="266"/>
      <c r="BQ76" s="263">
        <v>70</v>
      </c>
      <c r="BR76" s="268"/>
      <c r="BS76" s="908"/>
      <c r="BT76" s="909"/>
      <c r="BU76" s="909"/>
      <c r="BV76" s="909"/>
      <c r="BW76" s="909"/>
      <c r="BX76" s="909"/>
      <c r="BY76" s="909"/>
      <c r="BZ76" s="909"/>
      <c r="CA76" s="909"/>
      <c r="CB76" s="909"/>
      <c r="CC76" s="909"/>
      <c r="CD76" s="909"/>
      <c r="CE76" s="909"/>
      <c r="CF76" s="909"/>
      <c r="CG76" s="910"/>
      <c r="CH76" s="905"/>
      <c r="CI76" s="906"/>
      <c r="CJ76" s="906"/>
      <c r="CK76" s="906"/>
      <c r="CL76" s="907"/>
      <c r="CM76" s="905"/>
      <c r="CN76" s="906"/>
      <c r="CO76" s="906"/>
      <c r="CP76" s="906"/>
      <c r="CQ76" s="907"/>
      <c r="CR76" s="905"/>
      <c r="CS76" s="906"/>
      <c r="CT76" s="906"/>
      <c r="CU76" s="906"/>
      <c r="CV76" s="907"/>
      <c r="CW76" s="905"/>
      <c r="CX76" s="906"/>
      <c r="CY76" s="906"/>
      <c r="CZ76" s="906"/>
      <c r="DA76" s="907"/>
      <c r="DB76" s="905"/>
      <c r="DC76" s="906"/>
      <c r="DD76" s="906"/>
      <c r="DE76" s="906"/>
      <c r="DF76" s="907"/>
      <c r="DG76" s="905"/>
      <c r="DH76" s="906"/>
      <c r="DI76" s="906"/>
      <c r="DJ76" s="906"/>
      <c r="DK76" s="907"/>
      <c r="DL76" s="905"/>
      <c r="DM76" s="906"/>
      <c r="DN76" s="906"/>
      <c r="DO76" s="906"/>
      <c r="DP76" s="907"/>
      <c r="DQ76" s="905"/>
      <c r="DR76" s="906"/>
      <c r="DS76" s="906"/>
      <c r="DT76" s="906"/>
      <c r="DU76" s="907"/>
      <c r="DV76" s="902"/>
      <c r="DW76" s="903"/>
      <c r="DX76" s="903"/>
      <c r="DY76" s="903"/>
      <c r="DZ76" s="904"/>
      <c r="EA76" s="247"/>
    </row>
    <row r="77" spans="1:131" s="248" customFormat="1" ht="26.25" customHeight="1" x14ac:dyDescent="0.15">
      <c r="A77" s="262">
        <v>10</v>
      </c>
      <c r="B77" s="918"/>
      <c r="C77" s="919"/>
      <c r="D77" s="919"/>
      <c r="E77" s="919"/>
      <c r="F77" s="919"/>
      <c r="G77" s="919"/>
      <c r="H77" s="919"/>
      <c r="I77" s="919"/>
      <c r="J77" s="919"/>
      <c r="K77" s="919"/>
      <c r="L77" s="919"/>
      <c r="M77" s="919"/>
      <c r="N77" s="919"/>
      <c r="O77" s="919"/>
      <c r="P77" s="920"/>
      <c r="Q77" s="924"/>
      <c r="R77" s="925"/>
      <c r="S77" s="925"/>
      <c r="T77" s="925"/>
      <c r="U77" s="875"/>
      <c r="V77" s="926"/>
      <c r="W77" s="925"/>
      <c r="X77" s="925"/>
      <c r="Y77" s="925"/>
      <c r="Z77" s="875"/>
      <c r="AA77" s="926"/>
      <c r="AB77" s="925"/>
      <c r="AC77" s="925"/>
      <c r="AD77" s="925"/>
      <c r="AE77" s="875"/>
      <c r="AF77" s="926"/>
      <c r="AG77" s="925"/>
      <c r="AH77" s="925"/>
      <c r="AI77" s="925"/>
      <c r="AJ77" s="875"/>
      <c r="AK77" s="926"/>
      <c r="AL77" s="925"/>
      <c r="AM77" s="925"/>
      <c r="AN77" s="925"/>
      <c r="AO77" s="875"/>
      <c r="AP77" s="926"/>
      <c r="AQ77" s="925"/>
      <c r="AR77" s="925"/>
      <c r="AS77" s="925"/>
      <c r="AT77" s="875"/>
      <c r="AU77" s="926"/>
      <c r="AV77" s="925"/>
      <c r="AW77" s="925"/>
      <c r="AX77" s="925"/>
      <c r="AY77" s="875"/>
      <c r="AZ77" s="922"/>
      <c r="BA77" s="922"/>
      <c r="BB77" s="922"/>
      <c r="BC77" s="922"/>
      <c r="BD77" s="923"/>
      <c r="BE77" s="266"/>
      <c r="BF77" s="266"/>
      <c r="BG77" s="266"/>
      <c r="BH77" s="266"/>
      <c r="BI77" s="266"/>
      <c r="BJ77" s="266"/>
      <c r="BK77" s="266"/>
      <c r="BL77" s="266"/>
      <c r="BM77" s="266"/>
      <c r="BN77" s="266"/>
      <c r="BO77" s="266"/>
      <c r="BP77" s="266"/>
      <c r="BQ77" s="263">
        <v>71</v>
      </c>
      <c r="BR77" s="268"/>
      <c r="BS77" s="908"/>
      <c r="BT77" s="909"/>
      <c r="BU77" s="909"/>
      <c r="BV77" s="909"/>
      <c r="BW77" s="909"/>
      <c r="BX77" s="909"/>
      <c r="BY77" s="909"/>
      <c r="BZ77" s="909"/>
      <c r="CA77" s="909"/>
      <c r="CB77" s="909"/>
      <c r="CC77" s="909"/>
      <c r="CD77" s="909"/>
      <c r="CE77" s="909"/>
      <c r="CF77" s="909"/>
      <c r="CG77" s="910"/>
      <c r="CH77" s="905"/>
      <c r="CI77" s="906"/>
      <c r="CJ77" s="906"/>
      <c r="CK77" s="906"/>
      <c r="CL77" s="907"/>
      <c r="CM77" s="905"/>
      <c r="CN77" s="906"/>
      <c r="CO77" s="906"/>
      <c r="CP77" s="906"/>
      <c r="CQ77" s="907"/>
      <c r="CR77" s="905"/>
      <c r="CS77" s="906"/>
      <c r="CT77" s="906"/>
      <c r="CU77" s="906"/>
      <c r="CV77" s="907"/>
      <c r="CW77" s="905"/>
      <c r="CX77" s="906"/>
      <c r="CY77" s="906"/>
      <c r="CZ77" s="906"/>
      <c r="DA77" s="907"/>
      <c r="DB77" s="905"/>
      <c r="DC77" s="906"/>
      <c r="DD77" s="906"/>
      <c r="DE77" s="906"/>
      <c r="DF77" s="907"/>
      <c r="DG77" s="905"/>
      <c r="DH77" s="906"/>
      <c r="DI77" s="906"/>
      <c r="DJ77" s="906"/>
      <c r="DK77" s="907"/>
      <c r="DL77" s="905"/>
      <c r="DM77" s="906"/>
      <c r="DN77" s="906"/>
      <c r="DO77" s="906"/>
      <c r="DP77" s="907"/>
      <c r="DQ77" s="905"/>
      <c r="DR77" s="906"/>
      <c r="DS77" s="906"/>
      <c r="DT77" s="906"/>
      <c r="DU77" s="907"/>
      <c r="DV77" s="902"/>
      <c r="DW77" s="903"/>
      <c r="DX77" s="903"/>
      <c r="DY77" s="903"/>
      <c r="DZ77" s="904"/>
      <c r="EA77" s="247"/>
    </row>
    <row r="78" spans="1:131" s="248" customFormat="1" ht="26.25" customHeight="1" x14ac:dyDescent="0.15">
      <c r="A78" s="262">
        <v>11</v>
      </c>
      <c r="B78" s="918"/>
      <c r="C78" s="919"/>
      <c r="D78" s="919"/>
      <c r="E78" s="919"/>
      <c r="F78" s="919"/>
      <c r="G78" s="919"/>
      <c r="H78" s="919"/>
      <c r="I78" s="919"/>
      <c r="J78" s="919"/>
      <c r="K78" s="919"/>
      <c r="L78" s="919"/>
      <c r="M78" s="919"/>
      <c r="N78" s="919"/>
      <c r="O78" s="919"/>
      <c r="P78" s="920"/>
      <c r="Q78" s="921"/>
      <c r="R78" s="876"/>
      <c r="S78" s="876"/>
      <c r="T78" s="876"/>
      <c r="U78" s="876"/>
      <c r="V78" s="876"/>
      <c r="W78" s="876"/>
      <c r="X78" s="876"/>
      <c r="Y78" s="876"/>
      <c r="Z78" s="876"/>
      <c r="AA78" s="876"/>
      <c r="AB78" s="876"/>
      <c r="AC78" s="876"/>
      <c r="AD78" s="876"/>
      <c r="AE78" s="876"/>
      <c r="AF78" s="876"/>
      <c r="AG78" s="876"/>
      <c r="AH78" s="876"/>
      <c r="AI78" s="876"/>
      <c r="AJ78" s="876"/>
      <c r="AK78" s="876"/>
      <c r="AL78" s="876"/>
      <c r="AM78" s="876"/>
      <c r="AN78" s="876"/>
      <c r="AO78" s="876"/>
      <c r="AP78" s="876"/>
      <c r="AQ78" s="876"/>
      <c r="AR78" s="876"/>
      <c r="AS78" s="876"/>
      <c r="AT78" s="876"/>
      <c r="AU78" s="876"/>
      <c r="AV78" s="876"/>
      <c r="AW78" s="876"/>
      <c r="AX78" s="876"/>
      <c r="AY78" s="876"/>
      <c r="AZ78" s="922"/>
      <c r="BA78" s="922"/>
      <c r="BB78" s="922"/>
      <c r="BC78" s="922"/>
      <c r="BD78" s="923"/>
      <c r="BE78" s="266"/>
      <c r="BF78" s="266"/>
      <c r="BG78" s="266"/>
      <c r="BH78" s="266"/>
      <c r="BI78" s="266"/>
      <c r="BJ78" s="269"/>
      <c r="BK78" s="269"/>
      <c r="BL78" s="269"/>
      <c r="BM78" s="269"/>
      <c r="BN78" s="269"/>
      <c r="BO78" s="266"/>
      <c r="BP78" s="266"/>
      <c r="BQ78" s="263">
        <v>72</v>
      </c>
      <c r="BR78" s="268"/>
      <c r="BS78" s="908"/>
      <c r="BT78" s="909"/>
      <c r="BU78" s="909"/>
      <c r="BV78" s="909"/>
      <c r="BW78" s="909"/>
      <c r="BX78" s="909"/>
      <c r="BY78" s="909"/>
      <c r="BZ78" s="909"/>
      <c r="CA78" s="909"/>
      <c r="CB78" s="909"/>
      <c r="CC78" s="909"/>
      <c r="CD78" s="909"/>
      <c r="CE78" s="909"/>
      <c r="CF78" s="909"/>
      <c r="CG78" s="910"/>
      <c r="CH78" s="905"/>
      <c r="CI78" s="906"/>
      <c r="CJ78" s="906"/>
      <c r="CK78" s="906"/>
      <c r="CL78" s="907"/>
      <c r="CM78" s="905"/>
      <c r="CN78" s="906"/>
      <c r="CO78" s="906"/>
      <c r="CP78" s="906"/>
      <c r="CQ78" s="907"/>
      <c r="CR78" s="905"/>
      <c r="CS78" s="906"/>
      <c r="CT78" s="906"/>
      <c r="CU78" s="906"/>
      <c r="CV78" s="907"/>
      <c r="CW78" s="905"/>
      <c r="CX78" s="906"/>
      <c r="CY78" s="906"/>
      <c r="CZ78" s="906"/>
      <c r="DA78" s="907"/>
      <c r="DB78" s="905"/>
      <c r="DC78" s="906"/>
      <c r="DD78" s="906"/>
      <c r="DE78" s="906"/>
      <c r="DF78" s="907"/>
      <c r="DG78" s="905"/>
      <c r="DH78" s="906"/>
      <c r="DI78" s="906"/>
      <c r="DJ78" s="906"/>
      <c r="DK78" s="907"/>
      <c r="DL78" s="905"/>
      <c r="DM78" s="906"/>
      <c r="DN78" s="906"/>
      <c r="DO78" s="906"/>
      <c r="DP78" s="907"/>
      <c r="DQ78" s="905"/>
      <c r="DR78" s="906"/>
      <c r="DS78" s="906"/>
      <c r="DT78" s="906"/>
      <c r="DU78" s="907"/>
      <c r="DV78" s="902"/>
      <c r="DW78" s="903"/>
      <c r="DX78" s="903"/>
      <c r="DY78" s="903"/>
      <c r="DZ78" s="904"/>
      <c r="EA78" s="247"/>
    </row>
    <row r="79" spans="1:131" s="248" customFormat="1" ht="26.25" customHeight="1" x14ac:dyDescent="0.15">
      <c r="A79" s="262">
        <v>12</v>
      </c>
      <c r="B79" s="918"/>
      <c r="C79" s="919"/>
      <c r="D79" s="919"/>
      <c r="E79" s="919"/>
      <c r="F79" s="919"/>
      <c r="G79" s="919"/>
      <c r="H79" s="919"/>
      <c r="I79" s="919"/>
      <c r="J79" s="919"/>
      <c r="K79" s="919"/>
      <c r="L79" s="919"/>
      <c r="M79" s="919"/>
      <c r="N79" s="919"/>
      <c r="O79" s="919"/>
      <c r="P79" s="920"/>
      <c r="Q79" s="921"/>
      <c r="R79" s="876"/>
      <c r="S79" s="876"/>
      <c r="T79" s="876"/>
      <c r="U79" s="876"/>
      <c r="V79" s="876"/>
      <c r="W79" s="876"/>
      <c r="X79" s="876"/>
      <c r="Y79" s="876"/>
      <c r="Z79" s="876"/>
      <c r="AA79" s="876"/>
      <c r="AB79" s="876"/>
      <c r="AC79" s="876"/>
      <c r="AD79" s="876"/>
      <c r="AE79" s="876"/>
      <c r="AF79" s="876"/>
      <c r="AG79" s="876"/>
      <c r="AH79" s="876"/>
      <c r="AI79" s="876"/>
      <c r="AJ79" s="876"/>
      <c r="AK79" s="876"/>
      <c r="AL79" s="876"/>
      <c r="AM79" s="876"/>
      <c r="AN79" s="876"/>
      <c r="AO79" s="876"/>
      <c r="AP79" s="876"/>
      <c r="AQ79" s="876"/>
      <c r="AR79" s="876"/>
      <c r="AS79" s="876"/>
      <c r="AT79" s="876"/>
      <c r="AU79" s="876"/>
      <c r="AV79" s="876"/>
      <c r="AW79" s="876"/>
      <c r="AX79" s="876"/>
      <c r="AY79" s="876"/>
      <c r="AZ79" s="922"/>
      <c r="BA79" s="922"/>
      <c r="BB79" s="922"/>
      <c r="BC79" s="922"/>
      <c r="BD79" s="923"/>
      <c r="BE79" s="266"/>
      <c r="BF79" s="266"/>
      <c r="BG79" s="266"/>
      <c r="BH79" s="266"/>
      <c r="BI79" s="266"/>
      <c r="BJ79" s="269"/>
      <c r="BK79" s="269"/>
      <c r="BL79" s="269"/>
      <c r="BM79" s="269"/>
      <c r="BN79" s="269"/>
      <c r="BO79" s="266"/>
      <c r="BP79" s="266"/>
      <c r="BQ79" s="263">
        <v>73</v>
      </c>
      <c r="BR79" s="268"/>
      <c r="BS79" s="908"/>
      <c r="BT79" s="909"/>
      <c r="BU79" s="909"/>
      <c r="BV79" s="909"/>
      <c r="BW79" s="909"/>
      <c r="BX79" s="909"/>
      <c r="BY79" s="909"/>
      <c r="BZ79" s="909"/>
      <c r="CA79" s="909"/>
      <c r="CB79" s="909"/>
      <c r="CC79" s="909"/>
      <c r="CD79" s="909"/>
      <c r="CE79" s="909"/>
      <c r="CF79" s="909"/>
      <c r="CG79" s="910"/>
      <c r="CH79" s="905"/>
      <c r="CI79" s="906"/>
      <c r="CJ79" s="906"/>
      <c r="CK79" s="906"/>
      <c r="CL79" s="907"/>
      <c r="CM79" s="905"/>
      <c r="CN79" s="906"/>
      <c r="CO79" s="906"/>
      <c r="CP79" s="906"/>
      <c r="CQ79" s="907"/>
      <c r="CR79" s="905"/>
      <c r="CS79" s="906"/>
      <c r="CT79" s="906"/>
      <c r="CU79" s="906"/>
      <c r="CV79" s="907"/>
      <c r="CW79" s="905"/>
      <c r="CX79" s="906"/>
      <c r="CY79" s="906"/>
      <c r="CZ79" s="906"/>
      <c r="DA79" s="907"/>
      <c r="DB79" s="905"/>
      <c r="DC79" s="906"/>
      <c r="DD79" s="906"/>
      <c r="DE79" s="906"/>
      <c r="DF79" s="907"/>
      <c r="DG79" s="905"/>
      <c r="DH79" s="906"/>
      <c r="DI79" s="906"/>
      <c r="DJ79" s="906"/>
      <c r="DK79" s="907"/>
      <c r="DL79" s="905"/>
      <c r="DM79" s="906"/>
      <c r="DN79" s="906"/>
      <c r="DO79" s="906"/>
      <c r="DP79" s="907"/>
      <c r="DQ79" s="905"/>
      <c r="DR79" s="906"/>
      <c r="DS79" s="906"/>
      <c r="DT79" s="906"/>
      <c r="DU79" s="907"/>
      <c r="DV79" s="902"/>
      <c r="DW79" s="903"/>
      <c r="DX79" s="903"/>
      <c r="DY79" s="903"/>
      <c r="DZ79" s="904"/>
      <c r="EA79" s="247"/>
    </row>
    <row r="80" spans="1:131" s="248" customFormat="1" ht="26.25" customHeight="1" x14ac:dyDescent="0.15">
      <c r="A80" s="262">
        <v>13</v>
      </c>
      <c r="B80" s="918"/>
      <c r="C80" s="919"/>
      <c r="D80" s="919"/>
      <c r="E80" s="919"/>
      <c r="F80" s="919"/>
      <c r="G80" s="919"/>
      <c r="H80" s="919"/>
      <c r="I80" s="919"/>
      <c r="J80" s="919"/>
      <c r="K80" s="919"/>
      <c r="L80" s="919"/>
      <c r="M80" s="919"/>
      <c r="N80" s="919"/>
      <c r="O80" s="919"/>
      <c r="P80" s="920"/>
      <c r="Q80" s="921"/>
      <c r="R80" s="876"/>
      <c r="S80" s="876"/>
      <c r="T80" s="876"/>
      <c r="U80" s="876"/>
      <c r="V80" s="876"/>
      <c r="W80" s="876"/>
      <c r="X80" s="876"/>
      <c r="Y80" s="876"/>
      <c r="Z80" s="876"/>
      <c r="AA80" s="876"/>
      <c r="AB80" s="876"/>
      <c r="AC80" s="876"/>
      <c r="AD80" s="876"/>
      <c r="AE80" s="876"/>
      <c r="AF80" s="876"/>
      <c r="AG80" s="876"/>
      <c r="AH80" s="876"/>
      <c r="AI80" s="876"/>
      <c r="AJ80" s="876"/>
      <c r="AK80" s="876"/>
      <c r="AL80" s="876"/>
      <c r="AM80" s="876"/>
      <c r="AN80" s="876"/>
      <c r="AO80" s="876"/>
      <c r="AP80" s="876"/>
      <c r="AQ80" s="876"/>
      <c r="AR80" s="876"/>
      <c r="AS80" s="876"/>
      <c r="AT80" s="876"/>
      <c r="AU80" s="876"/>
      <c r="AV80" s="876"/>
      <c r="AW80" s="876"/>
      <c r="AX80" s="876"/>
      <c r="AY80" s="876"/>
      <c r="AZ80" s="922"/>
      <c r="BA80" s="922"/>
      <c r="BB80" s="922"/>
      <c r="BC80" s="922"/>
      <c r="BD80" s="923"/>
      <c r="BE80" s="266"/>
      <c r="BF80" s="266"/>
      <c r="BG80" s="266"/>
      <c r="BH80" s="266"/>
      <c r="BI80" s="266"/>
      <c r="BJ80" s="266"/>
      <c r="BK80" s="266"/>
      <c r="BL80" s="266"/>
      <c r="BM80" s="266"/>
      <c r="BN80" s="266"/>
      <c r="BO80" s="266"/>
      <c r="BP80" s="266"/>
      <c r="BQ80" s="263">
        <v>74</v>
      </c>
      <c r="BR80" s="268"/>
      <c r="BS80" s="908"/>
      <c r="BT80" s="909"/>
      <c r="BU80" s="909"/>
      <c r="BV80" s="909"/>
      <c r="BW80" s="909"/>
      <c r="BX80" s="909"/>
      <c r="BY80" s="909"/>
      <c r="BZ80" s="909"/>
      <c r="CA80" s="909"/>
      <c r="CB80" s="909"/>
      <c r="CC80" s="909"/>
      <c r="CD80" s="909"/>
      <c r="CE80" s="909"/>
      <c r="CF80" s="909"/>
      <c r="CG80" s="910"/>
      <c r="CH80" s="905"/>
      <c r="CI80" s="906"/>
      <c r="CJ80" s="906"/>
      <c r="CK80" s="906"/>
      <c r="CL80" s="907"/>
      <c r="CM80" s="905"/>
      <c r="CN80" s="906"/>
      <c r="CO80" s="906"/>
      <c r="CP80" s="906"/>
      <c r="CQ80" s="907"/>
      <c r="CR80" s="905"/>
      <c r="CS80" s="906"/>
      <c r="CT80" s="906"/>
      <c r="CU80" s="906"/>
      <c r="CV80" s="907"/>
      <c r="CW80" s="905"/>
      <c r="CX80" s="906"/>
      <c r="CY80" s="906"/>
      <c r="CZ80" s="906"/>
      <c r="DA80" s="907"/>
      <c r="DB80" s="905"/>
      <c r="DC80" s="906"/>
      <c r="DD80" s="906"/>
      <c r="DE80" s="906"/>
      <c r="DF80" s="907"/>
      <c r="DG80" s="905"/>
      <c r="DH80" s="906"/>
      <c r="DI80" s="906"/>
      <c r="DJ80" s="906"/>
      <c r="DK80" s="907"/>
      <c r="DL80" s="905"/>
      <c r="DM80" s="906"/>
      <c r="DN80" s="906"/>
      <c r="DO80" s="906"/>
      <c r="DP80" s="907"/>
      <c r="DQ80" s="905"/>
      <c r="DR80" s="906"/>
      <c r="DS80" s="906"/>
      <c r="DT80" s="906"/>
      <c r="DU80" s="907"/>
      <c r="DV80" s="902"/>
      <c r="DW80" s="903"/>
      <c r="DX80" s="903"/>
      <c r="DY80" s="903"/>
      <c r="DZ80" s="904"/>
      <c r="EA80" s="247"/>
    </row>
    <row r="81" spans="1:131" s="248" customFormat="1" ht="26.25" customHeight="1" x14ac:dyDescent="0.15">
      <c r="A81" s="262">
        <v>14</v>
      </c>
      <c r="B81" s="918"/>
      <c r="C81" s="919"/>
      <c r="D81" s="919"/>
      <c r="E81" s="919"/>
      <c r="F81" s="919"/>
      <c r="G81" s="919"/>
      <c r="H81" s="919"/>
      <c r="I81" s="919"/>
      <c r="J81" s="919"/>
      <c r="K81" s="919"/>
      <c r="L81" s="919"/>
      <c r="M81" s="919"/>
      <c r="N81" s="919"/>
      <c r="O81" s="919"/>
      <c r="P81" s="920"/>
      <c r="Q81" s="921"/>
      <c r="R81" s="876"/>
      <c r="S81" s="876"/>
      <c r="T81" s="876"/>
      <c r="U81" s="876"/>
      <c r="V81" s="876"/>
      <c r="W81" s="876"/>
      <c r="X81" s="876"/>
      <c r="Y81" s="876"/>
      <c r="Z81" s="876"/>
      <c r="AA81" s="876"/>
      <c r="AB81" s="876"/>
      <c r="AC81" s="876"/>
      <c r="AD81" s="876"/>
      <c r="AE81" s="876"/>
      <c r="AF81" s="876"/>
      <c r="AG81" s="876"/>
      <c r="AH81" s="876"/>
      <c r="AI81" s="876"/>
      <c r="AJ81" s="876"/>
      <c r="AK81" s="876"/>
      <c r="AL81" s="876"/>
      <c r="AM81" s="876"/>
      <c r="AN81" s="876"/>
      <c r="AO81" s="876"/>
      <c r="AP81" s="876"/>
      <c r="AQ81" s="876"/>
      <c r="AR81" s="876"/>
      <c r="AS81" s="876"/>
      <c r="AT81" s="876"/>
      <c r="AU81" s="876"/>
      <c r="AV81" s="876"/>
      <c r="AW81" s="876"/>
      <c r="AX81" s="876"/>
      <c r="AY81" s="876"/>
      <c r="AZ81" s="922"/>
      <c r="BA81" s="922"/>
      <c r="BB81" s="922"/>
      <c r="BC81" s="922"/>
      <c r="BD81" s="923"/>
      <c r="BE81" s="266"/>
      <c r="BF81" s="266"/>
      <c r="BG81" s="266"/>
      <c r="BH81" s="266"/>
      <c r="BI81" s="266"/>
      <c r="BJ81" s="266"/>
      <c r="BK81" s="266"/>
      <c r="BL81" s="266"/>
      <c r="BM81" s="266"/>
      <c r="BN81" s="266"/>
      <c r="BO81" s="266"/>
      <c r="BP81" s="266"/>
      <c r="BQ81" s="263">
        <v>75</v>
      </c>
      <c r="BR81" s="268"/>
      <c r="BS81" s="908"/>
      <c r="BT81" s="909"/>
      <c r="BU81" s="909"/>
      <c r="BV81" s="909"/>
      <c r="BW81" s="909"/>
      <c r="BX81" s="909"/>
      <c r="BY81" s="909"/>
      <c r="BZ81" s="909"/>
      <c r="CA81" s="909"/>
      <c r="CB81" s="909"/>
      <c r="CC81" s="909"/>
      <c r="CD81" s="909"/>
      <c r="CE81" s="909"/>
      <c r="CF81" s="909"/>
      <c r="CG81" s="910"/>
      <c r="CH81" s="905"/>
      <c r="CI81" s="906"/>
      <c r="CJ81" s="906"/>
      <c r="CK81" s="906"/>
      <c r="CL81" s="907"/>
      <c r="CM81" s="905"/>
      <c r="CN81" s="906"/>
      <c r="CO81" s="906"/>
      <c r="CP81" s="906"/>
      <c r="CQ81" s="907"/>
      <c r="CR81" s="905"/>
      <c r="CS81" s="906"/>
      <c r="CT81" s="906"/>
      <c r="CU81" s="906"/>
      <c r="CV81" s="907"/>
      <c r="CW81" s="905"/>
      <c r="CX81" s="906"/>
      <c r="CY81" s="906"/>
      <c r="CZ81" s="906"/>
      <c r="DA81" s="907"/>
      <c r="DB81" s="905"/>
      <c r="DC81" s="906"/>
      <c r="DD81" s="906"/>
      <c r="DE81" s="906"/>
      <c r="DF81" s="907"/>
      <c r="DG81" s="905"/>
      <c r="DH81" s="906"/>
      <c r="DI81" s="906"/>
      <c r="DJ81" s="906"/>
      <c r="DK81" s="907"/>
      <c r="DL81" s="905"/>
      <c r="DM81" s="906"/>
      <c r="DN81" s="906"/>
      <c r="DO81" s="906"/>
      <c r="DP81" s="907"/>
      <c r="DQ81" s="905"/>
      <c r="DR81" s="906"/>
      <c r="DS81" s="906"/>
      <c r="DT81" s="906"/>
      <c r="DU81" s="907"/>
      <c r="DV81" s="902"/>
      <c r="DW81" s="903"/>
      <c r="DX81" s="903"/>
      <c r="DY81" s="903"/>
      <c r="DZ81" s="904"/>
      <c r="EA81" s="247"/>
    </row>
    <row r="82" spans="1:131" s="248" customFormat="1" ht="26.25" customHeight="1" x14ac:dyDescent="0.15">
      <c r="A82" s="262">
        <v>15</v>
      </c>
      <c r="B82" s="918"/>
      <c r="C82" s="919"/>
      <c r="D82" s="919"/>
      <c r="E82" s="919"/>
      <c r="F82" s="919"/>
      <c r="G82" s="919"/>
      <c r="H82" s="919"/>
      <c r="I82" s="919"/>
      <c r="J82" s="919"/>
      <c r="K82" s="919"/>
      <c r="L82" s="919"/>
      <c r="M82" s="919"/>
      <c r="N82" s="919"/>
      <c r="O82" s="919"/>
      <c r="P82" s="920"/>
      <c r="Q82" s="921"/>
      <c r="R82" s="876"/>
      <c r="S82" s="876"/>
      <c r="T82" s="876"/>
      <c r="U82" s="876"/>
      <c r="V82" s="876"/>
      <c r="W82" s="876"/>
      <c r="X82" s="876"/>
      <c r="Y82" s="876"/>
      <c r="Z82" s="876"/>
      <c r="AA82" s="876"/>
      <c r="AB82" s="876"/>
      <c r="AC82" s="876"/>
      <c r="AD82" s="876"/>
      <c r="AE82" s="876"/>
      <c r="AF82" s="876"/>
      <c r="AG82" s="876"/>
      <c r="AH82" s="876"/>
      <c r="AI82" s="876"/>
      <c r="AJ82" s="876"/>
      <c r="AK82" s="876"/>
      <c r="AL82" s="876"/>
      <c r="AM82" s="876"/>
      <c r="AN82" s="876"/>
      <c r="AO82" s="876"/>
      <c r="AP82" s="876"/>
      <c r="AQ82" s="876"/>
      <c r="AR82" s="876"/>
      <c r="AS82" s="876"/>
      <c r="AT82" s="876"/>
      <c r="AU82" s="876"/>
      <c r="AV82" s="876"/>
      <c r="AW82" s="876"/>
      <c r="AX82" s="876"/>
      <c r="AY82" s="876"/>
      <c r="AZ82" s="922"/>
      <c r="BA82" s="922"/>
      <c r="BB82" s="922"/>
      <c r="BC82" s="922"/>
      <c r="BD82" s="923"/>
      <c r="BE82" s="266"/>
      <c r="BF82" s="266"/>
      <c r="BG82" s="266"/>
      <c r="BH82" s="266"/>
      <c r="BI82" s="266"/>
      <c r="BJ82" s="266"/>
      <c r="BK82" s="266"/>
      <c r="BL82" s="266"/>
      <c r="BM82" s="266"/>
      <c r="BN82" s="266"/>
      <c r="BO82" s="266"/>
      <c r="BP82" s="266"/>
      <c r="BQ82" s="263">
        <v>76</v>
      </c>
      <c r="BR82" s="268"/>
      <c r="BS82" s="908"/>
      <c r="BT82" s="909"/>
      <c r="BU82" s="909"/>
      <c r="BV82" s="909"/>
      <c r="BW82" s="909"/>
      <c r="BX82" s="909"/>
      <c r="BY82" s="909"/>
      <c r="BZ82" s="909"/>
      <c r="CA82" s="909"/>
      <c r="CB82" s="909"/>
      <c r="CC82" s="909"/>
      <c r="CD82" s="909"/>
      <c r="CE82" s="909"/>
      <c r="CF82" s="909"/>
      <c r="CG82" s="910"/>
      <c r="CH82" s="905"/>
      <c r="CI82" s="906"/>
      <c r="CJ82" s="906"/>
      <c r="CK82" s="906"/>
      <c r="CL82" s="907"/>
      <c r="CM82" s="905"/>
      <c r="CN82" s="906"/>
      <c r="CO82" s="906"/>
      <c r="CP82" s="906"/>
      <c r="CQ82" s="907"/>
      <c r="CR82" s="905"/>
      <c r="CS82" s="906"/>
      <c r="CT82" s="906"/>
      <c r="CU82" s="906"/>
      <c r="CV82" s="907"/>
      <c r="CW82" s="905"/>
      <c r="CX82" s="906"/>
      <c r="CY82" s="906"/>
      <c r="CZ82" s="906"/>
      <c r="DA82" s="907"/>
      <c r="DB82" s="905"/>
      <c r="DC82" s="906"/>
      <c r="DD82" s="906"/>
      <c r="DE82" s="906"/>
      <c r="DF82" s="907"/>
      <c r="DG82" s="905"/>
      <c r="DH82" s="906"/>
      <c r="DI82" s="906"/>
      <c r="DJ82" s="906"/>
      <c r="DK82" s="907"/>
      <c r="DL82" s="905"/>
      <c r="DM82" s="906"/>
      <c r="DN82" s="906"/>
      <c r="DO82" s="906"/>
      <c r="DP82" s="907"/>
      <c r="DQ82" s="905"/>
      <c r="DR82" s="906"/>
      <c r="DS82" s="906"/>
      <c r="DT82" s="906"/>
      <c r="DU82" s="907"/>
      <c r="DV82" s="902"/>
      <c r="DW82" s="903"/>
      <c r="DX82" s="903"/>
      <c r="DY82" s="903"/>
      <c r="DZ82" s="904"/>
      <c r="EA82" s="247"/>
    </row>
    <row r="83" spans="1:131" s="248" customFormat="1" ht="26.25" customHeight="1" x14ac:dyDescent="0.15">
      <c r="A83" s="262">
        <v>16</v>
      </c>
      <c r="B83" s="918"/>
      <c r="C83" s="919"/>
      <c r="D83" s="919"/>
      <c r="E83" s="919"/>
      <c r="F83" s="919"/>
      <c r="G83" s="919"/>
      <c r="H83" s="919"/>
      <c r="I83" s="919"/>
      <c r="J83" s="919"/>
      <c r="K83" s="919"/>
      <c r="L83" s="919"/>
      <c r="M83" s="919"/>
      <c r="N83" s="919"/>
      <c r="O83" s="919"/>
      <c r="P83" s="920"/>
      <c r="Q83" s="921"/>
      <c r="R83" s="876"/>
      <c r="S83" s="876"/>
      <c r="T83" s="876"/>
      <c r="U83" s="876"/>
      <c r="V83" s="876"/>
      <c r="W83" s="876"/>
      <c r="X83" s="876"/>
      <c r="Y83" s="876"/>
      <c r="Z83" s="876"/>
      <c r="AA83" s="876"/>
      <c r="AB83" s="876"/>
      <c r="AC83" s="876"/>
      <c r="AD83" s="876"/>
      <c r="AE83" s="876"/>
      <c r="AF83" s="876"/>
      <c r="AG83" s="876"/>
      <c r="AH83" s="876"/>
      <c r="AI83" s="876"/>
      <c r="AJ83" s="876"/>
      <c r="AK83" s="876"/>
      <c r="AL83" s="876"/>
      <c r="AM83" s="876"/>
      <c r="AN83" s="876"/>
      <c r="AO83" s="876"/>
      <c r="AP83" s="876"/>
      <c r="AQ83" s="876"/>
      <c r="AR83" s="876"/>
      <c r="AS83" s="876"/>
      <c r="AT83" s="876"/>
      <c r="AU83" s="876"/>
      <c r="AV83" s="876"/>
      <c r="AW83" s="876"/>
      <c r="AX83" s="876"/>
      <c r="AY83" s="876"/>
      <c r="AZ83" s="922"/>
      <c r="BA83" s="922"/>
      <c r="BB83" s="922"/>
      <c r="BC83" s="922"/>
      <c r="BD83" s="923"/>
      <c r="BE83" s="266"/>
      <c r="BF83" s="266"/>
      <c r="BG83" s="266"/>
      <c r="BH83" s="266"/>
      <c r="BI83" s="266"/>
      <c r="BJ83" s="266"/>
      <c r="BK83" s="266"/>
      <c r="BL83" s="266"/>
      <c r="BM83" s="266"/>
      <c r="BN83" s="266"/>
      <c r="BO83" s="266"/>
      <c r="BP83" s="266"/>
      <c r="BQ83" s="263">
        <v>77</v>
      </c>
      <c r="BR83" s="268"/>
      <c r="BS83" s="908"/>
      <c r="BT83" s="909"/>
      <c r="BU83" s="909"/>
      <c r="BV83" s="909"/>
      <c r="BW83" s="909"/>
      <c r="BX83" s="909"/>
      <c r="BY83" s="909"/>
      <c r="BZ83" s="909"/>
      <c r="CA83" s="909"/>
      <c r="CB83" s="909"/>
      <c r="CC83" s="909"/>
      <c r="CD83" s="909"/>
      <c r="CE83" s="909"/>
      <c r="CF83" s="909"/>
      <c r="CG83" s="910"/>
      <c r="CH83" s="905"/>
      <c r="CI83" s="906"/>
      <c r="CJ83" s="906"/>
      <c r="CK83" s="906"/>
      <c r="CL83" s="907"/>
      <c r="CM83" s="905"/>
      <c r="CN83" s="906"/>
      <c r="CO83" s="906"/>
      <c r="CP83" s="906"/>
      <c r="CQ83" s="907"/>
      <c r="CR83" s="905"/>
      <c r="CS83" s="906"/>
      <c r="CT83" s="906"/>
      <c r="CU83" s="906"/>
      <c r="CV83" s="907"/>
      <c r="CW83" s="905"/>
      <c r="CX83" s="906"/>
      <c r="CY83" s="906"/>
      <c r="CZ83" s="906"/>
      <c r="DA83" s="907"/>
      <c r="DB83" s="905"/>
      <c r="DC83" s="906"/>
      <c r="DD83" s="906"/>
      <c r="DE83" s="906"/>
      <c r="DF83" s="907"/>
      <c r="DG83" s="905"/>
      <c r="DH83" s="906"/>
      <c r="DI83" s="906"/>
      <c r="DJ83" s="906"/>
      <c r="DK83" s="907"/>
      <c r="DL83" s="905"/>
      <c r="DM83" s="906"/>
      <c r="DN83" s="906"/>
      <c r="DO83" s="906"/>
      <c r="DP83" s="907"/>
      <c r="DQ83" s="905"/>
      <c r="DR83" s="906"/>
      <c r="DS83" s="906"/>
      <c r="DT83" s="906"/>
      <c r="DU83" s="907"/>
      <c r="DV83" s="902"/>
      <c r="DW83" s="903"/>
      <c r="DX83" s="903"/>
      <c r="DY83" s="903"/>
      <c r="DZ83" s="904"/>
      <c r="EA83" s="247"/>
    </row>
    <row r="84" spans="1:131" s="248" customFormat="1" ht="26.25" customHeight="1" x14ac:dyDescent="0.15">
      <c r="A84" s="262">
        <v>17</v>
      </c>
      <c r="B84" s="918"/>
      <c r="C84" s="919"/>
      <c r="D84" s="919"/>
      <c r="E84" s="919"/>
      <c r="F84" s="919"/>
      <c r="G84" s="919"/>
      <c r="H84" s="919"/>
      <c r="I84" s="919"/>
      <c r="J84" s="919"/>
      <c r="K84" s="919"/>
      <c r="L84" s="919"/>
      <c r="M84" s="919"/>
      <c r="N84" s="919"/>
      <c r="O84" s="919"/>
      <c r="P84" s="920"/>
      <c r="Q84" s="921"/>
      <c r="R84" s="876"/>
      <c r="S84" s="876"/>
      <c r="T84" s="876"/>
      <c r="U84" s="876"/>
      <c r="V84" s="876"/>
      <c r="W84" s="876"/>
      <c r="X84" s="876"/>
      <c r="Y84" s="876"/>
      <c r="Z84" s="876"/>
      <c r="AA84" s="876"/>
      <c r="AB84" s="876"/>
      <c r="AC84" s="876"/>
      <c r="AD84" s="876"/>
      <c r="AE84" s="876"/>
      <c r="AF84" s="876"/>
      <c r="AG84" s="876"/>
      <c r="AH84" s="876"/>
      <c r="AI84" s="876"/>
      <c r="AJ84" s="876"/>
      <c r="AK84" s="876"/>
      <c r="AL84" s="876"/>
      <c r="AM84" s="876"/>
      <c r="AN84" s="876"/>
      <c r="AO84" s="876"/>
      <c r="AP84" s="876"/>
      <c r="AQ84" s="876"/>
      <c r="AR84" s="876"/>
      <c r="AS84" s="876"/>
      <c r="AT84" s="876"/>
      <c r="AU84" s="876"/>
      <c r="AV84" s="876"/>
      <c r="AW84" s="876"/>
      <c r="AX84" s="876"/>
      <c r="AY84" s="876"/>
      <c r="AZ84" s="922"/>
      <c r="BA84" s="922"/>
      <c r="BB84" s="922"/>
      <c r="BC84" s="922"/>
      <c r="BD84" s="923"/>
      <c r="BE84" s="266"/>
      <c r="BF84" s="266"/>
      <c r="BG84" s="266"/>
      <c r="BH84" s="266"/>
      <c r="BI84" s="266"/>
      <c r="BJ84" s="266"/>
      <c r="BK84" s="266"/>
      <c r="BL84" s="266"/>
      <c r="BM84" s="266"/>
      <c r="BN84" s="266"/>
      <c r="BO84" s="266"/>
      <c r="BP84" s="266"/>
      <c r="BQ84" s="263">
        <v>78</v>
      </c>
      <c r="BR84" s="268"/>
      <c r="BS84" s="908"/>
      <c r="BT84" s="909"/>
      <c r="BU84" s="909"/>
      <c r="BV84" s="909"/>
      <c r="BW84" s="909"/>
      <c r="BX84" s="909"/>
      <c r="BY84" s="909"/>
      <c r="BZ84" s="909"/>
      <c r="CA84" s="909"/>
      <c r="CB84" s="909"/>
      <c r="CC84" s="909"/>
      <c r="CD84" s="909"/>
      <c r="CE84" s="909"/>
      <c r="CF84" s="909"/>
      <c r="CG84" s="910"/>
      <c r="CH84" s="905"/>
      <c r="CI84" s="906"/>
      <c r="CJ84" s="906"/>
      <c r="CK84" s="906"/>
      <c r="CL84" s="907"/>
      <c r="CM84" s="905"/>
      <c r="CN84" s="906"/>
      <c r="CO84" s="906"/>
      <c r="CP84" s="906"/>
      <c r="CQ84" s="907"/>
      <c r="CR84" s="905"/>
      <c r="CS84" s="906"/>
      <c r="CT84" s="906"/>
      <c r="CU84" s="906"/>
      <c r="CV84" s="907"/>
      <c r="CW84" s="905"/>
      <c r="CX84" s="906"/>
      <c r="CY84" s="906"/>
      <c r="CZ84" s="906"/>
      <c r="DA84" s="907"/>
      <c r="DB84" s="905"/>
      <c r="DC84" s="906"/>
      <c r="DD84" s="906"/>
      <c r="DE84" s="906"/>
      <c r="DF84" s="907"/>
      <c r="DG84" s="905"/>
      <c r="DH84" s="906"/>
      <c r="DI84" s="906"/>
      <c r="DJ84" s="906"/>
      <c r="DK84" s="907"/>
      <c r="DL84" s="905"/>
      <c r="DM84" s="906"/>
      <c r="DN84" s="906"/>
      <c r="DO84" s="906"/>
      <c r="DP84" s="907"/>
      <c r="DQ84" s="905"/>
      <c r="DR84" s="906"/>
      <c r="DS84" s="906"/>
      <c r="DT84" s="906"/>
      <c r="DU84" s="907"/>
      <c r="DV84" s="902"/>
      <c r="DW84" s="903"/>
      <c r="DX84" s="903"/>
      <c r="DY84" s="903"/>
      <c r="DZ84" s="904"/>
      <c r="EA84" s="247"/>
    </row>
    <row r="85" spans="1:131" s="248" customFormat="1" ht="26.25" customHeight="1" x14ac:dyDescent="0.15">
      <c r="A85" s="262">
        <v>18</v>
      </c>
      <c r="B85" s="918"/>
      <c r="C85" s="919"/>
      <c r="D85" s="919"/>
      <c r="E85" s="919"/>
      <c r="F85" s="919"/>
      <c r="G85" s="919"/>
      <c r="H85" s="919"/>
      <c r="I85" s="919"/>
      <c r="J85" s="919"/>
      <c r="K85" s="919"/>
      <c r="L85" s="919"/>
      <c r="M85" s="919"/>
      <c r="N85" s="919"/>
      <c r="O85" s="919"/>
      <c r="P85" s="920"/>
      <c r="Q85" s="921"/>
      <c r="R85" s="876"/>
      <c r="S85" s="876"/>
      <c r="T85" s="876"/>
      <c r="U85" s="876"/>
      <c r="V85" s="876"/>
      <c r="W85" s="876"/>
      <c r="X85" s="876"/>
      <c r="Y85" s="876"/>
      <c r="Z85" s="876"/>
      <c r="AA85" s="876"/>
      <c r="AB85" s="876"/>
      <c r="AC85" s="876"/>
      <c r="AD85" s="876"/>
      <c r="AE85" s="876"/>
      <c r="AF85" s="876"/>
      <c r="AG85" s="876"/>
      <c r="AH85" s="876"/>
      <c r="AI85" s="876"/>
      <c r="AJ85" s="876"/>
      <c r="AK85" s="876"/>
      <c r="AL85" s="876"/>
      <c r="AM85" s="876"/>
      <c r="AN85" s="876"/>
      <c r="AO85" s="876"/>
      <c r="AP85" s="876"/>
      <c r="AQ85" s="876"/>
      <c r="AR85" s="876"/>
      <c r="AS85" s="876"/>
      <c r="AT85" s="876"/>
      <c r="AU85" s="876"/>
      <c r="AV85" s="876"/>
      <c r="AW85" s="876"/>
      <c r="AX85" s="876"/>
      <c r="AY85" s="876"/>
      <c r="AZ85" s="922"/>
      <c r="BA85" s="922"/>
      <c r="BB85" s="922"/>
      <c r="BC85" s="922"/>
      <c r="BD85" s="923"/>
      <c r="BE85" s="266"/>
      <c r="BF85" s="266"/>
      <c r="BG85" s="266"/>
      <c r="BH85" s="266"/>
      <c r="BI85" s="266"/>
      <c r="BJ85" s="266"/>
      <c r="BK85" s="266"/>
      <c r="BL85" s="266"/>
      <c r="BM85" s="266"/>
      <c r="BN85" s="266"/>
      <c r="BO85" s="266"/>
      <c r="BP85" s="266"/>
      <c r="BQ85" s="263">
        <v>79</v>
      </c>
      <c r="BR85" s="268"/>
      <c r="BS85" s="908"/>
      <c r="BT85" s="909"/>
      <c r="BU85" s="909"/>
      <c r="BV85" s="909"/>
      <c r="BW85" s="909"/>
      <c r="BX85" s="909"/>
      <c r="BY85" s="909"/>
      <c r="BZ85" s="909"/>
      <c r="CA85" s="909"/>
      <c r="CB85" s="909"/>
      <c r="CC85" s="909"/>
      <c r="CD85" s="909"/>
      <c r="CE85" s="909"/>
      <c r="CF85" s="909"/>
      <c r="CG85" s="910"/>
      <c r="CH85" s="905"/>
      <c r="CI85" s="906"/>
      <c r="CJ85" s="906"/>
      <c r="CK85" s="906"/>
      <c r="CL85" s="907"/>
      <c r="CM85" s="905"/>
      <c r="CN85" s="906"/>
      <c r="CO85" s="906"/>
      <c r="CP85" s="906"/>
      <c r="CQ85" s="907"/>
      <c r="CR85" s="905"/>
      <c r="CS85" s="906"/>
      <c r="CT85" s="906"/>
      <c r="CU85" s="906"/>
      <c r="CV85" s="907"/>
      <c r="CW85" s="905"/>
      <c r="CX85" s="906"/>
      <c r="CY85" s="906"/>
      <c r="CZ85" s="906"/>
      <c r="DA85" s="907"/>
      <c r="DB85" s="905"/>
      <c r="DC85" s="906"/>
      <c r="DD85" s="906"/>
      <c r="DE85" s="906"/>
      <c r="DF85" s="907"/>
      <c r="DG85" s="905"/>
      <c r="DH85" s="906"/>
      <c r="DI85" s="906"/>
      <c r="DJ85" s="906"/>
      <c r="DK85" s="907"/>
      <c r="DL85" s="905"/>
      <c r="DM85" s="906"/>
      <c r="DN85" s="906"/>
      <c r="DO85" s="906"/>
      <c r="DP85" s="907"/>
      <c r="DQ85" s="905"/>
      <c r="DR85" s="906"/>
      <c r="DS85" s="906"/>
      <c r="DT85" s="906"/>
      <c r="DU85" s="907"/>
      <c r="DV85" s="902"/>
      <c r="DW85" s="903"/>
      <c r="DX85" s="903"/>
      <c r="DY85" s="903"/>
      <c r="DZ85" s="904"/>
      <c r="EA85" s="247"/>
    </row>
    <row r="86" spans="1:131" s="248" customFormat="1" ht="26.25" customHeight="1" x14ac:dyDescent="0.15">
      <c r="A86" s="262">
        <v>19</v>
      </c>
      <c r="B86" s="918"/>
      <c r="C86" s="919"/>
      <c r="D86" s="919"/>
      <c r="E86" s="919"/>
      <c r="F86" s="919"/>
      <c r="G86" s="919"/>
      <c r="H86" s="919"/>
      <c r="I86" s="919"/>
      <c r="J86" s="919"/>
      <c r="K86" s="919"/>
      <c r="L86" s="919"/>
      <c r="M86" s="919"/>
      <c r="N86" s="919"/>
      <c r="O86" s="919"/>
      <c r="P86" s="920"/>
      <c r="Q86" s="921"/>
      <c r="R86" s="876"/>
      <c r="S86" s="876"/>
      <c r="T86" s="876"/>
      <c r="U86" s="876"/>
      <c r="V86" s="876"/>
      <c r="W86" s="876"/>
      <c r="X86" s="876"/>
      <c r="Y86" s="876"/>
      <c r="Z86" s="876"/>
      <c r="AA86" s="876"/>
      <c r="AB86" s="876"/>
      <c r="AC86" s="876"/>
      <c r="AD86" s="876"/>
      <c r="AE86" s="876"/>
      <c r="AF86" s="876"/>
      <c r="AG86" s="876"/>
      <c r="AH86" s="876"/>
      <c r="AI86" s="876"/>
      <c r="AJ86" s="876"/>
      <c r="AK86" s="876"/>
      <c r="AL86" s="876"/>
      <c r="AM86" s="876"/>
      <c r="AN86" s="876"/>
      <c r="AO86" s="876"/>
      <c r="AP86" s="876"/>
      <c r="AQ86" s="876"/>
      <c r="AR86" s="876"/>
      <c r="AS86" s="876"/>
      <c r="AT86" s="876"/>
      <c r="AU86" s="876"/>
      <c r="AV86" s="876"/>
      <c r="AW86" s="876"/>
      <c r="AX86" s="876"/>
      <c r="AY86" s="876"/>
      <c r="AZ86" s="922"/>
      <c r="BA86" s="922"/>
      <c r="BB86" s="922"/>
      <c r="BC86" s="922"/>
      <c r="BD86" s="923"/>
      <c r="BE86" s="266"/>
      <c r="BF86" s="266"/>
      <c r="BG86" s="266"/>
      <c r="BH86" s="266"/>
      <c r="BI86" s="266"/>
      <c r="BJ86" s="266"/>
      <c r="BK86" s="266"/>
      <c r="BL86" s="266"/>
      <c r="BM86" s="266"/>
      <c r="BN86" s="266"/>
      <c r="BO86" s="266"/>
      <c r="BP86" s="266"/>
      <c r="BQ86" s="263">
        <v>80</v>
      </c>
      <c r="BR86" s="268"/>
      <c r="BS86" s="908"/>
      <c r="BT86" s="909"/>
      <c r="BU86" s="909"/>
      <c r="BV86" s="909"/>
      <c r="BW86" s="909"/>
      <c r="BX86" s="909"/>
      <c r="BY86" s="909"/>
      <c r="BZ86" s="909"/>
      <c r="CA86" s="909"/>
      <c r="CB86" s="909"/>
      <c r="CC86" s="909"/>
      <c r="CD86" s="909"/>
      <c r="CE86" s="909"/>
      <c r="CF86" s="909"/>
      <c r="CG86" s="910"/>
      <c r="CH86" s="905"/>
      <c r="CI86" s="906"/>
      <c r="CJ86" s="906"/>
      <c r="CK86" s="906"/>
      <c r="CL86" s="907"/>
      <c r="CM86" s="905"/>
      <c r="CN86" s="906"/>
      <c r="CO86" s="906"/>
      <c r="CP86" s="906"/>
      <c r="CQ86" s="907"/>
      <c r="CR86" s="905"/>
      <c r="CS86" s="906"/>
      <c r="CT86" s="906"/>
      <c r="CU86" s="906"/>
      <c r="CV86" s="907"/>
      <c r="CW86" s="905"/>
      <c r="CX86" s="906"/>
      <c r="CY86" s="906"/>
      <c r="CZ86" s="906"/>
      <c r="DA86" s="907"/>
      <c r="DB86" s="905"/>
      <c r="DC86" s="906"/>
      <c r="DD86" s="906"/>
      <c r="DE86" s="906"/>
      <c r="DF86" s="907"/>
      <c r="DG86" s="905"/>
      <c r="DH86" s="906"/>
      <c r="DI86" s="906"/>
      <c r="DJ86" s="906"/>
      <c r="DK86" s="907"/>
      <c r="DL86" s="905"/>
      <c r="DM86" s="906"/>
      <c r="DN86" s="906"/>
      <c r="DO86" s="906"/>
      <c r="DP86" s="907"/>
      <c r="DQ86" s="905"/>
      <c r="DR86" s="906"/>
      <c r="DS86" s="906"/>
      <c r="DT86" s="906"/>
      <c r="DU86" s="907"/>
      <c r="DV86" s="902"/>
      <c r="DW86" s="903"/>
      <c r="DX86" s="903"/>
      <c r="DY86" s="903"/>
      <c r="DZ86" s="904"/>
      <c r="EA86" s="247"/>
    </row>
    <row r="87" spans="1:131" s="248" customFormat="1" ht="26.25" customHeight="1" x14ac:dyDescent="0.15">
      <c r="A87" s="270">
        <v>20</v>
      </c>
      <c r="B87" s="927"/>
      <c r="C87" s="928"/>
      <c r="D87" s="928"/>
      <c r="E87" s="928"/>
      <c r="F87" s="928"/>
      <c r="G87" s="928"/>
      <c r="H87" s="928"/>
      <c r="I87" s="928"/>
      <c r="J87" s="928"/>
      <c r="K87" s="928"/>
      <c r="L87" s="928"/>
      <c r="M87" s="928"/>
      <c r="N87" s="928"/>
      <c r="O87" s="928"/>
      <c r="P87" s="929"/>
      <c r="Q87" s="930"/>
      <c r="R87" s="931"/>
      <c r="S87" s="931"/>
      <c r="T87" s="931"/>
      <c r="U87" s="931"/>
      <c r="V87" s="931"/>
      <c r="W87" s="931"/>
      <c r="X87" s="931"/>
      <c r="Y87" s="931"/>
      <c r="Z87" s="931"/>
      <c r="AA87" s="931"/>
      <c r="AB87" s="931"/>
      <c r="AC87" s="931"/>
      <c r="AD87" s="931"/>
      <c r="AE87" s="931"/>
      <c r="AF87" s="931"/>
      <c r="AG87" s="931"/>
      <c r="AH87" s="931"/>
      <c r="AI87" s="931"/>
      <c r="AJ87" s="931"/>
      <c r="AK87" s="931"/>
      <c r="AL87" s="931"/>
      <c r="AM87" s="931"/>
      <c r="AN87" s="931"/>
      <c r="AO87" s="931"/>
      <c r="AP87" s="931"/>
      <c r="AQ87" s="931"/>
      <c r="AR87" s="931"/>
      <c r="AS87" s="931"/>
      <c r="AT87" s="931"/>
      <c r="AU87" s="931"/>
      <c r="AV87" s="931"/>
      <c r="AW87" s="931"/>
      <c r="AX87" s="931"/>
      <c r="AY87" s="931"/>
      <c r="AZ87" s="932"/>
      <c r="BA87" s="932"/>
      <c r="BB87" s="932"/>
      <c r="BC87" s="932"/>
      <c r="BD87" s="933"/>
      <c r="BE87" s="266"/>
      <c r="BF87" s="266"/>
      <c r="BG87" s="266"/>
      <c r="BH87" s="266"/>
      <c r="BI87" s="266"/>
      <c r="BJ87" s="266"/>
      <c r="BK87" s="266"/>
      <c r="BL87" s="266"/>
      <c r="BM87" s="266"/>
      <c r="BN87" s="266"/>
      <c r="BO87" s="266"/>
      <c r="BP87" s="266"/>
      <c r="BQ87" s="263">
        <v>81</v>
      </c>
      <c r="BR87" s="268"/>
      <c r="BS87" s="908"/>
      <c r="BT87" s="909"/>
      <c r="BU87" s="909"/>
      <c r="BV87" s="909"/>
      <c r="BW87" s="909"/>
      <c r="BX87" s="909"/>
      <c r="BY87" s="909"/>
      <c r="BZ87" s="909"/>
      <c r="CA87" s="909"/>
      <c r="CB87" s="909"/>
      <c r="CC87" s="909"/>
      <c r="CD87" s="909"/>
      <c r="CE87" s="909"/>
      <c r="CF87" s="909"/>
      <c r="CG87" s="910"/>
      <c r="CH87" s="905"/>
      <c r="CI87" s="906"/>
      <c r="CJ87" s="906"/>
      <c r="CK87" s="906"/>
      <c r="CL87" s="907"/>
      <c r="CM87" s="905"/>
      <c r="CN87" s="906"/>
      <c r="CO87" s="906"/>
      <c r="CP87" s="906"/>
      <c r="CQ87" s="907"/>
      <c r="CR87" s="905"/>
      <c r="CS87" s="906"/>
      <c r="CT87" s="906"/>
      <c r="CU87" s="906"/>
      <c r="CV87" s="907"/>
      <c r="CW87" s="905"/>
      <c r="CX87" s="906"/>
      <c r="CY87" s="906"/>
      <c r="CZ87" s="906"/>
      <c r="DA87" s="907"/>
      <c r="DB87" s="905"/>
      <c r="DC87" s="906"/>
      <c r="DD87" s="906"/>
      <c r="DE87" s="906"/>
      <c r="DF87" s="907"/>
      <c r="DG87" s="905"/>
      <c r="DH87" s="906"/>
      <c r="DI87" s="906"/>
      <c r="DJ87" s="906"/>
      <c r="DK87" s="907"/>
      <c r="DL87" s="905"/>
      <c r="DM87" s="906"/>
      <c r="DN87" s="906"/>
      <c r="DO87" s="906"/>
      <c r="DP87" s="907"/>
      <c r="DQ87" s="905"/>
      <c r="DR87" s="906"/>
      <c r="DS87" s="906"/>
      <c r="DT87" s="906"/>
      <c r="DU87" s="907"/>
      <c r="DV87" s="902"/>
      <c r="DW87" s="903"/>
      <c r="DX87" s="903"/>
      <c r="DY87" s="903"/>
      <c r="DZ87" s="904"/>
      <c r="EA87" s="247"/>
    </row>
    <row r="88" spans="1:131" s="248" customFormat="1" ht="26.25" customHeight="1" thickBot="1" x14ac:dyDescent="0.2">
      <c r="A88" s="265" t="s">
        <v>395</v>
      </c>
      <c r="B88" s="835" t="s">
        <v>430</v>
      </c>
      <c r="C88" s="836"/>
      <c r="D88" s="836"/>
      <c r="E88" s="836"/>
      <c r="F88" s="836"/>
      <c r="G88" s="836"/>
      <c r="H88" s="836"/>
      <c r="I88" s="836"/>
      <c r="J88" s="836"/>
      <c r="K88" s="836"/>
      <c r="L88" s="836"/>
      <c r="M88" s="836"/>
      <c r="N88" s="836"/>
      <c r="O88" s="836"/>
      <c r="P88" s="837"/>
      <c r="Q88" s="883"/>
      <c r="R88" s="884"/>
      <c r="S88" s="884"/>
      <c r="T88" s="884"/>
      <c r="U88" s="884"/>
      <c r="V88" s="884"/>
      <c r="W88" s="884"/>
      <c r="X88" s="884"/>
      <c r="Y88" s="884"/>
      <c r="Z88" s="884"/>
      <c r="AA88" s="884"/>
      <c r="AB88" s="884"/>
      <c r="AC88" s="884"/>
      <c r="AD88" s="884"/>
      <c r="AE88" s="884"/>
      <c r="AF88" s="887"/>
      <c r="AG88" s="887"/>
      <c r="AH88" s="887"/>
      <c r="AI88" s="887"/>
      <c r="AJ88" s="887"/>
      <c r="AK88" s="884"/>
      <c r="AL88" s="884"/>
      <c r="AM88" s="884"/>
      <c r="AN88" s="884"/>
      <c r="AO88" s="884"/>
      <c r="AP88" s="887"/>
      <c r="AQ88" s="887"/>
      <c r="AR88" s="887"/>
      <c r="AS88" s="887"/>
      <c r="AT88" s="887"/>
      <c r="AU88" s="887"/>
      <c r="AV88" s="887"/>
      <c r="AW88" s="887"/>
      <c r="AX88" s="887"/>
      <c r="AY88" s="887"/>
      <c r="AZ88" s="892"/>
      <c r="BA88" s="892"/>
      <c r="BB88" s="892"/>
      <c r="BC88" s="892"/>
      <c r="BD88" s="893"/>
      <c r="BE88" s="266"/>
      <c r="BF88" s="266"/>
      <c r="BG88" s="266"/>
      <c r="BH88" s="266"/>
      <c r="BI88" s="266"/>
      <c r="BJ88" s="266"/>
      <c r="BK88" s="266"/>
      <c r="BL88" s="266"/>
      <c r="BM88" s="266"/>
      <c r="BN88" s="266"/>
      <c r="BO88" s="266"/>
      <c r="BP88" s="266"/>
      <c r="BQ88" s="263">
        <v>82</v>
      </c>
      <c r="BR88" s="268"/>
      <c r="BS88" s="908"/>
      <c r="BT88" s="909"/>
      <c r="BU88" s="909"/>
      <c r="BV88" s="909"/>
      <c r="BW88" s="909"/>
      <c r="BX88" s="909"/>
      <c r="BY88" s="909"/>
      <c r="BZ88" s="909"/>
      <c r="CA88" s="909"/>
      <c r="CB88" s="909"/>
      <c r="CC88" s="909"/>
      <c r="CD88" s="909"/>
      <c r="CE88" s="909"/>
      <c r="CF88" s="909"/>
      <c r="CG88" s="910"/>
      <c r="CH88" s="905"/>
      <c r="CI88" s="906"/>
      <c r="CJ88" s="906"/>
      <c r="CK88" s="906"/>
      <c r="CL88" s="907"/>
      <c r="CM88" s="905"/>
      <c r="CN88" s="906"/>
      <c r="CO88" s="906"/>
      <c r="CP88" s="906"/>
      <c r="CQ88" s="907"/>
      <c r="CR88" s="905"/>
      <c r="CS88" s="906"/>
      <c r="CT88" s="906"/>
      <c r="CU88" s="906"/>
      <c r="CV88" s="907"/>
      <c r="CW88" s="905"/>
      <c r="CX88" s="906"/>
      <c r="CY88" s="906"/>
      <c r="CZ88" s="906"/>
      <c r="DA88" s="907"/>
      <c r="DB88" s="905"/>
      <c r="DC88" s="906"/>
      <c r="DD88" s="906"/>
      <c r="DE88" s="906"/>
      <c r="DF88" s="907"/>
      <c r="DG88" s="905"/>
      <c r="DH88" s="906"/>
      <c r="DI88" s="906"/>
      <c r="DJ88" s="906"/>
      <c r="DK88" s="907"/>
      <c r="DL88" s="905"/>
      <c r="DM88" s="906"/>
      <c r="DN88" s="906"/>
      <c r="DO88" s="906"/>
      <c r="DP88" s="907"/>
      <c r="DQ88" s="905"/>
      <c r="DR88" s="906"/>
      <c r="DS88" s="906"/>
      <c r="DT88" s="906"/>
      <c r="DU88" s="907"/>
      <c r="DV88" s="902"/>
      <c r="DW88" s="903"/>
      <c r="DX88" s="903"/>
      <c r="DY88" s="903"/>
      <c r="DZ88" s="904"/>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08"/>
      <c r="BT89" s="909"/>
      <c r="BU89" s="909"/>
      <c r="BV89" s="909"/>
      <c r="BW89" s="909"/>
      <c r="BX89" s="909"/>
      <c r="BY89" s="909"/>
      <c r="BZ89" s="909"/>
      <c r="CA89" s="909"/>
      <c r="CB89" s="909"/>
      <c r="CC89" s="909"/>
      <c r="CD89" s="909"/>
      <c r="CE89" s="909"/>
      <c r="CF89" s="909"/>
      <c r="CG89" s="910"/>
      <c r="CH89" s="905"/>
      <c r="CI89" s="906"/>
      <c r="CJ89" s="906"/>
      <c r="CK89" s="906"/>
      <c r="CL89" s="907"/>
      <c r="CM89" s="905"/>
      <c r="CN89" s="906"/>
      <c r="CO89" s="906"/>
      <c r="CP89" s="906"/>
      <c r="CQ89" s="907"/>
      <c r="CR89" s="905"/>
      <c r="CS89" s="906"/>
      <c r="CT89" s="906"/>
      <c r="CU89" s="906"/>
      <c r="CV89" s="907"/>
      <c r="CW89" s="905"/>
      <c r="CX89" s="906"/>
      <c r="CY89" s="906"/>
      <c r="CZ89" s="906"/>
      <c r="DA89" s="907"/>
      <c r="DB89" s="905"/>
      <c r="DC89" s="906"/>
      <c r="DD89" s="906"/>
      <c r="DE89" s="906"/>
      <c r="DF89" s="907"/>
      <c r="DG89" s="905"/>
      <c r="DH89" s="906"/>
      <c r="DI89" s="906"/>
      <c r="DJ89" s="906"/>
      <c r="DK89" s="907"/>
      <c r="DL89" s="905"/>
      <c r="DM89" s="906"/>
      <c r="DN89" s="906"/>
      <c r="DO89" s="906"/>
      <c r="DP89" s="907"/>
      <c r="DQ89" s="905"/>
      <c r="DR89" s="906"/>
      <c r="DS89" s="906"/>
      <c r="DT89" s="906"/>
      <c r="DU89" s="907"/>
      <c r="DV89" s="902"/>
      <c r="DW89" s="903"/>
      <c r="DX89" s="903"/>
      <c r="DY89" s="903"/>
      <c r="DZ89" s="904"/>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08"/>
      <c r="BT90" s="909"/>
      <c r="BU90" s="909"/>
      <c r="BV90" s="909"/>
      <c r="BW90" s="909"/>
      <c r="BX90" s="909"/>
      <c r="BY90" s="909"/>
      <c r="BZ90" s="909"/>
      <c r="CA90" s="909"/>
      <c r="CB90" s="909"/>
      <c r="CC90" s="909"/>
      <c r="CD90" s="909"/>
      <c r="CE90" s="909"/>
      <c r="CF90" s="909"/>
      <c r="CG90" s="910"/>
      <c r="CH90" s="905"/>
      <c r="CI90" s="906"/>
      <c r="CJ90" s="906"/>
      <c r="CK90" s="906"/>
      <c r="CL90" s="907"/>
      <c r="CM90" s="905"/>
      <c r="CN90" s="906"/>
      <c r="CO90" s="906"/>
      <c r="CP90" s="906"/>
      <c r="CQ90" s="907"/>
      <c r="CR90" s="905"/>
      <c r="CS90" s="906"/>
      <c r="CT90" s="906"/>
      <c r="CU90" s="906"/>
      <c r="CV90" s="907"/>
      <c r="CW90" s="905"/>
      <c r="CX90" s="906"/>
      <c r="CY90" s="906"/>
      <c r="CZ90" s="906"/>
      <c r="DA90" s="907"/>
      <c r="DB90" s="905"/>
      <c r="DC90" s="906"/>
      <c r="DD90" s="906"/>
      <c r="DE90" s="906"/>
      <c r="DF90" s="907"/>
      <c r="DG90" s="905"/>
      <c r="DH90" s="906"/>
      <c r="DI90" s="906"/>
      <c r="DJ90" s="906"/>
      <c r="DK90" s="907"/>
      <c r="DL90" s="905"/>
      <c r="DM90" s="906"/>
      <c r="DN90" s="906"/>
      <c r="DO90" s="906"/>
      <c r="DP90" s="907"/>
      <c r="DQ90" s="905"/>
      <c r="DR90" s="906"/>
      <c r="DS90" s="906"/>
      <c r="DT90" s="906"/>
      <c r="DU90" s="907"/>
      <c r="DV90" s="902"/>
      <c r="DW90" s="903"/>
      <c r="DX90" s="903"/>
      <c r="DY90" s="903"/>
      <c r="DZ90" s="904"/>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08"/>
      <c r="BT91" s="909"/>
      <c r="BU91" s="909"/>
      <c r="BV91" s="909"/>
      <c r="BW91" s="909"/>
      <c r="BX91" s="909"/>
      <c r="BY91" s="909"/>
      <c r="BZ91" s="909"/>
      <c r="CA91" s="909"/>
      <c r="CB91" s="909"/>
      <c r="CC91" s="909"/>
      <c r="CD91" s="909"/>
      <c r="CE91" s="909"/>
      <c r="CF91" s="909"/>
      <c r="CG91" s="910"/>
      <c r="CH91" s="905"/>
      <c r="CI91" s="906"/>
      <c r="CJ91" s="906"/>
      <c r="CK91" s="906"/>
      <c r="CL91" s="907"/>
      <c r="CM91" s="905"/>
      <c r="CN91" s="906"/>
      <c r="CO91" s="906"/>
      <c r="CP91" s="906"/>
      <c r="CQ91" s="907"/>
      <c r="CR91" s="905"/>
      <c r="CS91" s="906"/>
      <c r="CT91" s="906"/>
      <c r="CU91" s="906"/>
      <c r="CV91" s="907"/>
      <c r="CW91" s="905"/>
      <c r="CX91" s="906"/>
      <c r="CY91" s="906"/>
      <c r="CZ91" s="906"/>
      <c r="DA91" s="907"/>
      <c r="DB91" s="905"/>
      <c r="DC91" s="906"/>
      <c r="DD91" s="906"/>
      <c r="DE91" s="906"/>
      <c r="DF91" s="907"/>
      <c r="DG91" s="905"/>
      <c r="DH91" s="906"/>
      <c r="DI91" s="906"/>
      <c r="DJ91" s="906"/>
      <c r="DK91" s="907"/>
      <c r="DL91" s="905"/>
      <c r="DM91" s="906"/>
      <c r="DN91" s="906"/>
      <c r="DO91" s="906"/>
      <c r="DP91" s="907"/>
      <c r="DQ91" s="905"/>
      <c r="DR91" s="906"/>
      <c r="DS91" s="906"/>
      <c r="DT91" s="906"/>
      <c r="DU91" s="907"/>
      <c r="DV91" s="902"/>
      <c r="DW91" s="903"/>
      <c r="DX91" s="903"/>
      <c r="DY91" s="903"/>
      <c r="DZ91" s="904"/>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08"/>
      <c r="BT92" s="909"/>
      <c r="BU92" s="909"/>
      <c r="BV92" s="909"/>
      <c r="BW92" s="909"/>
      <c r="BX92" s="909"/>
      <c r="BY92" s="909"/>
      <c r="BZ92" s="909"/>
      <c r="CA92" s="909"/>
      <c r="CB92" s="909"/>
      <c r="CC92" s="909"/>
      <c r="CD92" s="909"/>
      <c r="CE92" s="909"/>
      <c r="CF92" s="909"/>
      <c r="CG92" s="910"/>
      <c r="CH92" s="905"/>
      <c r="CI92" s="906"/>
      <c r="CJ92" s="906"/>
      <c r="CK92" s="906"/>
      <c r="CL92" s="907"/>
      <c r="CM92" s="905"/>
      <c r="CN92" s="906"/>
      <c r="CO92" s="906"/>
      <c r="CP92" s="906"/>
      <c r="CQ92" s="907"/>
      <c r="CR92" s="905"/>
      <c r="CS92" s="906"/>
      <c r="CT92" s="906"/>
      <c r="CU92" s="906"/>
      <c r="CV92" s="907"/>
      <c r="CW92" s="905"/>
      <c r="CX92" s="906"/>
      <c r="CY92" s="906"/>
      <c r="CZ92" s="906"/>
      <c r="DA92" s="907"/>
      <c r="DB92" s="905"/>
      <c r="DC92" s="906"/>
      <c r="DD92" s="906"/>
      <c r="DE92" s="906"/>
      <c r="DF92" s="907"/>
      <c r="DG92" s="905"/>
      <c r="DH92" s="906"/>
      <c r="DI92" s="906"/>
      <c r="DJ92" s="906"/>
      <c r="DK92" s="907"/>
      <c r="DL92" s="905"/>
      <c r="DM92" s="906"/>
      <c r="DN92" s="906"/>
      <c r="DO92" s="906"/>
      <c r="DP92" s="907"/>
      <c r="DQ92" s="905"/>
      <c r="DR92" s="906"/>
      <c r="DS92" s="906"/>
      <c r="DT92" s="906"/>
      <c r="DU92" s="907"/>
      <c r="DV92" s="902"/>
      <c r="DW92" s="903"/>
      <c r="DX92" s="903"/>
      <c r="DY92" s="903"/>
      <c r="DZ92" s="904"/>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08"/>
      <c r="BT93" s="909"/>
      <c r="BU93" s="909"/>
      <c r="BV93" s="909"/>
      <c r="BW93" s="909"/>
      <c r="BX93" s="909"/>
      <c r="BY93" s="909"/>
      <c r="BZ93" s="909"/>
      <c r="CA93" s="909"/>
      <c r="CB93" s="909"/>
      <c r="CC93" s="909"/>
      <c r="CD93" s="909"/>
      <c r="CE93" s="909"/>
      <c r="CF93" s="909"/>
      <c r="CG93" s="910"/>
      <c r="CH93" s="905"/>
      <c r="CI93" s="906"/>
      <c r="CJ93" s="906"/>
      <c r="CK93" s="906"/>
      <c r="CL93" s="907"/>
      <c r="CM93" s="905"/>
      <c r="CN93" s="906"/>
      <c r="CO93" s="906"/>
      <c r="CP93" s="906"/>
      <c r="CQ93" s="907"/>
      <c r="CR93" s="905"/>
      <c r="CS93" s="906"/>
      <c r="CT93" s="906"/>
      <c r="CU93" s="906"/>
      <c r="CV93" s="907"/>
      <c r="CW93" s="905"/>
      <c r="CX93" s="906"/>
      <c r="CY93" s="906"/>
      <c r="CZ93" s="906"/>
      <c r="DA93" s="907"/>
      <c r="DB93" s="905"/>
      <c r="DC93" s="906"/>
      <c r="DD93" s="906"/>
      <c r="DE93" s="906"/>
      <c r="DF93" s="907"/>
      <c r="DG93" s="905"/>
      <c r="DH93" s="906"/>
      <c r="DI93" s="906"/>
      <c r="DJ93" s="906"/>
      <c r="DK93" s="907"/>
      <c r="DL93" s="905"/>
      <c r="DM93" s="906"/>
      <c r="DN93" s="906"/>
      <c r="DO93" s="906"/>
      <c r="DP93" s="907"/>
      <c r="DQ93" s="905"/>
      <c r="DR93" s="906"/>
      <c r="DS93" s="906"/>
      <c r="DT93" s="906"/>
      <c r="DU93" s="907"/>
      <c r="DV93" s="902"/>
      <c r="DW93" s="903"/>
      <c r="DX93" s="903"/>
      <c r="DY93" s="903"/>
      <c r="DZ93" s="904"/>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08"/>
      <c r="BT94" s="909"/>
      <c r="BU94" s="909"/>
      <c r="BV94" s="909"/>
      <c r="BW94" s="909"/>
      <c r="BX94" s="909"/>
      <c r="BY94" s="909"/>
      <c r="BZ94" s="909"/>
      <c r="CA94" s="909"/>
      <c r="CB94" s="909"/>
      <c r="CC94" s="909"/>
      <c r="CD94" s="909"/>
      <c r="CE94" s="909"/>
      <c r="CF94" s="909"/>
      <c r="CG94" s="910"/>
      <c r="CH94" s="905"/>
      <c r="CI94" s="906"/>
      <c r="CJ94" s="906"/>
      <c r="CK94" s="906"/>
      <c r="CL94" s="907"/>
      <c r="CM94" s="905"/>
      <c r="CN94" s="906"/>
      <c r="CO94" s="906"/>
      <c r="CP94" s="906"/>
      <c r="CQ94" s="907"/>
      <c r="CR94" s="905"/>
      <c r="CS94" s="906"/>
      <c r="CT94" s="906"/>
      <c r="CU94" s="906"/>
      <c r="CV94" s="907"/>
      <c r="CW94" s="905"/>
      <c r="CX94" s="906"/>
      <c r="CY94" s="906"/>
      <c r="CZ94" s="906"/>
      <c r="DA94" s="907"/>
      <c r="DB94" s="905"/>
      <c r="DC94" s="906"/>
      <c r="DD94" s="906"/>
      <c r="DE94" s="906"/>
      <c r="DF94" s="907"/>
      <c r="DG94" s="905"/>
      <c r="DH94" s="906"/>
      <c r="DI94" s="906"/>
      <c r="DJ94" s="906"/>
      <c r="DK94" s="907"/>
      <c r="DL94" s="905"/>
      <c r="DM94" s="906"/>
      <c r="DN94" s="906"/>
      <c r="DO94" s="906"/>
      <c r="DP94" s="907"/>
      <c r="DQ94" s="905"/>
      <c r="DR94" s="906"/>
      <c r="DS94" s="906"/>
      <c r="DT94" s="906"/>
      <c r="DU94" s="907"/>
      <c r="DV94" s="902"/>
      <c r="DW94" s="903"/>
      <c r="DX94" s="903"/>
      <c r="DY94" s="903"/>
      <c r="DZ94" s="904"/>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08"/>
      <c r="BT95" s="909"/>
      <c r="BU95" s="909"/>
      <c r="BV95" s="909"/>
      <c r="BW95" s="909"/>
      <c r="BX95" s="909"/>
      <c r="BY95" s="909"/>
      <c r="BZ95" s="909"/>
      <c r="CA95" s="909"/>
      <c r="CB95" s="909"/>
      <c r="CC95" s="909"/>
      <c r="CD95" s="909"/>
      <c r="CE95" s="909"/>
      <c r="CF95" s="909"/>
      <c r="CG95" s="910"/>
      <c r="CH95" s="905"/>
      <c r="CI95" s="906"/>
      <c r="CJ95" s="906"/>
      <c r="CK95" s="906"/>
      <c r="CL95" s="907"/>
      <c r="CM95" s="905"/>
      <c r="CN95" s="906"/>
      <c r="CO95" s="906"/>
      <c r="CP95" s="906"/>
      <c r="CQ95" s="907"/>
      <c r="CR95" s="905"/>
      <c r="CS95" s="906"/>
      <c r="CT95" s="906"/>
      <c r="CU95" s="906"/>
      <c r="CV95" s="907"/>
      <c r="CW95" s="905"/>
      <c r="CX95" s="906"/>
      <c r="CY95" s="906"/>
      <c r="CZ95" s="906"/>
      <c r="DA95" s="907"/>
      <c r="DB95" s="905"/>
      <c r="DC95" s="906"/>
      <c r="DD95" s="906"/>
      <c r="DE95" s="906"/>
      <c r="DF95" s="907"/>
      <c r="DG95" s="905"/>
      <c r="DH95" s="906"/>
      <c r="DI95" s="906"/>
      <c r="DJ95" s="906"/>
      <c r="DK95" s="907"/>
      <c r="DL95" s="905"/>
      <c r="DM95" s="906"/>
      <c r="DN95" s="906"/>
      <c r="DO95" s="906"/>
      <c r="DP95" s="907"/>
      <c r="DQ95" s="905"/>
      <c r="DR95" s="906"/>
      <c r="DS95" s="906"/>
      <c r="DT95" s="906"/>
      <c r="DU95" s="907"/>
      <c r="DV95" s="902"/>
      <c r="DW95" s="903"/>
      <c r="DX95" s="903"/>
      <c r="DY95" s="903"/>
      <c r="DZ95" s="904"/>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08"/>
      <c r="BT96" s="909"/>
      <c r="BU96" s="909"/>
      <c r="BV96" s="909"/>
      <c r="BW96" s="909"/>
      <c r="BX96" s="909"/>
      <c r="BY96" s="909"/>
      <c r="BZ96" s="909"/>
      <c r="CA96" s="909"/>
      <c r="CB96" s="909"/>
      <c r="CC96" s="909"/>
      <c r="CD96" s="909"/>
      <c r="CE96" s="909"/>
      <c r="CF96" s="909"/>
      <c r="CG96" s="910"/>
      <c r="CH96" s="905"/>
      <c r="CI96" s="906"/>
      <c r="CJ96" s="906"/>
      <c r="CK96" s="906"/>
      <c r="CL96" s="907"/>
      <c r="CM96" s="905"/>
      <c r="CN96" s="906"/>
      <c r="CO96" s="906"/>
      <c r="CP96" s="906"/>
      <c r="CQ96" s="907"/>
      <c r="CR96" s="905"/>
      <c r="CS96" s="906"/>
      <c r="CT96" s="906"/>
      <c r="CU96" s="906"/>
      <c r="CV96" s="907"/>
      <c r="CW96" s="905"/>
      <c r="CX96" s="906"/>
      <c r="CY96" s="906"/>
      <c r="CZ96" s="906"/>
      <c r="DA96" s="907"/>
      <c r="DB96" s="905"/>
      <c r="DC96" s="906"/>
      <c r="DD96" s="906"/>
      <c r="DE96" s="906"/>
      <c r="DF96" s="907"/>
      <c r="DG96" s="905"/>
      <c r="DH96" s="906"/>
      <c r="DI96" s="906"/>
      <c r="DJ96" s="906"/>
      <c r="DK96" s="907"/>
      <c r="DL96" s="905"/>
      <c r="DM96" s="906"/>
      <c r="DN96" s="906"/>
      <c r="DO96" s="906"/>
      <c r="DP96" s="907"/>
      <c r="DQ96" s="905"/>
      <c r="DR96" s="906"/>
      <c r="DS96" s="906"/>
      <c r="DT96" s="906"/>
      <c r="DU96" s="907"/>
      <c r="DV96" s="902"/>
      <c r="DW96" s="903"/>
      <c r="DX96" s="903"/>
      <c r="DY96" s="903"/>
      <c r="DZ96" s="904"/>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08"/>
      <c r="BT97" s="909"/>
      <c r="BU97" s="909"/>
      <c r="BV97" s="909"/>
      <c r="BW97" s="909"/>
      <c r="BX97" s="909"/>
      <c r="BY97" s="909"/>
      <c r="BZ97" s="909"/>
      <c r="CA97" s="909"/>
      <c r="CB97" s="909"/>
      <c r="CC97" s="909"/>
      <c r="CD97" s="909"/>
      <c r="CE97" s="909"/>
      <c r="CF97" s="909"/>
      <c r="CG97" s="910"/>
      <c r="CH97" s="905"/>
      <c r="CI97" s="906"/>
      <c r="CJ97" s="906"/>
      <c r="CK97" s="906"/>
      <c r="CL97" s="907"/>
      <c r="CM97" s="905"/>
      <c r="CN97" s="906"/>
      <c r="CO97" s="906"/>
      <c r="CP97" s="906"/>
      <c r="CQ97" s="907"/>
      <c r="CR97" s="905"/>
      <c r="CS97" s="906"/>
      <c r="CT97" s="906"/>
      <c r="CU97" s="906"/>
      <c r="CV97" s="907"/>
      <c r="CW97" s="905"/>
      <c r="CX97" s="906"/>
      <c r="CY97" s="906"/>
      <c r="CZ97" s="906"/>
      <c r="DA97" s="907"/>
      <c r="DB97" s="905"/>
      <c r="DC97" s="906"/>
      <c r="DD97" s="906"/>
      <c r="DE97" s="906"/>
      <c r="DF97" s="907"/>
      <c r="DG97" s="905"/>
      <c r="DH97" s="906"/>
      <c r="DI97" s="906"/>
      <c r="DJ97" s="906"/>
      <c r="DK97" s="907"/>
      <c r="DL97" s="905"/>
      <c r="DM97" s="906"/>
      <c r="DN97" s="906"/>
      <c r="DO97" s="906"/>
      <c r="DP97" s="907"/>
      <c r="DQ97" s="905"/>
      <c r="DR97" s="906"/>
      <c r="DS97" s="906"/>
      <c r="DT97" s="906"/>
      <c r="DU97" s="907"/>
      <c r="DV97" s="902"/>
      <c r="DW97" s="903"/>
      <c r="DX97" s="903"/>
      <c r="DY97" s="903"/>
      <c r="DZ97" s="904"/>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08"/>
      <c r="BT98" s="909"/>
      <c r="BU98" s="909"/>
      <c r="BV98" s="909"/>
      <c r="BW98" s="909"/>
      <c r="BX98" s="909"/>
      <c r="BY98" s="909"/>
      <c r="BZ98" s="909"/>
      <c r="CA98" s="909"/>
      <c r="CB98" s="909"/>
      <c r="CC98" s="909"/>
      <c r="CD98" s="909"/>
      <c r="CE98" s="909"/>
      <c r="CF98" s="909"/>
      <c r="CG98" s="910"/>
      <c r="CH98" s="905"/>
      <c r="CI98" s="906"/>
      <c r="CJ98" s="906"/>
      <c r="CK98" s="906"/>
      <c r="CL98" s="907"/>
      <c r="CM98" s="905"/>
      <c r="CN98" s="906"/>
      <c r="CO98" s="906"/>
      <c r="CP98" s="906"/>
      <c r="CQ98" s="907"/>
      <c r="CR98" s="905"/>
      <c r="CS98" s="906"/>
      <c r="CT98" s="906"/>
      <c r="CU98" s="906"/>
      <c r="CV98" s="907"/>
      <c r="CW98" s="905"/>
      <c r="CX98" s="906"/>
      <c r="CY98" s="906"/>
      <c r="CZ98" s="906"/>
      <c r="DA98" s="907"/>
      <c r="DB98" s="905"/>
      <c r="DC98" s="906"/>
      <c r="DD98" s="906"/>
      <c r="DE98" s="906"/>
      <c r="DF98" s="907"/>
      <c r="DG98" s="905"/>
      <c r="DH98" s="906"/>
      <c r="DI98" s="906"/>
      <c r="DJ98" s="906"/>
      <c r="DK98" s="907"/>
      <c r="DL98" s="905"/>
      <c r="DM98" s="906"/>
      <c r="DN98" s="906"/>
      <c r="DO98" s="906"/>
      <c r="DP98" s="907"/>
      <c r="DQ98" s="905"/>
      <c r="DR98" s="906"/>
      <c r="DS98" s="906"/>
      <c r="DT98" s="906"/>
      <c r="DU98" s="907"/>
      <c r="DV98" s="902"/>
      <c r="DW98" s="903"/>
      <c r="DX98" s="903"/>
      <c r="DY98" s="903"/>
      <c r="DZ98" s="904"/>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08"/>
      <c r="BT99" s="909"/>
      <c r="BU99" s="909"/>
      <c r="BV99" s="909"/>
      <c r="BW99" s="909"/>
      <c r="BX99" s="909"/>
      <c r="BY99" s="909"/>
      <c r="BZ99" s="909"/>
      <c r="CA99" s="909"/>
      <c r="CB99" s="909"/>
      <c r="CC99" s="909"/>
      <c r="CD99" s="909"/>
      <c r="CE99" s="909"/>
      <c r="CF99" s="909"/>
      <c r="CG99" s="910"/>
      <c r="CH99" s="905"/>
      <c r="CI99" s="906"/>
      <c r="CJ99" s="906"/>
      <c r="CK99" s="906"/>
      <c r="CL99" s="907"/>
      <c r="CM99" s="905"/>
      <c r="CN99" s="906"/>
      <c r="CO99" s="906"/>
      <c r="CP99" s="906"/>
      <c r="CQ99" s="907"/>
      <c r="CR99" s="905"/>
      <c r="CS99" s="906"/>
      <c r="CT99" s="906"/>
      <c r="CU99" s="906"/>
      <c r="CV99" s="907"/>
      <c r="CW99" s="905"/>
      <c r="CX99" s="906"/>
      <c r="CY99" s="906"/>
      <c r="CZ99" s="906"/>
      <c r="DA99" s="907"/>
      <c r="DB99" s="905"/>
      <c r="DC99" s="906"/>
      <c r="DD99" s="906"/>
      <c r="DE99" s="906"/>
      <c r="DF99" s="907"/>
      <c r="DG99" s="905"/>
      <c r="DH99" s="906"/>
      <c r="DI99" s="906"/>
      <c r="DJ99" s="906"/>
      <c r="DK99" s="907"/>
      <c r="DL99" s="905"/>
      <c r="DM99" s="906"/>
      <c r="DN99" s="906"/>
      <c r="DO99" s="906"/>
      <c r="DP99" s="907"/>
      <c r="DQ99" s="905"/>
      <c r="DR99" s="906"/>
      <c r="DS99" s="906"/>
      <c r="DT99" s="906"/>
      <c r="DU99" s="907"/>
      <c r="DV99" s="902"/>
      <c r="DW99" s="903"/>
      <c r="DX99" s="903"/>
      <c r="DY99" s="903"/>
      <c r="DZ99" s="904"/>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08"/>
      <c r="BT100" s="909"/>
      <c r="BU100" s="909"/>
      <c r="BV100" s="909"/>
      <c r="BW100" s="909"/>
      <c r="BX100" s="909"/>
      <c r="BY100" s="909"/>
      <c r="BZ100" s="909"/>
      <c r="CA100" s="909"/>
      <c r="CB100" s="909"/>
      <c r="CC100" s="909"/>
      <c r="CD100" s="909"/>
      <c r="CE100" s="909"/>
      <c r="CF100" s="909"/>
      <c r="CG100" s="910"/>
      <c r="CH100" s="905"/>
      <c r="CI100" s="906"/>
      <c r="CJ100" s="906"/>
      <c r="CK100" s="906"/>
      <c r="CL100" s="907"/>
      <c r="CM100" s="905"/>
      <c r="CN100" s="906"/>
      <c r="CO100" s="906"/>
      <c r="CP100" s="906"/>
      <c r="CQ100" s="907"/>
      <c r="CR100" s="905"/>
      <c r="CS100" s="906"/>
      <c r="CT100" s="906"/>
      <c r="CU100" s="906"/>
      <c r="CV100" s="907"/>
      <c r="CW100" s="905"/>
      <c r="CX100" s="906"/>
      <c r="CY100" s="906"/>
      <c r="CZ100" s="906"/>
      <c r="DA100" s="907"/>
      <c r="DB100" s="905"/>
      <c r="DC100" s="906"/>
      <c r="DD100" s="906"/>
      <c r="DE100" s="906"/>
      <c r="DF100" s="907"/>
      <c r="DG100" s="905"/>
      <c r="DH100" s="906"/>
      <c r="DI100" s="906"/>
      <c r="DJ100" s="906"/>
      <c r="DK100" s="907"/>
      <c r="DL100" s="905"/>
      <c r="DM100" s="906"/>
      <c r="DN100" s="906"/>
      <c r="DO100" s="906"/>
      <c r="DP100" s="907"/>
      <c r="DQ100" s="905"/>
      <c r="DR100" s="906"/>
      <c r="DS100" s="906"/>
      <c r="DT100" s="906"/>
      <c r="DU100" s="907"/>
      <c r="DV100" s="902"/>
      <c r="DW100" s="903"/>
      <c r="DX100" s="903"/>
      <c r="DY100" s="903"/>
      <c r="DZ100" s="904"/>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08"/>
      <c r="BT101" s="909"/>
      <c r="BU101" s="909"/>
      <c r="BV101" s="909"/>
      <c r="BW101" s="909"/>
      <c r="BX101" s="909"/>
      <c r="BY101" s="909"/>
      <c r="BZ101" s="909"/>
      <c r="CA101" s="909"/>
      <c r="CB101" s="909"/>
      <c r="CC101" s="909"/>
      <c r="CD101" s="909"/>
      <c r="CE101" s="909"/>
      <c r="CF101" s="909"/>
      <c r="CG101" s="910"/>
      <c r="CH101" s="905"/>
      <c r="CI101" s="906"/>
      <c r="CJ101" s="906"/>
      <c r="CK101" s="906"/>
      <c r="CL101" s="907"/>
      <c r="CM101" s="905"/>
      <c r="CN101" s="906"/>
      <c r="CO101" s="906"/>
      <c r="CP101" s="906"/>
      <c r="CQ101" s="907"/>
      <c r="CR101" s="905"/>
      <c r="CS101" s="906"/>
      <c r="CT101" s="906"/>
      <c r="CU101" s="906"/>
      <c r="CV101" s="907"/>
      <c r="CW101" s="905"/>
      <c r="CX101" s="906"/>
      <c r="CY101" s="906"/>
      <c r="CZ101" s="906"/>
      <c r="DA101" s="907"/>
      <c r="DB101" s="905"/>
      <c r="DC101" s="906"/>
      <c r="DD101" s="906"/>
      <c r="DE101" s="906"/>
      <c r="DF101" s="907"/>
      <c r="DG101" s="905"/>
      <c r="DH101" s="906"/>
      <c r="DI101" s="906"/>
      <c r="DJ101" s="906"/>
      <c r="DK101" s="907"/>
      <c r="DL101" s="905"/>
      <c r="DM101" s="906"/>
      <c r="DN101" s="906"/>
      <c r="DO101" s="906"/>
      <c r="DP101" s="907"/>
      <c r="DQ101" s="905"/>
      <c r="DR101" s="906"/>
      <c r="DS101" s="906"/>
      <c r="DT101" s="906"/>
      <c r="DU101" s="907"/>
      <c r="DV101" s="902"/>
      <c r="DW101" s="903"/>
      <c r="DX101" s="903"/>
      <c r="DY101" s="903"/>
      <c r="DZ101" s="904"/>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395</v>
      </c>
      <c r="BR102" s="835" t="s">
        <v>431</v>
      </c>
      <c r="BS102" s="836"/>
      <c r="BT102" s="836"/>
      <c r="BU102" s="836"/>
      <c r="BV102" s="836"/>
      <c r="BW102" s="836"/>
      <c r="BX102" s="836"/>
      <c r="BY102" s="836"/>
      <c r="BZ102" s="836"/>
      <c r="CA102" s="836"/>
      <c r="CB102" s="836"/>
      <c r="CC102" s="836"/>
      <c r="CD102" s="836"/>
      <c r="CE102" s="836"/>
      <c r="CF102" s="836"/>
      <c r="CG102" s="837"/>
      <c r="CH102" s="934"/>
      <c r="CI102" s="935"/>
      <c r="CJ102" s="935"/>
      <c r="CK102" s="935"/>
      <c r="CL102" s="936"/>
      <c r="CM102" s="934"/>
      <c r="CN102" s="935"/>
      <c r="CO102" s="935"/>
      <c r="CP102" s="935"/>
      <c r="CQ102" s="936"/>
      <c r="CR102" s="937"/>
      <c r="CS102" s="895"/>
      <c r="CT102" s="895"/>
      <c r="CU102" s="895"/>
      <c r="CV102" s="938"/>
      <c r="CW102" s="937"/>
      <c r="CX102" s="895"/>
      <c r="CY102" s="895"/>
      <c r="CZ102" s="895"/>
      <c r="DA102" s="938"/>
      <c r="DB102" s="937"/>
      <c r="DC102" s="895"/>
      <c r="DD102" s="895"/>
      <c r="DE102" s="895"/>
      <c r="DF102" s="938"/>
      <c r="DG102" s="937"/>
      <c r="DH102" s="895"/>
      <c r="DI102" s="895"/>
      <c r="DJ102" s="895"/>
      <c r="DK102" s="938"/>
      <c r="DL102" s="937"/>
      <c r="DM102" s="895"/>
      <c r="DN102" s="895"/>
      <c r="DO102" s="895"/>
      <c r="DP102" s="938"/>
      <c r="DQ102" s="937"/>
      <c r="DR102" s="895"/>
      <c r="DS102" s="895"/>
      <c r="DT102" s="895"/>
      <c r="DU102" s="938"/>
      <c r="DV102" s="961"/>
      <c r="DW102" s="962"/>
      <c r="DX102" s="962"/>
      <c r="DY102" s="962"/>
      <c r="DZ102" s="963"/>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964" t="s">
        <v>432</v>
      </c>
      <c r="BR103" s="964"/>
      <c r="BS103" s="964"/>
      <c r="BT103" s="964"/>
      <c r="BU103" s="964"/>
      <c r="BV103" s="964"/>
      <c r="BW103" s="964"/>
      <c r="BX103" s="964"/>
      <c r="BY103" s="964"/>
      <c r="BZ103" s="964"/>
      <c r="CA103" s="964"/>
      <c r="CB103" s="964"/>
      <c r="CC103" s="964"/>
      <c r="CD103" s="964"/>
      <c r="CE103" s="964"/>
      <c r="CF103" s="964"/>
      <c r="CG103" s="964"/>
      <c r="CH103" s="964"/>
      <c r="CI103" s="964"/>
      <c r="CJ103" s="964"/>
      <c r="CK103" s="964"/>
      <c r="CL103" s="964"/>
      <c r="CM103" s="964"/>
      <c r="CN103" s="964"/>
      <c r="CO103" s="964"/>
      <c r="CP103" s="964"/>
      <c r="CQ103" s="964"/>
      <c r="CR103" s="964"/>
      <c r="CS103" s="964"/>
      <c r="CT103" s="964"/>
      <c r="CU103" s="964"/>
      <c r="CV103" s="964"/>
      <c r="CW103" s="964"/>
      <c r="CX103" s="964"/>
      <c r="CY103" s="964"/>
      <c r="CZ103" s="964"/>
      <c r="DA103" s="964"/>
      <c r="DB103" s="964"/>
      <c r="DC103" s="964"/>
      <c r="DD103" s="964"/>
      <c r="DE103" s="964"/>
      <c r="DF103" s="964"/>
      <c r="DG103" s="964"/>
      <c r="DH103" s="964"/>
      <c r="DI103" s="964"/>
      <c r="DJ103" s="964"/>
      <c r="DK103" s="964"/>
      <c r="DL103" s="964"/>
      <c r="DM103" s="964"/>
      <c r="DN103" s="964"/>
      <c r="DO103" s="964"/>
      <c r="DP103" s="964"/>
      <c r="DQ103" s="964"/>
      <c r="DR103" s="964"/>
      <c r="DS103" s="964"/>
      <c r="DT103" s="964"/>
      <c r="DU103" s="964"/>
      <c r="DV103" s="964"/>
      <c r="DW103" s="964"/>
      <c r="DX103" s="964"/>
      <c r="DY103" s="964"/>
      <c r="DZ103" s="964"/>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965" t="s">
        <v>433</v>
      </c>
      <c r="BR104" s="965"/>
      <c r="BS104" s="965"/>
      <c r="BT104" s="965"/>
      <c r="BU104" s="965"/>
      <c r="BV104" s="965"/>
      <c r="BW104" s="965"/>
      <c r="BX104" s="965"/>
      <c r="BY104" s="965"/>
      <c r="BZ104" s="965"/>
      <c r="CA104" s="965"/>
      <c r="CB104" s="965"/>
      <c r="CC104" s="965"/>
      <c r="CD104" s="965"/>
      <c r="CE104" s="965"/>
      <c r="CF104" s="965"/>
      <c r="CG104" s="965"/>
      <c r="CH104" s="965"/>
      <c r="CI104" s="965"/>
      <c r="CJ104" s="965"/>
      <c r="CK104" s="965"/>
      <c r="CL104" s="965"/>
      <c r="CM104" s="965"/>
      <c r="CN104" s="965"/>
      <c r="CO104" s="965"/>
      <c r="CP104" s="965"/>
      <c r="CQ104" s="965"/>
      <c r="CR104" s="965"/>
      <c r="CS104" s="965"/>
      <c r="CT104" s="965"/>
      <c r="CU104" s="965"/>
      <c r="CV104" s="965"/>
      <c r="CW104" s="965"/>
      <c r="CX104" s="965"/>
      <c r="CY104" s="965"/>
      <c r="CZ104" s="965"/>
      <c r="DA104" s="965"/>
      <c r="DB104" s="965"/>
      <c r="DC104" s="965"/>
      <c r="DD104" s="965"/>
      <c r="DE104" s="965"/>
      <c r="DF104" s="965"/>
      <c r="DG104" s="965"/>
      <c r="DH104" s="965"/>
      <c r="DI104" s="965"/>
      <c r="DJ104" s="965"/>
      <c r="DK104" s="965"/>
      <c r="DL104" s="965"/>
      <c r="DM104" s="965"/>
      <c r="DN104" s="965"/>
      <c r="DO104" s="965"/>
      <c r="DP104" s="965"/>
      <c r="DQ104" s="965"/>
      <c r="DR104" s="965"/>
      <c r="DS104" s="965"/>
      <c r="DT104" s="965"/>
      <c r="DU104" s="965"/>
      <c r="DV104" s="965"/>
      <c r="DW104" s="965"/>
      <c r="DX104" s="965"/>
      <c r="DY104" s="965"/>
      <c r="DZ104" s="965"/>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434</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435</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966" t="s">
        <v>436</v>
      </c>
      <c r="B108" s="967"/>
      <c r="C108" s="967"/>
      <c r="D108" s="967"/>
      <c r="E108" s="967"/>
      <c r="F108" s="967"/>
      <c r="G108" s="967"/>
      <c r="H108" s="967"/>
      <c r="I108" s="967"/>
      <c r="J108" s="967"/>
      <c r="K108" s="967"/>
      <c r="L108" s="967"/>
      <c r="M108" s="967"/>
      <c r="N108" s="967"/>
      <c r="O108" s="967"/>
      <c r="P108" s="967"/>
      <c r="Q108" s="967"/>
      <c r="R108" s="967"/>
      <c r="S108" s="967"/>
      <c r="T108" s="967"/>
      <c r="U108" s="967"/>
      <c r="V108" s="967"/>
      <c r="W108" s="967"/>
      <c r="X108" s="967"/>
      <c r="Y108" s="967"/>
      <c r="Z108" s="967"/>
      <c r="AA108" s="967"/>
      <c r="AB108" s="967"/>
      <c r="AC108" s="967"/>
      <c r="AD108" s="967"/>
      <c r="AE108" s="967"/>
      <c r="AF108" s="967"/>
      <c r="AG108" s="967"/>
      <c r="AH108" s="967"/>
      <c r="AI108" s="967"/>
      <c r="AJ108" s="967"/>
      <c r="AK108" s="967"/>
      <c r="AL108" s="967"/>
      <c r="AM108" s="967"/>
      <c r="AN108" s="967"/>
      <c r="AO108" s="967"/>
      <c r="AP108" s="967"/>
      <c r="AQ108" s="967"/>
      <c r="AR108" s="967"/>
      <c r="AS108" s="967"/>
      <c r="AT108" s="968"/>
      <c r="AU108" s="966" t="s">
        <v>437</v>
      </c>
      <c r="AV108" s="967"/>
      <c r="AW108" s="967"/>
      <c r="AX108" s="967"/>
      <c r="AY108" s="967"/>
      <c r="AZ108" s="967"/>
      <c r="BA108" s="967"/>
      <c r="BB108" s="967"/>
      <c r="BC108" s="967"/>
      <c r="BD108" s="967"/>
      <c r="BE108" s="967"/>
      <c r="BF108" s="967"/>
      <c r="BG108" s="967"/>
      <c r="BH108" s="967"/>
      <c r="BI108" s="967"/>
      <c r="BJ108" s="967"/>
      <c r="BK108" s="967"/>
      <c r="BL108" s="967"/>
      <c r="BM108" s="967"/>
      <c r="BN108" s="967"/>
      <c r="BO108" s="967"/>
      <c r="BP108" s="967"/>
      <c r="BQ108" s="967"/>
      <c r="BR108" s="967"/>
      <c r="BS108" s="967"/>
      <c r="BT108" s="967"/>
      <c r="BU108" s="967"/>
      <c r="BV108" s="967"/>
      <c r="BW108" s="967"/>
      <c r="BX108" s="967"/>
      <c r="BY108" s="967"/>
      <c r="BZ108" s="967"/>
      <c r="CA108" s="967"/>
      <c r="CB108" s="967"/>
      <c r="CC108" s="967"/>
      <c r="CD108" s="967"/>
      <c r="CE108" s="967"/>
      <c r="CF108" s="967"/>
      <c r="CG108" s="967"/>
      <c r="CH108" s="967"/>
      <c r="CI108" s="967"/>
      <c r="CJ108" s="967"/>
      <c r="CK108" s="967"/>
      <c r="CL108" s="967"/>
      <c r="CM108" s="967"/>
      <c r="CN108" s="967"/>
      <c r="CO108" s="967"/>
      <c r="CP108" s="967"/>
      <c r="CQ108" s="967"/>
      <c r="CR108" s="967"/>
      <c r="CS108" s="967"/>
      <c r="CT108" s="967"/>
      <c r="CU108" s="967"/>
      <c r="CV108" s="967"/>
      <c r="CW108" s="967"/>
      <c r="CX108" s="967"/>
      <c r="CY108" s="967"/>
      <c r="CZ108" s="967"/>
      <c r="DA108" s="967"/>
      <c r="DB108" s="967"/>
      <c r="DC108" s="967"/>
      <c r="DD108" s="967"/>
      <c r="DE108" s="967"/>
      <c r="DF108" s="967"/>
      <c r="DG108" s="967"/>
      <c r="DH108" s="967"/>
      <c r="DI108" s="967"/>
      <c r="DJ108" s="967"/>
      <c r="DK108" s="967"/>
      <c r="DL108" s="967"/>
      <c r="DM108" s="967"/>
      <c r="DN108" s="967"/>
      <c r="DO108" s="967"/>
      <c r="DP108" s="967"/>
      <c r="DQ108" s="967"/>
      <c r="DR108" s="967"/>
      <c r="DS108" s="967"/>
      <c r="DT108" s="967"/>
      <c r="DU108" s="967"/>
      <c r="DV108" s="967"/>
      <c r="DW108" s="967"/>
      <c r="DX108" s="967"/>
      <c r="DY108" s="967"/>
      <c r="DZ108" s="968"/>
    </row>
    <row r="109" spans="1:131" s="247" customFormat="1" ht="26.25" customHeight="1" x14ac:dyDescent="0.15">
      <c r="A109" s="959" t="s">
        <v>438</v>
      </c>
      <c r="B109" s="940"/>
      <c r="C109" s="940"/>
      <c r="D109" s="940"/>
      <c r="E109" s="940"/>
      <c r="F109" s="940"/>
      <c r="G109" s="940"/>
      <c r="H109" s="940"/>
      <c r="I109" s="940"/>
      <c r="J109" s="940"/>
      <c r="K109" s="940"/>
      <c r="L109" s="940"/>
      <c r="M109" s="940"/>
      <c r="N109" s="940"/>
      <c r="O109" s="940"/>
      <c r="P109" s="940"/>
      <c r="Q109" s="940"/>
      <c r="R109" s="940"/>
      <c r="S109" s="940"/>
      <c r="T109" s="940"/>
      <c r="U109" s="940"/>
      <c r="V109" s="940"/>
      <c r="W109" s="940"/>
      <c r="X109" s="940"/>
      <c r="Y109" s="940"/>
      <c r="Z109" s="941"/>
      <c r="AA109" s="939" t="s">
        <v>439</v>
      </c>
      <c r="AB109" s="940"/>
      <c r="AC109" s="940"/>
      <c r="AD109" s="940"/>
      <c r="AE109" s="941"/>
      <c r="AF109" s="939" t="s">
        <v>311</v>
      </c>
      <c r="AG109" s="940"/>
      <c r="AH109" s="940"/>
      <c r="AI109" s="940"/>
      <c r="AJ109" s="941"/>
      <c r="AK109" s="939" t="s">
        <v>310</v>
      </c>
      <c r="AL109" s="940"/>
      <c r="AM109" s="940"/>
      <c r="AN109" s="940"/>
      <c r="AO109" s="941"/>
      <c r="AP109" s="939" t="s">
        <v>440</v>
      </c>
      <c r="AQ109" s="940"/>
      <c r="AR109" s="940"/>
      <c r="AS109" s="940"/>
      <c r="AT109" s="942"/>
      <c r="AU109" s="959" t="s">
        <v>438</v>
      </c>
      <c r="AV109" s="940"/>
      <c r="AW109" s="940"/>
      <c r="AX109" s="940"/>
      <c r="AY109" s="940"/>
      <c r="AZ109" s="940"/>
      <c r="BA109" s="940"/>
      <c r="BB109" s="940"/>
      <c r="BC109" s="940"/>
      <c r="BD109" s="940"/>
      <c r="BE109" s="940"/>
      <c r="BF109" s="940"/>
      <c r="BG109" s="940"/>
      <c r="BH109" s="940"/>
      <c r="BI109" s="940"/>
      <c r="BJ109" s="940"/>
      <c r="BK109" s="940"/>
      <c r="BL109" s="940"/>
      <c r="BM109" s="940"/>
      <c r="BN109" s="940"/>
      <c r="BO109" s="940"/>
      <c r="BP109" s="941"/>
      <c r="BQ109" s="939" t="s">
        <v>439</v>
      </c>
      <c r="BR109" s="940"/>
      <c r="BS109" s="940"/>
      <c r="BT109" s="940"/>
      <c r="BU109" s="941"/>
      <c r="BV109" s="939" t="s">
        <v>311</v>
      </c>
      <c r="BW109" s="940"/>
      <c r="BX109" s="940"/>
      <c r="BY109" s="940"/>
      <c r="BZ109" s="941"/>
      <c r="CA109" s="939" t="s">
        <v>310</v>
      </c>
      <c r="CB109" s="940"/>
      <c r="CC109" s="940"/>
      <c r="CD109" s="940"/>
      <c r="CE109" s="941"/>
      <c r="CF109" s="960" t="s">
        <v>440</v>
      </c>
      <c r="CG109" s="960"/>
      <c r="CH109" s="960"/>
      <c r="CI109" s="960"/>
      <c r="CJ109" s="960"/>
      <c r="CK109" s="939" t="s">
        <v>441</v>
      </c>
      <c r="CL109" s="940"/>
      <c r="CM109" s="940"/>
      <c r="CN109" s="940"/>
      <c r="CO109" s="940"/>
      <c r="CP109" s="940"/>
      <c r="CQ109" s="940"/>
      <c r="CR109" s="940"/>
      <c r="CS109" s="940"/>
      <c r="CT109" s="940"/>
      <c r="CU109" s="940"/>
      <c r="CV109" s="940"/>
      <c r="CW109" s="940"/>
      <c r="CX109" s="940"/>
      <c r="CY109" s="940"/>
      <c r="CZ109" s="940"/>
      <c r="DA109" s="940"/>
      <c r="DB109" s="940"/>
      <c r="DC109" s="940"/>
      <c r="DD109" s="940"/>
      <c r="DE109" s="940"/>
      <c r="DF109" s="941"/>
      <c r="DG109" s="939" t="s">
        <v>439</v>
      </c>
      <c r="DH109" s="940"/>
      <c r="DI109" s="940"/>
      <c r="DJ109" s="940"/>
      <c r="DK109" s="941"/>
      <c r="DL109" s="939" t="s">
        <v>311</v>
      </c>
      <c r="DM109" s="940"/>
      <c r="DN109" s="940"/>
      <c r="DO109" s="940"/>
      <c r="DP109" s="941"/>
      <c r="DQ109" s="939" t="s">
        <v>310</v>
      </c>
      <c r="DR109" s="940"/>
      <c r="DS109" s="940"/>
      <c r="DT109" s="940"/>
      <c r="DU109" s="941"/>
      <c r="DV109" s="939" t="s">
        <v>440</v>
      </c>
      <c r="DW109" s="940"/>
      <c r="DX109" s="940"/>
      <c r="DY109" s="940"/>
      <c r="DZ109" s="942"/>
    </row>
    <row r="110" spans="1:131" s="247" customFormat="1" ht="26.25" customHeight="1" x14ac:dyDescent="0.15">
      <c r="A110" s="943" t="s">
        <v>442</v>
      </c>
      <c r="B110" s="944"/>
      <c r="C110" s="944"/>
      <c r="D110" s="944"/>
      <c r="E110" s="944"/>
      <c r="F110" s="944"/>
      <c r="G110" s="944"/>
      <c r="H110" s="944"/>
      <c r="I110" s="944"/>
      <c r="J110" s="944"/>
      <c r="K110" s="944"/>
      <c r="L110" s="944"/>
      <c r="M110" s="944"/>
      <c r="N110" s="944"/>
      <c r="O110" s="944"/>
      <c r="P110" s="944"/>
      <c r="Q110" s="944"/>
      <c r="R110" s="944"/>
      <c r="S110" s="944"/>
      <c r="T110" s="944"/>
      <c r="U110" s="944"/>
      <c r="V110" s="944"/>
      <c r="W110" s="944"/>
      <c r="X110" s="944"/>
      <c r="Y110" s="944"/>
      <c r="Z110" s="945"/>
      <c r="AA110" s="946">
        <v>6590250</v>
      </c>
      <c r="AB110" s="947"/>
      <c r="AC110" s="947"/>
      <c r="AD110" s="947"/>
      <c r="AE110" s="948"/>
      <c r="AF110" s="949">
        <v>6598024</v>
      </c>
      <c r="AG110" s="947"/>
      <c r="AH110" s="947"/>
      <c r="AI110" s="947"/>
      <c r="AJ110" s="948"/>
      <c r="AK110" s="949">
        <v>6477389</v>
      </c>
      <c r="AL110" s="947"/>
      <c r="AM110" s="947"/>
      <c r="AN110" s="947"/>
      <c r="AO110" s="948"/>
      <c r="AP110" s="950">
        <v>16.5</v>
      </c>
      <c r="AQ110" s="951"/>
      <c r="AR110" s="951"/>
      <c r="AS110" s="951"/>
      <c r="AT110" s="952"/>
      <c r="AU110" s="953" t="s">
        <v>72</v>
      </c>
      <c r="AV110" s="954"/>
      <c r="AW110" s="954"/>
      <c r="AX110" s="954"/>
      <c r="AY110" s="954"/>
      <c r="AZ110" s="995" t="s">
        <v>443</v>
      </c>
      <c r="BA110" s="944"/>
      <c r="BB110" s="944"/>
      <c r="BC110" s="944"/>
      <c r="BD110" s="944"/>
      <c r="BE110" s="944"/>
      <c r="BF110" s="944"/>
      <c r="BG110" s="944"/>
      <c r="BH110" s="944"/>
      <c r="BI110" s="944"/>
      <c r="BJ110" s="944"/>
      <c r="BK110" s="944"/>
      <c r="BL110" s="944"/>
      <c r="BM110" s="944"/>
      <c r="BN110" s="944"/>
      <c r="BO110" s="944"/>
      <c r="BP110" s="945"/>
      <c r="BQ110" s="981">
        <v>73016130</v>
      </c>
      <c r="BR110" s="982"/>
      <c r="BS110" s="982"/>
      <c r="BT110" s="982"/>
      <c r="BU110" s="982"/>
      <c r="BV110" s="982">
        <v>72865784</v>
      </c>
      <c r="BW110" s="982"/>
      <c r="BX110" s="982"/>
      <c r="BY110" s="982"/>
      <c r="BZ110" s="982"/>
      <c r="CA110" s="982">
        <v>73643852</v>
      </c>
      <c r="CB110" s="982"/>
      <c r="CC110" s="982"/>
      <c r="CD110" s="982"/>
      <c r="CE110" s="982"/>
      <c r="CF110" s="996">
        <v>188.1</v>
      </c>
      <c r="CG110" s="997"/>
      <c r="CH110" s="997"/>
      <c r="CI110" s="997"/>
      <c r="CJ110" s="997"/>
      <c r="CK110" s="998" t="s">
        <v>444</v>
      </c>
      <c r="CL110" s="999"/>
      <c r="CM110" s="978" t="s">
        <v>445</v>
      </c>
      <c r="CN110" s="979"/>
      <c r="CO110" s="979"/>
      <c r="CP110" s="979"/>
      <c r="CQ110" s="979"/>
      <c r="CR110" s="979"/>
      <c r="CS110" s="979"/>
      <c r="CT110" s="979"/>
      <c r="CU110" s="979"/>
      <c r="CV110" s="979"/>
      <c r="CW110" s="979"/>
      <c r="CX110" s="979"/>
      <c r="CY110" s="979"/>
      <c r="CZ110" s="979"/>
      <c r="DA110" s="979"/>
      <c r="DB110" s="979"/>
      <c r="DC110" s="979"/>
      <c r="DD110" s="979"/>
      <c r="DE110" s="979"/>
      <c r="DF110" s="980"/>
      <c r="DG110" s="981" t="s">
        <v>245</v>
      </c>
      <c r="DH110" s="982"/>
      <c r="DI110" s="982"/>
      <c r="DJ110" s="982"/>
      <c r="DK110" s="982"/>
      <c r="DL110" s="982" t="s">
        <v>245</v>
      </c>
      <c r="DM110" s="982"/>
      <c r="DN110" s="982"/>
      <c r="DO110" s="982"/>
      <c r="DP110" s="982"/>
      <c r="DQ110" s="982" t="s">
        <v>446</v>
      </c>
      <c r="DR110" s="982"/>
      <c r="DS110" s="982"/>
      <c r="DT110" s="982"/>
      <c r="DU110" s="982"/>
      <c r="DV110" s="983" t="s">
        <v>245</v>
      </c>
      <c r="DW110" s="983"/>
      <c r="DX110" s="983"/>
      <c r="DY110" s="983"/>
      <c r="DZ110" s="984"/>
    </row>
    <row r="111" spans="1:131" s="247" customFormat="1" ht="26.25" customHeight="1" x14ac:dyDescent="0.15">
      <c r="A111" s="985" t="s">
        <v>447</v>
      </c>
      <c r="B111" s="986"/>
      <c r="C111" s="986"/>
      <c r="D111" s="986"/>
      <c r="E111" s="986"/>
      <c r="F111" s="986"/>
      <c r="G111" s="986"/>
      <c r="H111" s="986"/>
      <c r="I111" s="986"/>
      <c r="J111" s="986"/>
      <c r="K111" s="986"/>
      <c r="L111" s="986"/>
      <c r="M111" s="986"/>
      <c r="N111" s="986"/>
      <c r="O111" s="986"/>
      <c r="P111" s="986"/>
      <c r="Q111" s="986"/>
      <c r="R111" s="986"/>
      <c r="S111" s="986"/>
      <c r="T111" s="986"/>
      <c r="U111" s="986"/>
      <c r="V111" s="986"/>
      <c r="W111" s="986"/>
      <c r="X111" s="986"/>
      <c r="Y111" s="986"/>
      <c r="Z111" s="987"/>
      <c r="AA111" s="988" t="s">
        <v>245</v>
      </c>
      <c r="AB111" s="989"/>
      <c r="AC111" s="989"/>
      <c r="AD111" s="989"/>
      <c r="AE111" s="990"/>
      <c r="AF111" s="991" t="s">
        <v>446</v>
      </c>
      <c r="AG111" s="989"/>
      <c r="AH111" s="989"/>
      <c r="AI111" s="989"/>
      <c r="AJ111" s="990"/>
      <c r="AK111" s="991" t="s">
        <v>245</v>
      </c>
      <c r="AL111" s="989"/>
      <c r="AM111" s="989"/>
      <c r="AN111" s="989"/>
      <c r="AO111" s="990"/>
      <c r="AP111" s="992" t="s">
        <v>446</v>
      </c>
      <c r="AQ111" s="993"/>
      <c r="AR111" s="993"/>
      <c r="AS111" s="993"/>
      <c r="AT111" s="994"/>
      <c r="AU111" s="955"/>
      <c r="AV111" s="956"/>
      <c r="AW111" s="956"/>
      <c r="AX111" s="956"/>
      <c r="AY111" s="956"/>
      <c r="AZ111" s="1004" t="s">
        <v>448</v>
      </c>
      <c r="BA111" s="1005"/>
      <c r="BB111" s="1005"/>
      <c r="BC111" s="1005"/>
      <c r="BD111" s="1005"/>
      <c r="BE111" s="1005"/>
      <c r="BF111" s="1005"/>
      <c r="BG111" s="1005"/>
      <c r="BH111" s="1005"/>
      <c r="BI111" s="1005"/>
      <c r="BJ111" s="1005"/>
      <c r="BK111" s="1005"/>
      <c r="BL111" s="1005"/>
      <c r="BM111" s="1005"/>
      <c r="BN111" s="1005"/>
      <c r="BO111" s="1005"/>
      <c r="BP111" s="1006"/>
      <c r="BQ111" s="974">
        <v>3577943</v>
      </c>
      <c r="BR111" s="975"/>
      <c r="BS111" s="975"/>
      <c r="BT111" s="975"/>
      <c r="BU111" s="975"/>
      <c r="BV111" s="975">
        <v>3231543</v>
      </c>
      <c r="BW111" s="975"/>
      <c r="BX111" s="975"/>
      <c r="BY111" s="975"/>
      <c r="BZ111" s="975"/>
      <c r="CA111" s="975">
        <v>3168895</v>
      </c>
      <c r="CB111" s="975"/>
      <c r="CC111" s="975"/>
      <c r="CD111" s="975"/>
      <c r="CE111" s="975"/>
      <c r="CF111" s="969">
        <v>8.1</v>
      </c>
      <c r="CG111" s="970"/>
      <c r="CH111" s="970"/>
      <c r="CI111" s="970"/>
      <c r="CJ111" s="970"/>
      <c r="CK111" s="1000"/>
      <c r="CL111" s="1001"/>
      <c r="CM111" s="971" t="s">
        <v>449</v>
      </c>
      <c r="CN111" s="972"/>
      <c r="CO111" s="972"/>
      <c r="CP111" s="972"/>
      <c r="CQ111" s="972"/>
      <c r="CR111" s="972"/>
      <c r="CS111" s="972"/>
      <c r="CT111" s="972"/>
      <c r="CU111" s="972"/>
      <c r="CV111" s="972"/>
      <c r="CW111" s="972"/>
      <c r="CX111" s="972"/>
      <c r="CY111" s="972"/>
      <c r="CZ111" s="972"/>
      <c r="DA111" s="972"/>
      <c r="DB111" s="972"/>
      <c r="DC111" s="972"/>
      <c r="DD111" s="972"/>
      <c r="DE111" s="972"/>
      <c r="DF111" s="973"/>
      <c r="DG111" s="974" t="s">
        <v>245</v>
      </c>
      <c r="DH111" s="975"/>
      <c r="DI111" s="975"/>
      <c r="DJ111" s="975"/>
      <c r="DK111" s="975"/>
      <c r="DL111" s="975" t="s">
        <v>245</v>
      </c>
      <c r="DM111" s="975"/>
      <c r="DN111" s="975"/>
      <c r="DO111" s="975"/>
      <c r="DP111" s="975"/>
      <c r="DQ111" s="975" t="s">
        <v>446</v>
      </c>
      <c r="DR111" s="975"/>
      <c r="DS111" s="975"/>
      <c r="DT111" s="975"/>
      <c r="DU111" s="975"/>
      <c r="DV111" s="976" t="s">
        <v>446</v>
      </c>
      <c r="DW111" s="976"/>
      <c r="DX111" s="976"/>
      <c r="DY111" s="976"/>
      <c r="DZ111" s="977"/>
    </row>
    <row r="112" spans="1:131" s="247" customFormat="1" ht="26.25" customHeight="1" x14ac:dyDescent="0.15">
      <c r="A112" s="1007" t="s">
        <v>450</v>
      </c>
      <c r="B112" s="1008"/>
      <c r="C112" s="1005" t="s">
        <v>451</v>
      </c>
      <c r="D112" s="1005"/>
      <c r="E112" s="1005"/>
      <c r="F112" s="1005"/>
      <c r="G112" s="1005"/>
      <c r="H112" s="1005"/>
      <c r="I112" s="1005"/>
      <c r="J112" s="1005"/>
      <c r="K112" s="1005"/>
      <c r="L112" s="1005"/>
      <c r="M112" s="1005"/>
      <c r="N112" s="1005"/>
      <c r="O112" s="1005"/>
      <c r="P112" s="1005"/>
      <c r="Q112" s="1005"/>
      <c r="R112" s="1005"/>
      <c r="S112" s="1005"/>
      <c r="T112" s="1005"/>
      <c r="U112" s="1005"/>
      <c r="V112" s="1005"/>
      <c r="W112" s="1005"/>
      <c r="X112" s="1005"/>
      <c r="Y112" s="1005"/>
      <c r="Z112" s="1006"/>
      <c r="AA112" s="1013" t="s">
        <v>446</v>
      </c>
      <c r="AB112" s="1014"/>
      <c r="AC112" s="1014"/>
      <c r="AD112" s="1014"/>
      <c r="AE112" s="1015"/>
      <c r="AF112" s="1016" t="s">
        <v>245</v>
      </c>
      <c r="AG112" s="1014"/>
      <c r="AH112" s="1014"/>
      <c r="AI112" s="1014"/>
      <c r="AJ112" s="1015"/>
      <c r="AK112" s="1016" t="s">
        <v>245</v>
      </c>
      <c r="AL112" s="1014"/>
      <c r="AM112" s="1014"/>
      <c r="AN112" s="1014"/>
      <c r="AO112" s="1015"/>
      <c r="AP112" s="1017" t="s">
        <v>446</v>
      </c>
      <c r="AQ112" s="1018"/>
      <c r="AR112" s="1018"/>
      <c r="AS112" s="1018"/>
      <c r="AT112" s="1019"/>
      <c r="AU112" s="955"/>
      <c r="AV112" s="956"/>
      <c r="AW112" s="956"/>
      <c r="AX112" s="956"/>
      <c r="AY112" s="956"/>
      <c r="AZ112" s="1004" t="s">
        <v>452</v>
      </c>
      <c r="BA112" s="1005"/>
      <c r="BB112" s="1005"/>
      <c r="BC112" s="1005"/>
      <c r="BD112" s="1005"/>
      <c r="BE112" s="1005"/>
      <c r="BF112" s="1005"/>
      <c r="BG112" s="1005"/>
      <c r="BH112" s="1005"/>
      <c r="BI112" s="1005"/>
      <c r="BJ112" s="1005"/>
      <c r="BK112" s="1005"/>
      <c r="BL112" s="1005"/>
      <c r="BM112" s="1005"/>
      <c r="BN112" s="1005"/>
      <c r="BO112" s="1005"/>
      <c r="BP112" s="1006"/>
      <c r="BQ112" s="974">
        <v>16003009</v>
      </c>
      <c r="BR112" s="975"/>
      <c r="BS112" s="975"/>
      <c r="BT112" s="975"/>
      <c r="BU112" s="975"/>
      <c r="BV112" s="975">
        <v>14277734</v>
      </c>
      <c r="BW112" s="975"/>
      <c r="BX112" s="975"/>
      <c r="BY112" s="975"/>
      <c r="BZ112" s="975"/>
      <c r="CA112" s="975">
        <v>12861282</v>
      </c>
      <c r="CB112" s="975"/>
      <c r="CC112" s="975"/>
      <c r="CD112" s="975"/>
      <c r="CE112" s="975"/>
      <c r="CF112" s="969">
        <v>32.9</v>
      </c>
      <c r="CG112" s="970"/>
      <c r="CH112" s="970"/>
      <c r="CI112" s="970"/>
      <c r="CJ112" s="970"/>
      <c r="CK112" s="1000"/>
      <c r="CL112" s="1001"/>
      <c r="CM112" s="971" t="s">
        <v>453</v>
      </c>
      <c r="CN112" s="972"/>
      <c r="CO112" s="972"/>
      <c r="CP112" s="972"/>
      <c r="CQ112" s="972"/>
      <c r="CR112" s="972"/>
      <c r="CS112" s="972"/>
      <c r="CT112" s="972"/>
      <c r="CU112" s="972"/>
      <c r="CV112" s="972"/>
      <c r="CW112" s="972"/>
      <c r="CX112" s="972"/>
      <c r="CY112" s="972"/>
      <c r="CZ112" s="972"/>
      <c r="DA112" s="972"/>
      <c r="DB112" s="972"/>
      <c r="DC112" s="972"/>
      <c r="DD112" s="972"/>
      <c r="DE112" s="972"/>
      <c r="DF112" s="973"/>
      <c r="DG112" s="974" t="s">
        <v>245</v>
      </c>
      <c r="DH112" s="975"/>
      <c r="DI112" s="975"/>
      <c r="DJ112" s="975"/>
      <c r="DK112" s="975"/>
      <c r="DL112" s="975" t="s">
        <v>245</v>
      </c>
      <c r="DM112" s="975"/>
      <c r="DN112" s="975"/>
      <c r="DO112" s="975"/>
      <c r="DP112" s="975"/>
      <c r="DQ112" s="975" t="s">
        <v>245</v>
      </c>
      <c r="DR112" s="975"/>
      <c r="DS112" s="975"/>
      <c r="DT112" s="975"/>
      <c r="DU112" s="975"/>
      <c r="DV112" s="976" t="s">
        <v>446</v>
      </c>
      <c r="DW112" s="976"/>
      <c r="DX112" s="976"/>
      <c r="DY112" s="976"/>
      <c r="DZ112" s="977"/>
    </row>
    <row r="113" spans="1:130" s="247" customFormat="1" ht="26.25" customHeight="1" x14ac:dyDescent="0.15">
      <c r="A113" s="1009"/>
      <c r="B113" s="1010"/>
      <c r="C113" s="1005" t="s">
        <v>454</v>
      </c>
      <c r="D113" s="1005"/>
      <c r="E113" s="1005"/>
      <c r="F113" s="1005"/>
      <c r="G113" s="1005"/>
      <c r="H113" s="1005"/>
      <c r="I113" s="1005"/>
      <c r="J113" s="1005"/>
      <c r="K113" s="1005"/>
      <c r="L113" s="1005"/>
      <c r="M113" s="1005"/>
      <c r="N113" s="1005"/>
      <c r="O113" s="1005"/>
      <c r="P113" s="1005"/>
      <c r="Q113" s="1005"/>
      <c r="R113" s="1005"/>
      <c r="S113" s="1005"/>
      <c r="T113" s="1005"/>
      <c r="U113" s="1005"/>
      <c r="V113" s="1005"/>
      <c r="W113" s="1005"/>
      <c r="X113" s="1005"/>
      <c r="Y113" s="1005"/>
      <c r="Z113" s="1006"/>
      <c r="AA113" s="988">
        <v>1591014</v>
      </c>
      <c r="AB113" s="989"/>
      <c r="AC113" s="989"/>
      <c r="AD113" s="989"/>
      <c r="AE113" s="990"/>
      <c r="AF113" s="991">
        <v>1405902</v>
      </c>
      <c r="AG113" s="989"/>
      <c r="AH113" s="989"/>
      <c r="AI113" s="989"/>
      <c r="AJ113" s="990"/>
      <c r="AK113" s="991">
        <v>1402410</v>
      </c>
      <c r="AL113" s="989"/>
      <c r="AM113" s="989"/>
      <c r="AN113" s="989"/>
      <c r="AO113" s="990"/>
      <c r="AP113" s="992">
        <v>3.6</v>
      </c>
      <c r="AQ113" s="993"/>
      <c r="AR113" s="993"/>
      <c r="AS113" s="993"/>
      <c r="AT113" s="994"/>
      <c r="AU113" s="955"/>
      <c r="AV113" s="956"/>
      <c r="AW113" s="956"/>
      <c r="AX113" s="956"/>
      <c r="AY113" s="956"/>
      <c r="AZ113" s="1004" t="s">
        <v>455</v>
      </c>
      <c r="BA113" s="1005"/>
      <c r="BB113" s="1005"/>
      <c r="BC113" s="1005"/>
      <c r="BD113" s="1005"/>
      <c r="BE113" s="1005"/>
      <c r="BF113" s="1005"/>
      <c r="BG113" s="1005"/>
      <c r="BH113" s="1005"/>
      <c r="BI113" s="1005"/>
      <c r="BJ113" s="1005"/>
      <c r="BK113" s="1005"/>
      <c r="BL113" s="1005"/>
      <c r="BM113" s="1005"/>
      <c r="BN113" s="1005"/>
      <c r="BO113" s="1005"/>
      <c r="BP113" s="1006"/>
      <c r="BQ113" s="974">
        <v>48515</v>
      </c>
      <c r="BR113" s="975"/>
      <c r="BS113" s="975"/>
      <c r="BT113" s="975"/>
      <c r="BU113" s="975"/>
      <c r="BV113" s="975">
        <v>35568</v>
      </c>
      <c r="BW113" s="975"/>
      <c r="BX113" s="975"/>
      <c r="BY113" s="975"/>
      <c r="BZ113" s="975"/>
      <c r="CA113" s="975">
        <v>25017</v>
      </c>
      <c r="CB113" s="975"/>
      <c r="CC113" s="975"/>
      <c r="CD113" s="975"/>
      <c r="CE113" s="975"/>
      <c r="CF113" s="969">
        <v>0.1</v>
      </c>
      <c r="CG113" s="970"/>
      <c r="CH113" s="970"/>
      <c r="CI113" s="970"/>
      <c r="CJ113" s="970"/>
      <c r="CK113" s="1000"/>
      <c r="CL113" s="1001"/>
      <c r="CM113" s="971" t="s">
        <v>456</v>
      </c>
      <c r="CN113" s="972"/>
      <c r="CO113" s="972"/>
      <c r="CP113" s="972"/>
      <c r="CQ113" s="972"/>
      <c r="CR113" s="972"/>
      <c r="CS113" s="972"/>
      <c r="CT113" s="972"/>
      <c r="CU113" s="972"/>
      <c r="CV113" s="972"/>
      <c r="CW113" s="972"/>
      <c r="CX113" s="972"/>
      <c r="CY113" s="972"/>
      <c r="CZ113" s="972"/>
      <c r="DA113" s="972"/>
      <c r="DB113" s="972"/>
      <c r="DC113" s="972"/>
      <c r="DD113" s="972"/>
      <c r="DE113" s="972"/>
      <c r="DF113" s="973"/>
      <c r="DG113" s="1013" t="s">
        <v>446</v>
      </c>
      <c r="DH113" s="1014"/>
      <c r="DI113" s="1014"/>
      <c r="DJ113" s="1014"/>
      <c r="DK113" s="1015"/>
      <c r="DL113" s="1016" t="s">
        <v>245</v>
      </c>
      <c r="DM113" s="1014"/>
      <c r="DN113" s="1014"/>
      <c r="DO113" s="1014"/>
      <c r="DP113" s="1015"/>
      <c r="DQ113" s="1016" t="s">
        <v>446</v>
      </c>
      <c r="DR113" s="1014"/>
      <c r="DS113" s="1014"/>
      <c r="DT113" s="1014"/>
      <c r="DU113" s="1015"/>
      <c r="DV113" s="1017" t="s">
        <v>245</v>
      </c>
      <c r="DW113" s="1018"/>
      <c r="DX113" s="1018"/>
      <c r="DY113" s="1018"/>
      <c r="DZ113" s="1019"/>
    </row>
    <row r="114" spans="1:130" s="247" customFormat="1" ht="26.25" customHeight="1" x14ac:dyDescent="0.15">
      <c r="A114" s="1009"/>
      <c r="B114" s="1010"/>
      <c r="C114" s="1005" t="s">
        <v>457</v>
      </c>
      <c r="D114" s="1005"/>
      <c r="E114" s="1005"/>
      <c r="F114" s="1005"/>
      <c r="G114" s="1005"/>
      <c r="H114" s="1005"/>
      <c r="I114" s="1005"/>
      <c r="J114" s="1005"/>
      <c r="K114" s="1005"/>
      <c r="L114" s="1005"/>
      <c r="M114" s="1005"/>
      <c r="N114" s="1005"/>
      <c r="O114" s="1005"/>
      <c r="P114" s="1005"/>
      <c r="Q114" s="1005"/>
      <c r="R114" s="1005"/>
      <c r="S114" s="1005"/>
      <c r="T114" s="1005"/>
      <c r="U114" s="1005"/>
      <c r="V114" s="1005"/>
      <c r="W114" s="1005"/>
      <c r="X114" s="1005"/>
      <c r="Y114" s="1005"/>
      <c r="Z114" s="1006"/>
      <c r="AA114" s="1013">
        <v>12776</v>
      </c>
      <c r="AB114" s="1014"/>
      <c r="AC114" s="1014"/>
      <c r="AD114" s="1014"/>
      <c r="AE114" s="1015"/>
      <c r="AF114" s="1016">
        <v>13538</v>
      </c>
      <c r="AG114" s="1014"/>
      <c r="AH114" s="1014"/>
      <c r="AI114" s="1014"/>
      <c r="AJ114" s="1015"/>
      <c r="AK114" s="1016">
        <v>10560</v>
      </c>
      <c r="AL114" s="1014"/>
      <c r="AM114" s="1014"/>
      <c r="AN114" s="1014"/>
      <c r="AO114" s="1015"/>
      <c r="AP114" s="1017">
        <v>0</v>
      </c>
      <c r="AQ114" s="1018"/>
      <c r="AR114" s="1018"/>
      <c r="AS114" s="1018"/>
      <c r="AT114" s="1019"/>
      <c r="AU114" s="955"/>
      <c r="AV114" s="956"/>
      <c r="AW114" s="956"/>
      <c r="AX114" s="956"/>
      <c r="AY114" s="956"/>
      <c r="AZ114" s="1004" t="s">
        <v>458</v>
      </c>
      <c r="BA114" s="1005"/>
      <c r="BB114" s="1005"/>
      <c r="BC114" s="1005"/>
      <c r="BD114" s="1005"/>
      <c r="BE114" s="1005"/>
      <c r="BF114" s="1005"/>
      <c r="BG114" s="1005"/>
      <c r="BH114" s="1005"/>
      <c r="BI114" s="1005"/>
      <c r="BJ114" s="1005"/>
      <c r="BK114" s="1005"/>
      <c r="BL114" s="1005"/>
      <c r="BM114" s="1005"/>
      <c r="BN114" s="1005"/>
      <c r="BO114" s="1005"/>
      <c r="BP114" s="1006"/>
      <c r="BQ114" s="974">
        <v>6885394</v>
      </c>
      <c r="BR114" s="975"/>
      <c r="BS114" s="975"/>
      <c r="BT114" s="975"/>
      <c r="BU114" s="975"/>
      <c r="BV114" s="975">
        <v>6287300</v>
      </c>
      <c r="BW114" s="975"/>
      <c r="BX114" s="975"/>
      <c r="BY114" s="975"/>
      <c r="BZ114" s="975"/>
      <c r="CA114" s="975">
        <v>6058661</v>
      </c>
      <c r="CB114" s="975"/>
      <c r="CC114" s="975"/>
      <c r="CD114" s="975"/>
      <c r="CE114" s="975"/>
      <c r="CF114" s="969">
        <v>15.5</v>
      </c>
      <c r="CG114" s="970"/>
      <c r="CH114" s="970"/>
      <c r="CI114" s="970"/>
      <c r="CJ114" s="970"/>
      <c r="CK114" s="1000"/>
      <c r="CL114" s="1001"/>
      <c r="CM114" s="971" t="s">
        <v>459</v>
      </c>
      <c r="CN114" s="972"/>
      <c r="CO114" s="972"/>
      <c r="CP114" s="972"/>
      <c r="CQ114" s="972"/>
      <c r="CR114" s="972"/>
      <c r="CS114" s="972"/>
      <c r="CT114" s="972"/>
      <c r="CU114" s="972"/>
      <c r="CV114" s="972"/>
      <c r="CW114" s="972"/>
      <c r="CX114" s="972"/>
      <c r="CY114" s="972"/>
      <c r="CZ114" s="972"/>
      <c r="DA114" s="972"/>
      <c r="DB114" s="972"/>
      <c r="DC114" s="972"/>
      <c r="DD114" s="972"/>
      <c r="DE114" s="972"/>
      <c r="DF114" s="973"/>
      <c r="DG114" s="1013" t="s">
        <v>245</v>
      </c>
      <c r="DH114" s="1014"/>
      <c r="DI114" s="1014"/>
      <c r="DJ114" s="1014"/>
      <c r="DK114" s="1015"/>
      <c r="DL114" s="1016" t="s">
        <v>446</v>
      </c>
      <c r="DM114" s="1014"/>
      <c r="DN114" s="1014"/>
      <c r="DO114" s="1014"/>
      <c r="DP114" s="1015"/>
      <c r="DQ114" s="1016" t="s">
        <v>446</v>
      </c>
      <c r="DR114" s="1014"/>
      <c r="DS114" s="1014"/>
      <c r="DT114" s="1014"/>
      <c r="DU114" s="1015"/>
      <c r="DV114" s="1017" t="s">
        <v>446</v>
      </c>
      <c r="DW114" s="1018"/>
      <c r="DX114" s="1018"/>
      <c r="DY114" s="1018"/>
      <c r="DZ114" s="1019"/>
    </row>
    <row r="115" spans="1:130" s="247" customFormat="1" ht="26.25" customHeight="1" x14ac:dyDescent="0.15">
      <c r="A115" s="1009"/>
      <c r="B115" s="1010"/>
      <c r="C115" s="1005" t="s">
        <v>460</v>
      </c>
      <c r="D115" s="1005"/>
      <c r="E115" s="1005"/>
      <c r="F115" s="1005"/>
      <c r="G115" s="1005"/>
      <c r="H115" s="1005"/>
      <c r="I115" s="1005"/>
      <c r="J115" s="1005"/>
      <c r="K115" s="1005"/>
      <c r="L115" s="1005"/>
      <c r="M115" s="1005"/>
      <c r="N115" s="1005"/>
      <c r="O115" s="1005"/>
      <c r="P115" s="1005"/>
      <c r="Q115" s="1005"/>
      <c r="R115" s="1005"/>
      <c r="S115" s="1005"/>
      <c r="T115" s="1005"/>
      <c r="U115" s="1005"/>
      <c r="V115" s="1005"/>
      <c r="W115" s="1005"/>
      <c r="X115" s="1005"/>
      <c r="Y115" s="1005"/>
      <c r="Z115" s="1006"/>
      <c r="AA115" s="988">
        <v>436330</v>
      </c>
      <c r="AB115" s="989"/>
      <c r="AC115" s="989"/>
      <c r="AD115" s="989"/>
      <c r="AE115" s="990"/>
      <c r="AF115" s="991">
        <v>435588</v>
      </c>
      <c r="AG115" s="989"/>
      <c r="AH115" s="989"/>
      <c r="AI115" s="989"/>
      <c r="AJ115" s="990"/>
      <c r="AK115" s="991">
        <v>434518</v>
      </c>
      <c r="AL115" s="989"/>
      <c r="AM115" s="989"/>
      <c r="AN115" s="989"/>
      <c r="AO115" s="990"/>
      <c r="AP115" s="992">
        <v>1.1000000000000001</v>
      </c>
      <c r="AQ115" s="993"/>
      <c r="AR115" s="993"/>
      <c r="AS115" s="993"/>
      <c r="AT115" s="994"/>
      <c r="AU115" s="955"/>
      <c r="AV115" s="956"/>
      <c r="AW115" s="956"/>
      <c r="AX115" s="956"/>
      <c r="AY115" s="956"/>
      <c r="AZ115" s="1004" t="s">
        <v>461</v>
      </c>
      <c r="BA115" s="1005"/>
      <c r="BB115" s="1005"/>
      <c r="BC115" s="1005"/>
      <c r="BD115" s="1005"/>
      <c r="BE115" s="1005"/>
      <c r="BF115" s="1005"/>
      <c r="BG115" s="1005"/>
      <c r="BH115" s="1005"/>
      <c r="BI115" s="1005"/>
      <c r="BJ115" s="1005"/>
      <c r="BK115" s="1005"/>
      <c r="BL115" s="1005"/>
      <c r="BM115" s="1005"/>
      <c r="BN115" s="1005"/>
      <c r="BO115" s="1005"/>
      <c r="BP115" s="1006"/>
      <c r="BQ115" s="974">
        <v>2159120</v>
      </c>
      <c r="BR115" s="975"/>
      <c r="BS115" s="975"/>
      <c r="BT115" s="975"/>
      <c r="BU115" s="975"/>
      <c r="BV115" s="975">
        <v>2092144</v>
      </c>
      <c r="BW115" s="975"/>
      <c r="BX115" s="975"/>
      <c r="BY115" s="975"/>
      <c r="BZ115" s="975"/>
      <c r="CA115" s="975">
        <v>2102534</v>
      </c>
      <c r="CB115" s="975"/>
      <c r="CC115" s="975"/>
      <c r="CD115" s="975"/>
      <c r="CE115" s="975"/>
      <c r="CF115" s="969">
        <v>5.4</v>
      </c>
      <c r="CG115" s="970"/>
      <c r="CH115" s="970"/>
      <c r="CI115" s="970"/>
      <c r="CJ115" s="970"/>
      <c r="CK115" s="1000"/>
      <c r="CL115" s="1001"/>
      <c r="CM115" s="1004" t="s">
        <v>462</v>
      </c>
      <c r="CN115" s="1025"/>
      <c r="CO115" s="1025"/>
      <c r="CP115" s="1025"/>
      <c r="CQ115" s="1025"/>
      <c r="CR115" s="1025"/>
      <c r="CS115" s="1025"/>
      <c r="CT115" s="1025"/>
      <c r="CU115" s="1025"/>
      <c r="CV115" s="1025"/>
      <c r="CW115" s="1025"/>
      <c r="CX115" s="1025"/>
      <c r="CY115" s="1025"/>
      <c r="CZ115" s="1025"/>
      <c r="DA115" s="1025"/>
      <c r="DB115" s="1025"/>
      <c r="DC115" s="1025"/>
      <c r="DD115" s="1025"/>
      <c r="DE115" s="1025"/>
      <c r="DF115" s="1006"/>
      <c r="DG115" s="1013">
        <v>44459</v>
      </c>
      <c r="DH115" s="1014"/>
      <c r="DI115" s="1014"/>
      <c r="DJ115" s="1014"/>
      <c r="DK115" s="1015"/>
      <c r="DL115" s="1016">
        <v>135621</v>
      </c>
      <c r="DM115" s="1014"/>
      <c r="DN115" s="1014"/>
      <c r="DO115" s="1014"/>
      <c r="DP115" s="1015"/>
      <c r="DQ115" s="1016">
        <v>386797</v>
      </c>
      <c r="DR115" s="1014"/>
      <c r="DS115" s="1014"/>
      <c r="DT115" s="1014"/>
      <c r="DU115" s="1015"/>
      <c r="DV115" s="1017">
        <v>1</v>
      </c>
      <c r="DW115" s="1018"/>
      <c r="DX115" s="1018"/>
      <c r="DY115" s="1018"/>
      <c r="DZ115" s="1019"/>
    </row>
    <row r="116" spans="1:130" s="247" customFormat="1" ht="26.25" customHeight="1" x14ac:dyDescent="0.15">
      <c r="A116" s="1011"/>
      <c r="B116" s="1012"/>
      <c r="C116" s="1020" t="s">
        <v>463</v>
      </c>
      <c r="D116" s="1020"/>
      <c r="E116" s="1020"/>
      <c r="F116" s="1020"/>
      <c r="G116" s="1020"/>
      <c r="H116" s="1020"/>
      <c r="I116" s="1020"/>
      <c r="J116" s="1020"/>
      <c r="K116" s="1020"/>
      <c r="L116" s="1020"/>
      <c r="M116" s="1020"/>
      <c r="N116" s="1020"/>
      <c r="O116" s="1020"/>
      <c r="P116" s="1020"/>
      <c r="Q116" s="1020"/>
      <c r="R116" s="1020"/>
      <c r="S116" s="1020"/>
      <c r="T116" s="1020"/>
      <c r="U116" s="1020"/>
      <c r="V116" s="1020"/>
      <c r="W116" s="1020"/>
      <c r="X116" s="1020"/>
      <c r="Y116" s="1020"/>
      <c r="Z116" s="1021"/>
      <c r="AA116" s="1013">
        <v>1632</v>
      </c>
      <c r="AB116" s="1014"/>
      <c r="AC116" s="1014"/>
      <c r="AD116" s="1014"/>
      <c r="AE116" s="1015"/>
      <c r="AF116" s="1016">
        <v>574</v>
      </c>
      <c r="AG116" s="1014"/>
      <c r="AH116" s="1014"/>
      <c r="AI116" s="1014"/>
      <c r="AJ116" s="1015"/>
      <c r="AK116" s="1016">
        <v>504</v>
      </c>
      <c r="AL116" s="1014"/>
      <c r="AM116" s="1014"/>
      <c r="AN116" s="1014"/>
      <c r="AO116" s="1015"/>
      <c r="AP116" s="1017">
        <v>0</v>
      </c>
      <c r="AQ116" s="1018"/>
      <c r="AR116" s="1018"/>
      <c r="AS116" s="1018"/>
      <c r="AT116" s="1019"/>
      <c r="AU116" s="955"/>
      <c r="AV116" s="956"/>
      <c r="AW116" s="956"/>
      <c r="AX116" s="956"/>
      <c r="AY116" s="956"/>
      <c r="AZ116" s="1022" t="s">
        <v>464</v>
      </c>
      <c r="BA116" s="1023"/>
      <c r="BB116" s="1023"/>
      <c r="BC116" s="1023"/>
      <c r="BD116" s="1023"/>
      <c r="BE116" s="1023"/>
      <c r="BF116" s="1023"/>
      <c r="BG116" s="1023"/>
      <c r="BH116" s="1023"/>
      <c r="BI116" s="1023"/>
      <c r="BJ116" s="1023"/>
      <c r="BK116" s="1023"/>
      <c r="BL116" s="1023"/>
      <c r="BM116" s="1023"/>
      <c r="BN116" s="1023"/>
      <c r="BO116" s="1023"/>
      <c r="BP116" s="1024"/>
      <c r="BQ116" s="974" t="s">
        <v>446</v>
      </c>
      <c r="BR116" s="975"/>
      <c r="BS116" s="975"/>
      <c r="BT116" s="975"/>
      <c r="BU116" s="975"/>
      <c r="BV116" s="975" t="s">
        <v>446</v>
      </c>
      <c r="BW116" s="975"/>
      <c r="BX116" s="975"/>
      <c r="BY116" s="975"/>
      <c r="BZ116" s="975"/>
      <c r="CA116" s="975" t="s">
        <v>245</v>
      </c>
      <c r="CB116" s="975"/>
      <c r="CC116" s="975"/>
      <c r="CD116" s="975"/>
      <c r="CE116" s="975"/>
      <c r="CF116" s="969" t="s">
        <v>245</v>
      </c>
      <c r="CG116" s="970"/>
      <c r="CH116" s="970"/>
      <c r="CI116" s="970"/>
      <c r="CJ116" s="970"/>
      <c r="CK116" s="1000"/>
      <c r="CL116" s="1001"/>
      <c r="CM116" s="971" t="s">
        <v>465</v>
      </c>
      <c r="CN116" s="972"/>
      <c r="CO116" s="972"/>
      <c r="CP116" s="972"/>
      <c r="CQ116" s="972"/>
      <c r="CR116" s="972"/>
      <c r="CS116" s="972"/>
      <c r="CT116" s="972"/>
      <c r="CU116" s="972"/>
      <c r="CV116" s="972"/>
      <c r="CW116" s="972"/>
      <c r="CX116" s="972"/>
      <c r="CY116" s="972"/>
      <c r="CZ116" s="972"/>
      <c r="DA116" s="972"/>
      <c r="DB116" s="972"/>
      <c r="DC116" s="972"/>
      <c r="DD116" s="972"/>
      <c r="DE116" s="972"/>
      <c r="DF116" s="973"/>
      <c r="DG116" s="1013">
        <v>236186</v>
      </c>
      <c r="DH116" s="1014"/>
      <c r="DI116" s="1014"/>
      <c r="DJ116" s="1014"/>
      <c r="DK116" s="1015"/>
      <c r="DL116" s="1016">
        <v>160618</v>
      </c>
      <c r="DM116" s="1014"/>
      <c r="DN116" s="1014"/>
      <c r="DO116" s="1014"/>
      <c r="DP116" s="1015"/>
      <c r="DQ116" s="1016">
        <v>116052</v>
      </c>
      <c r="DR116" s="1014"/>
      <c r="DS116" s="1014"/>
      <c r="DT116" s="1014"/>
      <c r="DU116" s="1015"/>
      <c r="DV116" s="1017">
        <v>0.3</v>
      </c>
      <c r="DW116" s="1018"/>
      <c r="DX116" s="1018"/>
      <c r="DY116" s="1018"/>
      <c r="DZ116" s="1019"/>
    </row>
    <row r="117" spans="1:130" s="247" customFormat="1" ht="26.25" customHeight="1" x14ac:dyDescent="0.15">
      <c r="A117" s="959" t="s">
        <v>189</v>
      </c>
      <c r="B117" s="940"/>
      <c r="C117" s="940"/>
      <c r="D117" s="940"/>
      <c r="E117" s="940"/>
      <c r="F117" s="940"/>
      <c r="G117" s="940"/>
      <c r="H117" s="940"/>
      <c r="I117" s="940"/>
      <c r="J117" s="940"/>
      <c r="K117" s="940"/>
      <c r="L117" s="940"/>
      <c r="M117" s="940"/>
      <c r="N117" s="940"/>
      <c r="O117" s="940"/>
      <c r="P117" s="940"/>
      <c r="Q117" s="940"/>
      <c r="R117" s="940"/>
      <c r="S117" s="940"/>
      <c r="T117" s="940"/>
      <c r="U117" s="940"/>
      <c r="V117" s="940"/>
      <c r="W117" s="940"/>
      <c r="X117" s="940"/>
      <c r="Y117" s="1030" t="s">
        <v>466</v>
      </c>
      <c r="Z117" s="941"/>
      <c r="AA117" s="1031">
        <v>8632002</v>
      </c>
      <c r="AB117" s="1032"/>
      <c r="AC117" s="1032"/>
      <c r="AD117" s="1032"/>
      <c r="AE117" s="1033"/>
      <c r="AF117" s="1034">
        <v>8453626</v>
      </c>
      <c r="AG117" s="1032"/>
      <c r="AH117" s="1032"/>
      <c r="AI117" s="1032"/>
      <c r="AJ117" s="1033"/>
      <c r="AK117" s="1034">
        <v>8325381</v>
      </c>
      <c r="AL117" s="1032"/>
      <c r="AM117" s="1032"/>
      <c r="AN117" s="1032"/>
      <c r="AO117" s="1033"/>
      <c r="AP117" s="1035"/>
      <c r="AQ117" s="1036"/>
      <c r="AR117" s="1036"/>
      <c r="AS117" s="1036"/>
      <c r="AT117" s="1037"/>
      <c r="AU117" s="955"/>
      <c r="AV117" s="956"/>
      <c r="AW117" s="956"/>
      <c r="AX117" s="956"/>
      <c r="AY117" s="956"/>
      <c r="AZ117" s="1022" t="s">
        <v>467</v>
      </c>
      <c r="BA117" s="1023"/>
      <c r="BB117" s="1023"/>
      <c r="BC117" s="1023"/>
      <c r="BD117" s="1023"/>
      <c r="BE117" s="1023"/>
      <c r="BF117" s="1023"/>
      <c r="BG117" s="1023"/>
      <c r="BH117" s="1023"/>
      <c r="BI117" s="1023"/>
      <c r="BJ117" s="1023"/>
      <c r="BK117" s="1023"/>
      <c r="BL117" s="1023"/>
      <c r="BM117" s="1023"/>
      <c r="BN117" s="1023"/>
      <c r="BO117" s="1023"/>
      <c r="BP117" s="1024"/>
      <c r="BQ117" s="974" t="s">
        <v>245</v>
      </c>
      <c r="BR117" s="975"/>
      <c r="BS117" s="975"/>
      <c r="BT117" s="975"/>
      <c r="BU117" s="975"/>
      <c r="BV117" s="975" t="s">
        <v>446</v>
      </c>
      <c r="BW117" s="975"/>
      <c r="BX117" s="975"/>
      <c r="BY117" s="975"/>
      <c r="BZ117" s="975"/>
      <c r="CA117" s="975" t="s">
        <v>446</v>
      </c>
      <c r="CB117" s="975"/>
      <c r="CC117" s="975"/>
      <c r="CD117" s="975"/>
      <c r="CE117" s="975"/>
      <c r="CF117" s="969" t="s">
        <v>245</v>
      </c>
      <c r="CG117" s="970"/>
      <c r="CH117" s="970"/>
      <c r="CI117" s="970"/>
      <c r="CJ117" s="970"/>
      <c r="CK117" s="1000"/>
      <c r="CL117" s="1001"/>
      <c r="CM117" s="971" t="s">
        <v>468</v>
      </c>
      <c r="CN117" s="972"/>
      <c r="CO117" s="972"/>
      <c r="CP117" s="972"/>
      <c r="CQ117" s="972"/>
      <c r="CR117" s="972"/>
      <c r="CS117" s="972"/>
      <c r="CT117" s="972"/>
      <c r="CU117" s="972"/>
      <c r="CV117" s="972"/>
      <c r="CW117" s="972"/>
      <c r="CX117" s="972"/>
      <c r="CY117" s="972"/>
      <c r="CZ117" s="972"/>
      <c r="DA117" s="972"/>
      <c r="DB117" s="972"/>
      <c r="DC117" s="972"/>
      <c r="DD117" s="972"/>
      <c r="DE117" s="972"/>
      <c r="DF117" s="973"/>
      <c r="DG117" s="1013" t="s">
        <v>446</v>
      </c>
      <c r="DH117" s="1014"/>
      <c r="DI117" s="1014"/>
      <c r="DJ117" s="1014"/>
      <c r="DK117" s="1015"/>
      <c r="DL117" s="1016" t="s">
        <v>446</v>
      </c>
      <c r="DM117" s="1014"/>
      <c r="DN117" s="1014"/>
      <c r="DO117" s="1014"/>
      <c r="DP117" s="1015"/>
      <c r="DQ117" s="1016" t="s">
        <v>446</v>
      </c>
      <c r="DR117" s="1014"/>
      <c r="DS117" s="1014"/>
      <c r="DT117" s="1014"/>
      <c r="DU117" s="1015"/>
      <c r="DV117" s="1017" t="s">
        <v>446</v>
      </c>
      <c r="DW117" s="1018"/>
      <c r="DX117" s="1018"/>
      <c r="DY117" s="1018"/>
      <c r="DZ117" s="1019"/>
    </row>
    <row r="118" spans="1:130" s="247" customFormat="1" ht="26.25" customHeight="1" x14ac:dyDescent="0.15">
      <c r="A118" s="959" t="s">
        <v>441</v>
      </c>
      <c r="B118" s="940"/>
      <c r="C118" s="940"/>
      <c r="D118" s="940"/>
      <c r="E118" s="940"/>
      <c r="F118" s="940"/>
      <c r="G118" s="940"/>
      <c r="H118" s="940"/>
      <c r="I118" s="940"/>
      <c r="J118" s="940"/>
      <c r="K118" s="940"/>
      <c r="L118" s="940"/>
      <c r="M118" s="940"/>
      <c r="N118" s="940"/>
      <c r="O118" s="940"/>
      <c r="P118" s="940"/>
      <c r="Q118" s="940"/>
      <c r="R118" s="940"/>
      <c r="S118" s="940"/>
      <c r="T118" s="940"/>
      <c r="U118" s="940"/>
      <c r="V118" s="940"/>
      <c r="W118" s="940"/>
      <c r="X118" s="940"/>
      <c r="Y118" s="940"/>
      <c r="Z118" s="941"/>
      <c r="AA118" s="939" t="s">
        <v>439</v>
      </c>
      <c r="AB118" s="940"/>
      <c r="AC118" s="940"/>
      <c r="AD118" s="940"/>
      <c r="AE118" s="941"/>
      <c r="AF118" s="939" t="s">
        <v>311</v>
      </c>
      <c r="AG118" s="940"/>
      <c r="AH118" s="940"/>
      <c r="AI118" s="940"/>
      <c r="AJ118" s="941"/>
      <c r="AK118" s="939" t="s">
        <v>310</v>
      </c>
      <c r="AL118" s="940"/>
      <c r="AM118" s="940"/>
      <c r="AN118" s="940"/>
      <c r="AO118" s="941"/>
      <c r="AP118" s="1026" t="s">
        <v>440</v>
      </c>
      <c r="AQ118" s="1027"/>
      <c r="AR118" s="1027"/>
      <c r="AS118" s="1027"/>
      <c r="AT118" s="1028"/>
      <c r="AU118" s="955"/>
      <c r="AV118" s="956"/>
      <c r="AW118" s="956"/>
      <c r="AX118" s="956"/>
      <c r="AY118" s="956"/>
      <c r="AZ118" s="1029" t="s">
        <v>469</v>
      </c>
      <c r="BA118" s="1020"/>
      <c r="BB118" s="1020"/>
      <c r="BC118" s="1020"/>
      <c r="BD118" s="1020"/>
      <c r="BE118" s="1020"/>
      <c r="BF118" s="1020"/>
      <c r="BG118" s="1020"/>
      <c r="BH118" s="1020"/>
      <c r="BI118" s="1020"/>
      <c r="BJ118" s="1020"/>
      <c r="BK118" s="1020"/>
      <c r="BL118" s="1020"/>
      <c r="BM118" s="1020"/>
      <c r="BN118" s="1020"/>
      <c r="BO118" s="1020"/>
      <c r="BP118" s="1021"/>
      <c r="BQ118" s="1052" t="s">
        <v>446</v>
      </c>
      <c r="BR118" s="1053"/>
      <c r="BS118" s="1053"/>
      <c r="BT118" s="1053"/>
      <c r="BU118" s="1053"/>
      <c r="BV118" s="1053" t="s">
        <v>446</v>
      </c>
      <c r="BW118" s="1053"/>
      <c r="BX118" s="1053"/>
      <c r="BY118" s="1053"/>
      <c r="BZ118" s="1053"/>
      <c r="CA118" s="1053" t="s">
        <v>446</v>
      </c>
      <c r="CB118" s="1053"/>
      <c r="CC118" s="1053"/>
      <c r="CD118" s="1053"/>
      <c r="CE118" s="1053"/>
      <c r="CF118" s="969" t="s">
        <v>446</v>
      </c>
      <c r="CG118" s="970"/>
      <c r="CH118" s="970"/>
      <c r="CI118" s="970"/>
      <c r="CJ118" s="970"/>
      <c r="CK118" s="1000"/>
      <c r="CL118" s="1001"/>
      <c r="CM118" s="971" t="s">
        <v>470</v>
      </c>
      <c r="CN118" s="972"/>
      <c r="CO118" s="972"/>
      <c r="CP118" s="972"/>
      <c r="CQ118" s="972"/>
      <c r="CR118" s="972"/>
      <c r="CS118" s="972"/>
      <c r="CT118" s="972"/>
      <c r="CU118" s="972"/>
      <c r="CV118" s="972"/>
      <c r="CW118" s="972"/>
      <c r="CX118" s="972"/>
      <c r="CY118" s="972"/>
      <c r="CZ118" s="972"/>
      <c r="DA118" s="972"/>
      <c r="DB118" s="972"/>
      <c r="DC118" s="972"/>
      <c r="DD118" s="972"/>
      <c r="DE118" s="972"/>
      <c r="DF118" s="973"/>
      <c r="DG118" s="1013" t="s">
        <v>245</v>
      </c>
      <c r="DH118" s="1014"/>
      <c r="DI118" s="1014"/>
      <c r="DJ118" s="1014"/>
      <c r="DK118" s="1015"/>
      <c r="DL118" s="1016" t="s">
        <v>446</v>
      </c>
      <c r="DM118" s="1014"/>
      <c r="DN118" s="1014"/>
      <c r="DO118" s="1014"/>
      <c r="DP118" s="1015"/>
      <c r="DQ118" s="1016" t="s">
        <v>446</v>
      </c>
      <c r="DR118" s="1014"/>
      <c r="DS118" s="1014"/>
      <c r="DT118" s="1014"/>
      <c r="DU118" s="1015"/>
      <c r="DV118" s="1017" t="s">
        <v>245</v>
      </c>
      <c r="DW118" s="1018"/>
      <c r="DX118" s="1018"/>
      <c r="DY118" s="1018"/>
      <c r="DZ118" s="1019"/>
    </row>
    <row r="119" spans="1:130" s="247" customFormat="1" ht="26.25" customHeight="1" x14ac:dyDescent="0.15">
      <c r="A119" s="1113" t="s">
        <v>444</v>
      </c>
      <c r="B119" s="999"/>
      <c r="C119" s="978" t="s">
        <v>445</v>
      </c>
      <c r="D119" s="979"/>
      <c r="E119" s="979"/>
      <c r="F119" s="979"/>
      <c r="G119" s="979"/>
      <c r="H119" s="979"/>
      <c r="I119" s="979"/>
      <c r="J119" s="979"/>
      <c r="K119" s="979"/>
      <c r="L119" s="979"/>
      <c r="M119" s="979"/>
      <c r="N119" s="979"/>
      <c r="O119" s="979"/>
      <c r="P119" s="979"/>
      <c r="Q119" s="979"/>
      <c r="R119" s="979"/>
      <c r="S119" s="979"/>
      <c r="T119" s="979"/>
      <c r="U119" s="979"/>
      <c r="V119" s="979"/>
      <c r="W119" s="979"/>
      <c r="X119" s="979"/>
      <c r="Y119" s="979"/>
      <c r="Z119" s="980"/>
      <c r="AA119" s="946" t="s">
        <v>446</v>
      </c>
      <c r="AB119" s="947"/>
      <c r="AC119" s="947"/>
      <c r="AD119" s="947"/>
      <c r="AE119" s="948"/>
      <c r="AF119" s="949" t="s">
        <v>446</v>
      </c>
      <c r="AG119" s="947"/>
      <c r="AH119" s="947"/>
      <c r="AI119" s="947"/>
      <c r="AJ119" s="948"/>
      <c r="AK119" s="949" t="s">
        <v>446</v>
      </c>
      <c r="AL119" s="947"/>
      <c r="AM119" s="947"/>
      <c r="AN119" s="947"/>
      <c r="AO119" s="948"/>
      <c r="AP119" s="950" t="s">
        <v>446</v>
      </c>
      <c r="AQ119" s="951"/>
      <c r="AR119" s="951"/>
      <c r="AS119" s="951"/>
      <c r="AT119" s="952"/>
      <c r="AU119" s="957"/>
      <c r="AV119" s="958"/>
      <c r="AW119" s="958"/>
      <c r="AX119" s="958"/>
      <c r="AY119" s="958"/>
      <c r="AZ119" s="278" t="s">
        <v>189</v>
      </c>
      <c r="BA119" s="278"/>
      <c r="BB119" s="278"/>
      <c r="BC119" s="278"/>
      <c r="BD119" s="278"/>
      <c r="BE119" s="278"/>
      <c r="BF119" s="278"/>
      <c r="BG119" s="278"/>
      <c r="BH119" s="278"/>
      <c r="BI119" s="278"/>
      <c r="BJ119" s="278"/>
      <c r="BK119" s="278"/>
      <c r="BL119" s="278"/>
      <c r="BM119" s="278"/>
      <c r="BN119" s="278"/>
      <c r="BO119" s="1030" t="s">
        <v>471</v>
      </c>
      <c r="BP119" s="1061"/>
      <c r="BQ119" s="1052">
        <v>101690111</v>
      </c>
      <c r="BR119" s="1053"/>
      <c r="BS119" s="1053"/>
      <c r="BT119" s="1053"/>
      <c r="BU119" s="1053"/>
      <c r="BV119" s="1053">
        <v>98790073</v>
      </c>
      <c r="BW119" s="1053"/>
      <c r="BX119" s="1053"/>
      <c r="BY119" s="1053"/>
      <c r="BZ119" s="1053"/>
      <c r="CA119" s="1053">
        <v>97860241</v>
      </c>
      <c r="CB119" s="1053"/>
      <c r="CC119" s="1053"/>
      <c r="CD119" s="1053"/>
      <c r="CE119" s="1053"/>
      <c r="CF119" s="1054"/>
      <c r="CG119" s="1055"/>
      <c r="CH119" s="1055"/>
      <c r="CI119" s="1055"/>
      <c r="CJ119" s="1056"/>
      <c r="CK119" s="1002"/>
      <c r="CL119" s="1003"/>
      <c r="CM119" s="1057" t="s">
        <v>472</v>
      </c>
      <c r="CN119" s="1058"/>
      <c r="CO119" s="1058"/>
      <c r="CP119" s="1058"/>
      <c r="CQ119" s="1058"/>
      <c r="CR119" s="1058"/>
      <c r="CS119" s="1058"/>
      <c r="CT119" s="1058"/>
      <c r="CU119" s="1058"/>
      <c r="CV119" s="1058"/>
      <c r="CW119" s="1058"/>
      <c r="CX119" s="1058"/>
      <c r="CY119" s="1058"/>
      <c r="CZ119" s="1058"/>
      <c r="DA119" s="1058"/>
      <c r="DB119" s="1058"/>
      <c r="DC119" s="1058"/>
      <c r="DD119" s="1058"/>
      <c r="DE119" s="1058"/>
      <c r="DF119" s="1059"/>
      <c r="DG119" s="1060">
        <v>3297298</v>
      </c>
      <c r="DH119" s="1039"/>
      <c r="DI119" s="1039"/>
      <c r="DJ119" s="1039"/>
      <c r="DK119" s="1040"/>
      <c r="DL119" s="1038">
        <v>2935304</v>
      </c>
      <c r="DM119" s="1039"/>
      <c r="DN119" s="1039"/>
      <c r="DO119" s="1039"/>
      <c r="DP119" s="1040"/>
      <c r="DQ119" s="1038">
        <v>2666046</v>
      </c>
      <c r="DR119" s="1039"/>
      <c r="DS119" s="1039"/>
      <c r="DT119" s="1039"/>
      <c r="DU119" s="1040"/>
      <c r="DV119" s="1041">
        <v>6.8</v>
      </c>
      <c r="DW119" s="1042"/>
      <c r="DX119" s="1042"/>
      <c r="DY119" s="1042"/>
      <c r="DZ119" s="1043"/>
    </row>
    <row r="120" spans="1:130" s="247" customFormat="1" ht="26.25" customHeight="1" x14ac:dyDescent="0.15">
      <c r="A120" s="1114"/>
      <c r="B120" s="1001"/>
      <c r="C120" s="971" t="s">
        <v>449</v>
      </c>
      <c r="D120" s="972"/>
      <c r="E120" s="972"/>
      <c r="F120" s="972"/>
      <c r="G120" s="972"/>
      <c r="H120" s="972"/>
      <c r="I120" s="972"/>
      <c r="J120" s="972"/>
      <c r="K120" s="972"/>
      <c r="L120" s="972"/>
      <c r="M120" s="972"/>
      <c r="N120" s="972"/>
      <c r="O120" s="972"/>
      <c r="P120" s="972"/>
      <c r="Q120" s="972"/>
      <c r="R120" s="972"/>
      <c r="S120" s="972"/>
      <c r="T120" s="972"/>
      <c r="U120" s="972"/>
      <c r="V120" s="972"/>
      <c r="W120" s="972"/>
      <c r="X120" s="972"/>
      <c r="Y120" s="972"/>
      <c r="Z120" s="973"/>
      <c r="AA120" s="1013" t="s">
        <v>446</v>
      </c>
      <c r="AB120" s="1014"/>
      <c r="AC120" s="1014"/>
      <c r="AD120" s="1014"/>
      <c r="AE120" s="1015"/>
      <c r="AF120" s="1016" t="s">
        <v>245</v>
      </c>
      <c r="AG120" s="1014"/>
      <c r="AH120" s="1014"/>
      <c r="AI120" s="1014"/>
      <c r="AJ120" s="1015"/>
      <c r="AK120" s="1016" t="s">
        <v>245</v>
      </c>
      <c r="AL120" s="1014"/>
      <c r="AM120" s="1014"/>
      <c r="AN120" s="1014"/>
      <c r="AO120" s="1015"/>
      <c r="AP120" s="1017" t="s">
        <v>245</v>
      </c>
      <c r="AQ120" s="1018"/>
      <c r="AR120" s="1018"/>
      <c r="AS120" s="1018"/>
      <c r="AT120" s="1019"/>
      <c r="AU120" s="1044" t="s">
        <v>473</v>
      </c>
      <c r="AV120" s="1045"/>
      <c r="AW120" s="1045"/>
      <c r="AX120" s="1045"/>
      <c r="AY120" s="1046"/>
      <c r="AZ120" s="995" t="s">
        <v>474</v>
      </c>
      <c r="BA120" s="944"/>
      <c r="BB120" s="944"/>
      <c r="BC120" s="944"/>
      <c r="BD120" s="944"/>
      <c r="BE120" s="944"/>
      <c r="BF120" s="944"/>
      <c r="BG120" s="944"/>
      <c r="BH120" s="944"/>
      <c r="BI120" s="944"/>
      <c r="BJ120" s="944"/>
      <c r="BK120" s="944"/>
      <c r="BL120" s="944"/>
      <c r="BM120" s="944"/>
      <c r="BN120" s="944"/>
      <c r="BO120" s="944"/>
      <c r="BP120" s="945"/>
      <c r="BQ120" s="981">
        <v>11116641</v>
      </c>
      <c r="BR120" s="982"/>
      <c r="BS120" s="982"/>
      <c r="BT120" s="982"/>
      <c r="BU120" s="982"/>
      <c r="BV120" s="982">
        <v>13063803</v>
      </c>
      <c r="BW120" s="982"/>
      <c r="BX120" s="982"/>
      <c r="BY120" s="982"/>
      <c r="BZ120" s="982"/>
      <c r="CA120" s="982">
        <v>13329990</v>
      </c>
      <c r="CB120" s="982"/>
      <c r="CC120" s="982"/>
      <c r="CD120" s="982"/>
      <c r="CE120" s="982"/>
      <c r="CF120" s="996">
        <v>34.1</v>
      </c>
      <c r="CG120" s="997"/>
      <c r="CH120" s="997"/>
      <c r="CI120" s="997"/>
      <c r="CJ120" s="997"/>
      <c r="CK120" s="1062" t="s">
        <v>475</v>
      </c>
      <c r="CL120" s="1063"/>
      <c r="CM120" s="1063"/>
      <c r="CN120" s="1063"/>
      <c r="CO120" s="1064"/>
      <c r="CP120" s="1070" t="s">
        <v>476</v>
      </c>
      <c r="CQ120" s="1071"/>
      <c r="CR120" s="1071"/>
      <c r="CS120" s="1071"/>
      <c r="CT120" s="1071"/>
      <c r="CU120" s="1071"/>
      <c r="CV120" s="1071"/>
      <c r="CW120" s="1071"/>
      <c r="CX120" s="1071"/>
      <c r="CY120" s="1071"/>
      <c r="CZ120" s="1071"/>
      <c r="DA120" s="1071"/>
      <c r="DB120" s="1071"/>
      <c r="DC120" s="1071"/>
      <c r="DD120" s="1071"/>
      <c r="DE120" s="1071"/>
      <c r="DF120" s="1072"/>
      <c r="DG120" s="981">
        <v>11581462</v>
      </c>
      <c r="DH120" s="982"/>
      <c r="DI120" s="982"/>
      <c r="DJ120" s="982"/>
      <c r="DK120" s="982"/>
      <c r="DL120" s="982">
        <v>10043544</v>
      </c>
      <c r="DM120" s="982"/>
      <c r="DN120" s="982"/>
      <c r="DO120" s="982"/>
      <c r="DP120" s="982"/>
      <c r="DQ120" s="982">
        <v>9023699</v>
      </c>
      <c r="DR120" s="982"/>
      <c r="DS120" s="982"/>
      <c r="DT120" s="982"/>
      <c r="DU120" s="982"/>
      <c r="DV120" s="983">
        <v>23.1</v>
      </c>
      <c r="DW120" s="983"/>
      <c r="DX120" s="983"/>
      <c r="DY120" s="983"/>
      <c r="DZ120" s="984"/>
    </row>
    <row r="121" spans="1:130" s="247" customFormat="1" ht="26.25" customHeight="1" x14ac:dyDescent="0.15">
      <c r="A121" s="1114"/>
      <c r="B121" s="1001"/>
      <c r="C121" s="1022" t="s">
        <v>477</v>
      </c>
      <c r="D121" s="1023"/>
      <c r="E121" s="1023"/>
      <c r="F121" s="1023"/>
      <c r="G121" s="1023"/>
      <c r="H121" s="1023"/>
      <c r="I121" s="1023"/>
      <c r="J121" s="1023"/>
      <c r="K121" s="1023"/>
      <c r="L121" s="1023"/>
      <c r="M121" s="1023"/>
      <c r="N121" s="1023"/>
      <c r="O121" s="1023"/>
      <c r="P121" s="1023"/>
      <c r="Q121" s="1023"/>
      <c r="R121" s="1023"/>
      <c r="S121" s="1023"/>
      <c r="T121" s="1023"/>
      <c r="U121" s="1023"/>
      <c r="V121" s="1023"/>
      <c r="W121" s="1023"/>
      <c r="X121" s="1023"/>
      <c r="Y121" s="1023"/>
      <c r="Z121" s="1024"/>
      <c r="AA121" s="1013" t="s">
        <v>446</v>
      </c>
      <c r="AB121" s="1014"/>
      <c r="AC121" s="1014"/>
      <c r="AD121" s="1014"/>
      <c r="AE121" s="1015"/>
      <c r="AF121" s="1016" t="s">
        <v>245</v>
      </c>
      <c r="AG121" s="1014"/>
      <c r="AH121" s="1014"/>
      <c r="AI121" s="1014"/>
      <c r="AJ121" s="1015"/>
      <c r="AK121" s="1016" t="s">
        <v>245</v>
      </c>
      <c r="AL121" s="1014"/>
      <c r="AM121" s="1014"/>
      <c r="AN121" s="1014"/>
      <c r="AO121" s="1015"/>
      <c r="AP121" s="1017" t="s">
        <v>446</v>
      </c>
      <c r="AQ121" s="1018"/>
      <c r="AR121" s="1018"/>
      <c r="AS121" s="1018"/>
      <c r="AT121" s="1019"/>
      <c r="AU121" s="1047"/>
      <c r="AV121" s="1048"/>
      <c r="AW121" s="1048"/>
      <c r="AX121" s="1048"/>
      <c r="AY121" s="1049"/>
      <c r="AZ121" s="1004" t="s">
        <v>478</v>
      </c>
      <c r="BA121" s="1005"/>
      <c r="BB121" s="1005"/>
      <c r="BC121" s="1005"/>
      <c r="BD121" s="1005"/>
      <c r="BE121" s="1005"/>
      <c r="BF121" s="1005"/>
      <c r="BG121" s="1005"/>
      <c r="BH121" s="1005"/>
      <c r="BI121" s="1005"/>
      <c r="BJ121" s="1005"/>
      <c r="BK121" s="1005"/>
      <c r="BL121" s="1005"/>
      <c r="BM121" s="1005"/>
      <c r="BN121" s="1005"/>
      <c r="BO121" s="1005"/>
      <c r="BP121" s="1006"/>
      <c r="BQ121" s="974">
        <v>20935300</v>
      </c>
      <c r="BR121" s="975"/>
      <c r="BS121" s="975"/>
      <c r="BT121" s="975"/>
      <c r="BU121" s="975"/>
      <c r="BV121" s="975">
        <v>18768536</v>
      </c>
      <c r="BW121" s="975"/>
      <c r="BX121" s="975"/>
      <c r="BY121" s="975"/>
      <c r="BZ121" s="975"/>
      <c r="CA121" s="975">
        <v>17460807</v>
      </c>
      <c r="CB121" s="975"/>
      <c r="CC121" s="975"/>
      <c r="CD121" s="975"/>
      <c r="CE121" s="975"/>
      <c r="CF121" s="969">
        <v>44.6</v>
      </c>
      <c r="CG121" s="970"/>
      <c r="CH121" s="970"/>
      <c r="CI121" s="970"/>
      <c r="CJ121" s="970"/>
      <c r="CK121" s="1065"/>
      <c r="CL121" s="1066"/>
      <c r="CM121" s="1066"/>
      <c r="CN121" s="1066"/>
      <c r="CO121" s="1067"/>
      <c r="CP121" s="1075" t="s">
        <v>479</v>
      </c>
      <c r="CQ121" s="1076"/>
      <c r="CR121" s="1076"/>
      <c r="CS121" s="1076"/>
      <c r="CT121" s="1076"/>
      <c r="CU121" s="1076"/>
      <c r="CV121" s="1076"/>
      <c r="CW121" s="1076"/>
      <c r="CX121" s="1076"/>
      <c r="CY121" s="1076"/>
      <c r="CZ121" s="1076"/>
      <c r="DA121" s="1076"/>
      <c r="DB121" s="1076"/>
      <c r="DC121" s="1076"/>
      <c r="DD121" s="1076"/>
      <c r="DE121" s="1076"/>
      <c r="DF121" s="1077"/>
      <c r="DG121" s="974">
        <v>4383220</v>
      </c>
      <c r="DH121" s="975"/>
      <c r="DI121" s="975"/>
      <c r="DJ121" s="975"/>
      <c r="DK121" s="975"/>
      <c r="DL121" s="975">
        <v>4195694</v>
      </c>
      <c r="DM121" s="975"/>
      <c r="DN121" s="975"/>
      <c r="DO121" s="975"/>
      <c r="DP121" s="975"/>
      <c r="DQ121" s="975">
        <v>3809453</v>
      </c>
      <c r="DR121" s="975"/>
      <c r="DS121" s="975"/>
      <c r="DT121" s="975"/>
      <c r="DU121" s="975"/>
      <c r="DV121" s="976">
        <v>9.6999999999999993</v>
      </c>
      <c r="DW121" s="976"/>
      <c r="DX121" s="976"/>
      <c r="DY121" s="976"/>
      <c r="DZ121" s="977"/>
    </row>
    <row r="122" spans="1:130" s="247" customFormat="1" ht="26.25" customHeight="1" x14ac:dyDescent="0.15">
      <c r="A122" s="1114"/>
      <c r="B122" s="1001"/>
      <c r="C122" s="971" t="s">
        <v>459</v>
      </c>
      <c r="D122" s="972"/>
      <c r="E122" s="972"/>
      <c r="F122" s="972"/>
      <c r="G122" s="972"/>
      <c r="H122" s="972"/>
      <c r="I122" s="972"/>
      <c r="J122" s="972"/>
      <c r="K122" s="972"/>
      <c r="L122" s="972"/>
      <c r="M122" s="972"/>
      <c r="N122" s="972"/>
      <c r="O122" s="972"/>
      <c r="P122" s="972"/>
      <c r="Q122" s="972"/>
      <c r="R122" s="972"/>
      <c r="S122" s="972"/>
      <c r="T122" s="972"/>
      <c r="U122" s="972"/>
      <c r="V122" s="972"/>
      <c r="W122" s="972"/>
      <c r="X122" s="972"/>
      <c r="Y122" s="972"/>
      <c r="Z122" s="973"/>
      <c r="AA122" s="1013" t="s">
        <v>245</v>
      </c>
      <c r="AB122" s="1014"/>
      <c r="AC122" s="1014"/>
      <c r="AD122" s="1014"/>
      <c r="AE122" s="1015"/>
      <c r="AF122" s="1016" t="s">
        <v>446</v>
      </c>
      <c r="AG122" s="1014"/>
      <c r="AH122" s="1014"/>
      <c r="AI122" s="1014"/>
      <c r="AJ122" s="1015"/>
      <c r="AK122" s="1016" t="s">
        <v>446</v>
      </c>
      <c r="AL122" s="1014"/>
      <c r="AM122" s="1014"/>
      <c r="AN122" s="1014"/>
      <c r="AO122" s="1015"/>
      <c r="AP122" s="1017" t="s">
        <v>245</v>
      </c>
      <c r="AQ122" s="1018"/>
      <c r="AR122" s="1018"/>
      <c r="AS122" s="1018"/>
      <c r="AT122" s="1019"/>
      <c r="AU122" s="1047"/>
      <c r="AV122" s="1048"/>
      <c r="AW122" s="1048"/>
      <c r="AX122" s="1048"/>
      <c r="AY122" s="1049"/>
      <c r="AZ122" s="1029" t="s">
        <v>480</v>
      </c>
      <c r="BA122" s="1020"/>
      <c r="BB122" s="1020"/>
      <c r="BC122" s="1020"/>
      <c r="BD122" s="1020"/>
      <c r="BE122" s="1020"/>
      <c r="BF122" s="1020"/>
      <c r="BG122" s="1020"/>
      <c r="BH122" s="1020"/>
      <c r="BI122" s="1020"/>
      <c r="BJ122" s="1020"/>
      <c r="BK122" s="1020"/>
      <c r="BL122" s="1020"/>
      <c r="BM122" s="1020"/>
      <c r="BN122" s="1020"/>
      <c r="BO122" s="1020"/>
      <c r="BP122" s="1021"/>
      <c r="BQ122" s="1052">
        <v>57916319</v>
      </c>
      <c r="BR122" s="1053"/>
      <c r="BS122" s="1053"/>
      <c r="BT122" s="1053"/>
      <c r="BU122" s="1053"/>
      <c r="BV122" s="1053">
        <v>58308655</v>
      </c>
      <c r="BW122" s="1053"/>
      <c r="BX122" s="1053"/>
      <c r="BY122" s="1053"/>
      <c r="BZ122" s="1053"/>
      <c r="CA122" s="1053">
        <v>58214703</v>
      </c>
      <c r="CB122" s="1053"/>
      <c r="CC122" s="1053"/>
      <c r="CD122" s="1053"/>
      <c r="CE122" s="1053"/>
      <c r="CF122" s="1073">
        <v>148.69999999999999</v>
      </c>
      <c r="CG122" s="1074"/>
      <c r="CH122" s="1074"/>
      <c r="CI122" s="1074"/>
      <c r="CJ122" s="1074"/>
      <c r="CK122" s="1065"/>
      <c r="CL122" s="1066"/>
      <c r="CM122" s="1066"/>
      <c r="CN122" s="1066"/>
      <c r="CO122" s="1067"/>
      <c r="CP122" s="1075" t="s">
        <v>481</v>
      </c>
      <c r="CQ122" s="1076"/>
      <c r="CR122" s="1076"/>
      <c r="CS122" s="1076"/>
      <c r="CT122" s="1076"/>
      <c r="CU122" s="1076"/>
      <c r="CV122" s="1076"/>
      <c r="CW122" s="1076"/>
      <c r="CX122" s="1076"/>
      <c r="CY122" s="1076"/>
      <c r="CZ122" s="1076"/>
      <c r="DA122" s="1076"/>
      <c r="DB122" s="1076"/>
      <c r="DC122" s="1076"/>
      <c r="DD122" s="1076"/>
      <c r="DE122" s="1076"/>
      <c r="DF122" s="1077"/>
      <c r="DG122" s="974">
        <v>37175</v>
      </c>
      <c r="DH122" s="975"/>
      <c r="DI122" s="975"/>
      <c r="DJ122" s="975"/>
      <c r="DK122" s="975"/>
      <c r="DL122" s="975">
        <v>38496</v>
      </c>
      <c r="DM122" s="975"/>
      <c r="DN122" s="975"/>
      <c r="DO122" s="975"/>
      <c r="DP122" s="975"/>
      <c r="DQ122" s="975">
        <v>28130</v>
      </c>
      <c r="DR122" s="975"/>
      <c r="DS122" s="975"/>
      <c r="DT122" s="975"/>
      <c r="DU122" s="975"/>
      <c r="DV122" s="976">
        <v>0.1</v>
      </c>
      <c r="DW122" s="976"/>
      <c r="DX122" s="976"/>
      <c r="DY122" s="976"/>
      <c r="DZ122" s="977"/>
    </row>
    <row r="123" spans="1:130" s="247" customFormat="1" ht="26.25" customHeight="1" x14ac:dyDescent="0.15">
      <c r="A123" s="1114"/>
      <c r="B123" s="1001"/>
      <c r="C123" s="971" t="s">
        <v>465</v>
      </c>
      <c r="D123" s="972"/>
      <c r="E123" s="972"/>
      <c r="F123" s="972"/>
      <c r="G123" s="972"/>
      <c r="H123" s="972"/>
      <c r="I123" s="972"/>
      <c r="J123" s="972"/>
      <c r="K123" s="972"/>
      <c r="L123" s="972"/>
      <c r="M123" s="972"/>
      <c r="N123" s="972"/>
      <c r="O123" s="972"/>
      <c r="P123" s="972"/>
      <c r="Q123" s="972"/>
      <c r="R123" s="972"/>
      <c r="S123" s="972"/>
      <c r="T123" s="972"/>
      <c r="U123" s="972"/>
      <c r="V123" s="972"/>
      <c r="W123" s="972"/>
      <c r="X123" s="972"/>
      <c r="Y123" s="972"/>
      <c r="Z123" s="973"/>
      <c r="AA123" s="1013">
        <v>81518</v>
      </c>
      <c r="AB123" s="1014"/>
      <c r="AC123" s="1014"/>
      <c r="AD123" s="1014"/>
      <c r="AE123" s="1015"/>
      <c r="AF123" s="1016">
        <v>80631</v>
      </c>
      <c r="AG123" s="1014"/>
      <c r="AH123" s="1014"/>
      <c r="AI123" s="1014"/>
      <c r="AJ123" s="1015"/>
      <c r="AK123" s="1016">
        <v>50490</v>
      </c>
      <c r="AL123" s="1014"/>
      <c r="AM123" s="1014"/>
      <c r="AN123" s="1014"/>
      <c r="AO123" s="1015"/>
      <c r="AP123" s="1017">
        <v>0.1</v>
      </c>
      <c r="AQ123" s="1018"/>
      <c r="AR123" s="1018"/>
      <c r="AS123" s="1018"/>
      <c r="AT123" s="1019"/>
      <c r="AU123" s="1050"/>
      <c r="AV123" s="1051"/>
      <c r="AW123" s="1051"/>
      <c r="AX123" s="1051"/>
      <c r="AY123" s="1051"/>
      <c r="AZ123" s="278" t="s">
        <v>189</v>
      </c>
      <c r="BA123" s="278"/>
      <c r="BB123" s="278"/>
      <c r="BC123" s="278"/>
      <c r="BD123" s="278"/>
      <c r="BE123" s="278"/>
      <c r="BF123" s="278"/>
      <c r="BG123" s="278"/>
      <c r="BH123" s="278"/>
      <c r="BI123" s="278"/>
      <c r="BJ123" s="278"/>
      <c r="BK123" s="278"/>
      <c r="BL123" s="278"/>
      <c r="BM123" s="278"/>
      <c r="BN123" s="278"/>
      <c r="BO123" s="1030" t="s">
        <v>482</v>
      </c>
      <c r="BP123" s="1061"/>
      <c r="BQ123" s="1120">
        <v>89968260</v>
      </c>
      <c r="BR123" s="1121"/>
      <c r="BS123" s="1121"/>
      <c r="BT123" s="1121"/>
      <c r="BU123" s="1121"/>
      <c r="BV123" s="1121">
        <v>90140994</v>
      </c>
      <c r="BW123" s="1121"/>
      <c r="BX123" s="1121"/>
      <c r="BY123" s="1121"/>
      <c r="BZ123" s="1121"/>
      <c r="CA123" s="1121">
        <v>89005500</v>
      </c>
      <c r="CB123" s="1121"/>
      <c r="CC123" s="1121"/>
      <c r="CD123" s="1121"/>
      <c r="CE123" s="1121"/>
      <c r="CF123" s="1054"/>
      <c r="CG123" s="1055"/>
      <c r="CH123" s="1055"/>
      <c r="CI123" s="1055"/>
      <c r="CJ123" s="1056"/>
      <c r="CK123" s="1065"/>
      <c r="CL123" s="1066"/>
      <c r="CM123" s="1066"/>
      <c r="CN123" s="1066"/>
      <c r="CO123" s="1067"/>
      <c r="CP123" s="1075" t="s">
        <v>483</v>
      </c>
      <c r="CQ123" s="1076"/>
      <c r="CR123" s="1076"/>
      <c r="CS123" s="1076"/>
      <c r="CT123" s="1076"/>
      <c r="CU123" s="1076"/>
      <c r="CV123" s="1076"/>
      <c r="CW123" s="1076"/>
      <c r="CX123" s="1076"/>
      <c r="CY123" s="1076"/>
      <c r="CZ123" s="1076"/>
      <c r="DA123" s="1076"/>
      <c r="DB123" s="1076"/>
      <c r="DC123" s="1076"/>
      <c r="DD123" s="1076"/>
      <c r="DE123" s="1076"/>
      <c r="DF123" s="1077"/>
      <c r="DG123" s="1013">
        <v>1152</v>
      </c>
      <c r="DH123" s="1014"/>
      <c r="DI123" s="1014"/>
      <c r="DJ123" s="1014"/>
      <c r="DK123" s="1015"/>
      <c r="DL123" s="1016" t="s">
        <v>446</v>
      </c>
      <c r="DM123" s="1014"/>
      <c r="DN123" s="1014"/>
      <c r="DO123" s="1014"/>
      <c r="DP123" s="1015"/>
      <c r="DQ123" s="1016" t="s">
        <v>446</v>
      </c>
      <c r="DR123" s="1014"/>
      <c r="DS123" s="1014"/>
      <c r="DT123" s="1014"/>
      <c r="DU123" s="1015"/>
      <c r="DV123" s="1017" t="s">
        <v>245</v>
      </c>
      <c r="DW123" s="1018"/>
      <c r="DX123" s="1018"/>
      <c r="DY123" s="1018"/>
      <c r="DZ123" s="1019"/>
    </row>
    <row r="124" spans="1:130" s="247" customFormat="1" ht="26.25" customHeight="1" thickBot="1" x14ac:dyDescent="0.2">
      <c r="A124" s="1114"/>
      <c r="B124" s="1001"/>
      <c r="C124" s="971" t="s">
        <v>468</v>
      </c>
      <c r="D124" s="972"/>
      <c r="E124" s="972"/>
      <c r="F124" s="972"/>
      <c r="G124" s="972"/>
      <c r="H124" s="972"/>
      <c r="I124" s="972"/>
      <c r="J124" s="972"/>
      <c r="K124" s="972"/>
      <c r="L124" s="972"/>
      <c r="M124" s="972"/>
      <c r="N124" s="972"/>
      <c r="O124" s="972"/>
      <c r="P124" s="972"/>
      <c r="Q124" s="972"/>
      <c r="R124" s="972"/>
      <c r="S124" s="972"/>
      <c r="T124" s="972"/>
      <c r="U124" s="972"/>
      <c r="V124" s="972"/>
      <c r="W124" s="972"/>
      <c r="X124" s="972"/>
      <c r="Y124" s="972"/>
      <c r="Z124" s="973"/>
      <c r="AA124" s="1013" t="s">
        <v>446</v>
      </c>
      <c r="AB124" s="1014"/>
      <c r="AC124" s="1014"/>
      <c r="AD124" s="1014"/>
      <c r="AE124" s="1015"/>
      <c r="AF124" s="1016" t="s">
        <v>446</v>
      </c>
      <c r="AG124" s="1014"/>
      <c r="AH124" s="1014"/>
      <c r="AI124" s="1014"/>
      <c r="AJ124" s="1015"/>
      <c r="AK124" s="1016" t="s">
        <v>446</v>
      </c>
      <c r="AL124" s="1014"/>
      <c r="AM124" s="1014"/>
      <c r="AN124" s="1014"/>
      <c r="AO124" s="1015"/>
      <c r="AP124" s="1017" t="s">
        <v>446</v>
      </c>
      <c r="AQ124" s="1018"/>
      <c r="AR124" s="1018"/>
      <c r="AS124" s="1018"/>
      <c r="AT124" s="1019"/>
      <c r="AU124" s="1116" t="s">
        <v>484</v>
      </c>
      <c r="AV124" s="1117"/>
      <c r="AW124" s="1117"/>
      <c r="AX124" s="1117"/>
      <c r="AY124" s="1117"/>
      <c r="AZ124" s="1117"/>
      <c r="BA124" s="1117"/>
      <c r="BB124" s="1117"/>
      <c r="BC124" s="1117"/>
      <c r="BD124" s="1117"/>
      <c r="BE124" s="1117"/>
      <c r="BF124" s="1117"/>
      <c r="BG124" s="1117"/>
      <c r="BH124" s="1117"/>
      <c r="BI124" s="1117"/>
      <c r="BJ124" s="1117"/>
      <c r="BK124" s="1117"/>
      <c r="BL124" s="1117"/>
      <c r="BM124" s="1117"/>
      <c r="BN124" s="1117"/>
      <c r="BO124" s="1117"/>
      <c r="BP124" s="1118"/>
      <c r="BQ124" s="1119">
        <v>30.2</v>
      </c>
      <c r="BR124" s="1083"/>
      <c r="BS124" s="1083"/>
      <c r="BT124" s="1083"/>
      <c r="BU124" s="1083"/>
      <c r="BV124" s="1083">
        <v>22.1</v>
      </c>
      <c r="BW124" s="1083"/>
      <c r="BX124" s="1083"/>
      <c r="BY124" s="1083"/>
      <c r="BZ124" s="1083"/>
      <c r="CA124" s="1083">
        <v>22.6</v>
      </c>
      <c r="CB124" s="1083"/>
      <c r="CC124" s="1083"/>
      <c r="CD124" s="1083"/>
      <c r="CE124" s="1083"/>
      <c r="CF124" s="1084"/>
      <c r="CG124" s="1085"/>
      <c r="CH124" s="1085"/>
      <c r="CI124" s="1085"/>
      <c r="CJ124" s="1086"/>
      <c r="CK124" s="1068"/>
      <c r="CL124" s="1068"/>
      <c r="CM124" s="1068"/>
      <c r="CN124" s="1068"/>
      <c r="CO124" s="1069"/>
      <c r="CP124" s="1075" t="s">
        <v>485</v>
      </c>
      <c r="CQ124" s="1076"/>
      <c r="CR124" s="1076"/>
      <c r="CS124" s="1076"/>
      <c r="CT124" s="1076"/>
      <c r="CU124" s="1076"/>
      <c r="CV124" s="1076"/>
      <c r="CW124" s="1076"/>
      <c r="CX124" s="1076"/>
      <c r="CY124" s="1076"/>
      <c r="CZ124" s="1076"/>
      <c r="DA124" s="1076"/>
      <c r="DB124" s="1076"/>
      <c r="DC124" s="1076"/>
      <c r="DD124" s="1076"/>
      <c r="DE124" s="1076"/>
      <c r="DF124" s="1077"/>
      <c r="DG124" s="1060" t="s">
        <v>446</v>
      </c>
      <c r="DH124" s="1039"/>
      <c r="DI124" s="1039"/>
      <c r="DJ124" s="1039"/>
      <c r="DK124" s="1040"/>
      <c r="DL124" s="1038" t="s">
        <v>446</v>
      </c>
      <c r="DM124" s="1039"/>
      <c r="DN124" s="1039"/>
      <c r="DO124" s="1039"/>
      <c r="DP124" s="1040"/>
      <c r="DQ124" s="1038" t="s">
        <v>245</v>
      </c>
      <c r="DR124" s="1039"/>
      <c r="DS124" s="1039"/>
      <c r="DT124" s="1039"/>
      <c r="DU124" s="1040"/>
      <c r="DV124" s="1041" t="s">
        <v>446</v>
      </c>
      <c r="DW124" s="1042"/>
      <c r="DX124" s="1042"/>
      <c r="DY124" s="1042"/>
      <c r="DZ124" s="1043"/>
    </row>
    <row r="125" spans="1:130" s="247" customFormat="1" ht="26.25" customHeight="1" x14ac:dyDescent="0.15">
      <c r="A125" s="1114"/>
      <c r="B125" s="1001"/>
      <c r="C125" s="971" t="s">
        <v>470</v>
      </c>
      <c r="D125" s="972"/>
      <c r="E125" s="972"/>
      <c r="F125" s="972"/>
      <c r="G125" s="972"/>
      <c r="H125" s="972"/>
      <c r="I125" s="972"/>
      <c r="J125" s="972"/>
      <c r="K125" s="972"/>
      <c r="L125" s="972"/>
      <c r="M125" s="972"/>
      <c r="N125" s="972"/>
      <c r="O125" s="972"/>
      <c r="P125" s="972"/>
      <c r="Q125" s="972"/>
      <c r="R125" s="972"/>
      <c r="S125" s="972"/>
      <c r="T125" s="972"/>
      <c r="U125" s="972"/>
      <c r="V125" s="972"/>
      <c r="W125" s="972"/>
      <c r="X125" s="972"/>
      <c r="Y125" s="972"/>
      <c r="Z125" s="973"/>
      <c r="AA125" s="1013" t="s">
        <v>446</v>
      </c>
      <c r="AB125" s="1014"/>
      <c r="AC125" s="1014"/>
      <c r="AD125" s="1014"/>
      <c r="AE125" s="1015"/>
      <c r="AF125" s="1016" t="s">
        <v>446</v>
      </c>
      <c r="AG125" s="1014"/>
      <c r="AH125" s="1014"/>
      <c r="AI125" s="1014"/>
      <c r="AJ125" s="1015"/>
      <c r="AK125" s="1016" t="s">
        <v>446</v>
      </c>
      <c r="AL125" s="1014"/>
      <c r="AM125" s="1014"/>
      <c r="AN125" s="1014"/>
      <c r="AO125" s="1015"/>
      <c r="AP125" s="1017" t="s">
        <v>446</v>
      </c>
      <c r="AQ125" s="1018"/>
      <c r="AR125" s="1018"/>
      <c r="AS125" s="1018"/>
      <c r="AT125" s="1019"/>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078" t="s">
        <v>486</v>
      </c>
      <c r="CL125" s="1063"/>
      <c r="CM125" s="1063"/>
      <c r="CN125" s="1063"/>
      <c r="CO125" s="1064"/>
      <c r="CP125" s="995" t="s">
        <v>487</v>
      </c>
      <c r="CQ125" s="944"/>
      <c r="CR125" s="944"/>
      <c r="CS125" s="944"/>
      <c r="CT125" s="944"/>
      <c r="CU125" s="944"/>
      <c r="CV125" s="944"/>
      <c r="CW125" s="944"/>
      <c r="CX125" s="944"/>
      <c r="CY125" s="944"/>
      <c r="CZ125" s="944"/>
      <c r="DA125" s="944"/>
      <c r="DB125" s="944"/>
      <c r="DC125" s="944"/>
      <c r="DD125" s="944"/>
      <c r="DE125" s="944"/>
      <c r="DF125" s="945"/>
      <c r="DG125" s="981" t="s">
        <v>446</v>
      </c>
      <c r="DH125" s="982"/>
      <c r="DI125" s="982"/>
      <c r="DJ125" s="982"/>
      <c r="DK125" s="982"/>
      <c r="DL125" s="982" t="s">
        <v>446</v>
      </c>
      <c r="DM125" s="982"/>
      <c r="DN125" s="982"/>
      <c r="DO125" s="982"/>
      <c r="DP125" s="982"/>
      <c r="DQ125" s="982" t="s">
        <v>446</v>
      </c>
      <c r="DR125" s="982"/>
      <c r="DS125" s="982"/>
      <c r="DT125" s="982"/>
      <c r="DU125" s="982"/>
      <c r="DV125" s="983" t="s">
        <v>446</v>
      </c>
      <c r="DW125" s="983"/>
      <c r="DX125" s="983"/>
      <c r="DY125" s="983"/>
      <c r="DZ125" s="984"/>
    </row>
    <row r="126" spans="1:130" s="247" customFormat="1" ht="26.25" customHeight="1" thickBot="1" x14ac:dyDescent="0.2">
      <c r="A126" s="1114"/>
      <c r="B126" s="1001"/>
      <c r="C126" s="971" t="s">
        <v>472</v>
      </c>
      <c r="D126" s="972"/>
      <c r="E126" s="972"/>
      <c r="F126" s="972"/>
      <c r="G126" s="972"/>
      <c r="H126" s="972"/>
      <c r="I126" s="972"/>
      <c r="J126" s="972"/>
      <c r="K126" s="972"/>
      <c r="L126" s="972"/>
      <c r="M126" s="972"/>
      <c r="N126" s="972"/>
      <c r="O126" s="972"/>
      <c r="P126" s="972"/>
      <c r="Q126" s="972"/>
      <c r="R126" s="972"/>
      <c r="S126" s="972"/>
      <c r="T126" s="972"/>
      <c r="U126" s="972"/>
      <c r="V126" s="972"/>
      <c r="W126" s="972"/>
      <c r="X126" s="972"/>
      <c r="Y126" s="972"/>
      <c r="Z126" s="973"/>
      <c r="AA126" s="1013">
        <v>354812</v>
      </c>
      <c r="AB126" s="1014"/>
      <c r="AC126" s="1014"/>
      <c r="AD126" s="1014"/>
      <c r="AE126" s="1015"/>
      <c r="AF126" s="1016">
        <v>354957</v>
      </c>
      <c r="AG126" s="1014"/>
      <c r="AH126" s="1014"/>
      <c r="AI126" s="1014"/>
      <c r="AJ126" s="1015"/>
      <c r="AK126" s="1016">
        <v>384028</v>
      </c>
      <c r="AL126" s="1014"/>
      <c r="AM126" s="1014"/>
      <c r="AN126" s="1014"/>
      <c r="AO126" s="1015"/>
      <c r="AP126" s="1017">
        <v>1</v>
      </c>
      <c r="AQ126" s="1018"/>
      <c r="AR126" s="1018"/>
      <c r="AS126" s="1018"/>
      <c r="AT126" s="1019"/>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079"/>
      <c r="CL126" s="1066"/>
      <c r="CM126" s="1066"/>
      <c r="CN126" s="1066"/>
      <c r="CO126" s="1067"/>
      <c r="CP126" s="1004" t="s">
        <v>488</v>
      </c>
      <c r="CQ126" s="1005"/>
      <c r="CR126" s="1005"/>
      <c r="CS126" s="1005"/>
      <c r="CT126" s="1005"/>
      <c r="CU126" s="1005"/>
      <c r="CV126" s="1005"/>
      <c r="CW126" s="1005"/>
      <c r="CX126" s="1005"/>
      <c r="CY126" s="1005"/>
      <c r="CZ126" s="1005"/>
      <c r="DA126" s="1005"/>
      <c r="DB126" s="1005"/>
      <c r="DC126" s="1005"/>
      <c r="DD126" s="1005"/>
      <c r="DE126" s="1005"/>
      <c r="DF126" s="1006"/>
      <c r="DG126" s="974">
        <v>2138981</v>
      </c>
      <c r="DH126" s="975"/>
      <c r="DI126" s="975"/>
      <c r="DJ126" s="975"/>
      <c r="DK126" s="975"/>
      <c r="DL126" s="975">
        <v>2078118</v>
      </c>
      <c r="DM126" s="975"/>
      <c r="DN126" s="975"/>
      <c r="DO126" s="975"/>
      <c r="DP126" s="975"/>
      <c r="DQ126" s="975">
        <v>1988286</v>
      </c>
      <c r="DR126" s="975"/>
      <c r="DS126" s="975"/>
      <c r="DT126" s="975"/>
      <c r="DU126" s="975"/>
      <c r="DV126" s="976">
        <v>5.0999999999999996</v>
      </c>
      <c r="DW126" s="976"/>
      <c r="DX126" s="976"/>
      <c r="DY126" s="976"/>
      <c r="DZ126" s="977"/>
    </row>
    <row r="127" spans="1:130" s="247" customFormat="1" ht="26.25" customHeight="1" x14ac:dyDescent="0.15">
      <c r="A127" s="1115"/>
      <c r="B127" s="1003"/>
      <c r="C127" s="1057" t="s">
        <v>489</v>
      </c>
      <c r="D127" s="1058"/>
      <c r="E127" s="1058"/>
      <c r="F127" s="1058"/>
      <c r="G127" s="1058"/>
      <c r="H127" s="1058"/>
      <c r="I127" s="1058"/>
      <c r="J127" s="1058"/>
      <c r="K127" s="1058"/>
      <c r="L127" s="1058"/>
      <c r="M127" s="1058"/>
      <c r="N127" s="1058"/>
      <c r="O127" s="1058"/>
      <c r="P127" s="1058"/>
      <c r="Q127" s="1058"/>
      <c r="R127" s="1058"/>
      <c r="S127" s="1058"/>
      <c r="T127" s="1058"/>
      <c r="U127" s="1058"/>
      <c r="V127" s="1058"/>
      <c r="W127" s="1058"/>
      <c r="X127" s="1058"/>
      <c r="Y127" s="1058"/>
      <c r="Z127" s="1059"/>
      <c r="AA127" s="1013" t="s">
        <v>446</v>
      </c>
      <c r="AB127" s="1014"/>
      <c r="AC127" s="1014"/>
      <c r="AD127" s="1014"/>
      <c r="AE127" s="1015"/>
      <c r="AF127" s="1016" t="s">
        <v>446</v>
      </c>
      <c r="AG127" s="1014"/>
      <c r="AH127" s="1014"/>
      <c r="AI127" s="1014"/>
      <c r="AJ127" s="1015"/>
      <c r="AK127" s="1016" t="s">
        <v>245</v>
      </c>
      <c r="AL127" s="1014"/>
      <c r="AM127" s="1014"/>
      <c r="AN127" s="1014"/>
      <c r="AO127" s="1015"/>
      <c r="AP127" s="1017" t="s">
        <v>446</v>
      </c>
      <c r="AQ127" s="1018"/>
      <c r="AR127" s="1018"/>
      <c r="AS127" s="1018"/>
      <c r="AT127" s="1019"/>
      <c r="AU127" s="283"/>
      <c r="AV127" s="283"/>
      <c r="AW127" s="283"/>
      <c r="AX127" s="1087" t="s">
        <v>490</v>
      </c>
      <c r="AY127" s="1088"/>
      <c r="AZ127" s="1088"/>
      <c r="BA127" s="1088"/>
      <c r="BB127" s="1088"/>
      <c r="BC127" s="1088"/>
      <c r="BD127" s="1088"/>
      <c r="BE127" s="1089"/>
      <c r="BF127" s="1090" t="s">
        <v>491</v>
      </c>
      <c r="BG127" s="1088"/>
      <c r="BH127" s="1088"/>
      <c r="BI127" s="1088"/>
      <c r="BJ127" s="1088"/>
      <c r="BK127" s="1088"/>
      <c r="BL127" s="1089"/>
      <c r="BM127" s="1090" t="s">
        <v>492</v>
      </c>
      <c r="BN127" s="1088"/>
      <c r="BO127" s="1088"/>
      <c r="BP127" s="1088"/>
      <c r="BQ127" s="1088"/>
      <c r="BR127" s="1088"/>
      <c r="BS127" s="1089"/>
      <c r="BT127" s="1090" t="s">
        <v>493</v>
      </c>
      <c r="BU127" s="1088"/>
      <c r="BV127" s="1088"/>
      <c r="BW127" s="1088"/>
      <c r="BX127" s="1088"/>
      <c r="BY127" s="1088"/>
      <c r="BZ127" s="1112"/>
      <c r="CA127" s="283"/>
      <c r="CB127" s="283"/>
      <c r="CC127" s="283"/>
      <c r="CD127" s="284"/>
      <c r="CE127" s="284"/>
      <c r="CF127" s="284"/>
      <c r="CG127" s="281"/>
      <c r="CH127" s="281"/>
      <c r="CI127" s="281"/>
      <c r="CJ127" s="282"/>
      <c r="CK127" s="1079"/>
      <c r="CL127" s="1066"/>
      <c r="CM127" s="1066"/>
      <c r="CN127" s="1066"/>
      <c r="CO127" s="1067"/>
      <c r="CP127" s="1004" t="s">
        <v>494</v>
      </c>
      <c r="CQ127" s="1005"/>
      <c r="CR127" s="1005"/>
      <c r="CS127" s="1005"/>
      <c r="CT127" s="1005"/>
      <c r="CU127" s="1005"/>
      <c r="CV127" s="1005"/>
      <c r="CW127" s="1005"/>
      <c r="CX127" s="1005"/>
      <c r="CY127" s="1005"/>
      <c r="CZ127" s="1005"/>
      <c r="DA127" s="1005"/>
      <c r="DB127" s="1005"/>
      <c r="DC127" s="1005"/>
      <c r="DD127" s="1005"/>
      <c r="DE127" s="1005"/>
      <c r="DF127" s="1006"/>
      <c r="DG127" s="974" t="s">
        <v>245</v>
      </c>
      <c r="DH127" s="975"/>
      <c r="DI127" s="975"/>
      <c r="DJ127" s="975"/>
      <c r="DK127" s="975"/>
      <c r="DL127" s="975" t="s">
        <v>446</v>
      </c>
      <c r="DM127" s="975"/>
      <c r="DN127" s="975"/>
      <c r="DO127" s="975"/>
      <c r="DP127" s="975"/>
      <c r="DQ127" s="975" t="s">
        <v>446</v>
      </c>
      <c r="DR127" s="975"/>
      <c r="DS127" s="975"/>
      <c r="DT127" s="975"/>
      <c r="DU127" s="975"/>
      <c r="DV127" s="976" t="s">
        <v>446</v>
      </c>
      <c r="DW127" s="976"/>
      <c r="DX127" s="976"/>
      <c r="DY127" s="976"/>
      <c r="DZ127" s="977"/>
    </row>
    <row r="128" spans="1:130" s="247" customFormat="1" ht="26.25" customHeight="1" thickBot="1" x14ac:dyDescent="0.2">
      <c r="A128" s="1098" t="s">
        <v>495</v>
      </c>
      <c r="B128" s="1099"/>
      <c r="C128" s="1099"/>
      <c r="D128" s="1099"/>
      <c r="E128" s="1099"/>
      <c r="F128" s="1099"/>
      <c r="G128" s="1099"/>
      <c r="H128" s="1099"/>
      <c r="I128" s="1099"/>
      <c r="J128" s="1099"/>
      <c r="K128" s="1099"/>
      <c r="L128" s="1099"/>
      <c r="M128" s="1099"/>
      <c r="N128" s="1099"/>
      <c r="O128" s="1099"/>
      <c r="P128" s="1099"/>
      <c r="Q128" s="1099"/>
      <c r="R128" s="1099"/>
      <c r="S128" s="1099"/>
      <c r="T128" s="1099"/>
      <c r="U128" s="1099"/>
      <c r="V128" s="1099"/>
      <c r="W128" s="1100" t="s">
        <v>496</v>
      </c>
      <c r="X128" s="1100"/>
      <c r="Y128" s="1100"/>
      <c r="Z128" s="1101"/>
      <c r="AA128" s="1102">
        <v>2204828</v>
      </c>
      <c r="AB128" s="1103"/>
      <c r="AC128" s="1103"/>
      <c r="AD128" s="1103"/>
      <c r="AE128" s="1104"/>
      <c r="AF128" s="1105">
        <v>2101053</v>
      </c>
      <c r="AG128" s="1103"/>
      <c r="AH128" s="1103"/>
      <c r="AI128" s="1103"/>
      <c r="AJ128" s="1104"/>
      <c r="AK128" s="1105">
        <v>1880417</v>
      </c>
      <c r="AL128" s="1103"/>
      <c r="AM128" s="1103"/>
      <c r="AN128" s="1103"/>
      <c r="AO128" s="1104"/>
      <c r="AP128" s="1106"/>
      <c r="AQ128" s="1107"/>
      <c r="AR128" s="1107"/>
      <c r="AS128" s="1107"/>
      <c r="AT128" s="1108"/>
      <c r="AU128" s="283"/>
      <c r="AV128" s="283"/>
      <c r="AW128" s="283"/>
      <c r="AX128" s="943" t="s">
        <v>497</v>
      </c>
      <c r="AY128" s="944"/>
      <c r="AZ128" s="944"/>
      <c r="BA128" s="944"/>
      <c r="BB128" s="944"/>
      <c r="BC128" s="944"/>
      <c r="BD128" s="944"/>
      <c r="BE128" s="945"/>
      <c r="BF128" s="1109" t="s">
        <v>446</v>
      </c>
      <c r="BG128" s="1110"/>
      <c r="BH128" s="1110"/>
      <c r="BI128" s="1110"/>
      <c r="BJ128" s="1110"/>
      <c r="BK128" s="1110"/>
      <c r="BL128" s="1111"/>
      <c r="BM128" s="1109">
        <v>11.36</v>
      </c>
      <c r="BN128" s="1110"/>
      <c r="BO128" s="1110"/>
      <c r="BP128" s="1110"/>
      <c r="BQ128" s="1110"/>
      <c r="BR128" s="1110"/>
      <c r="BS128" s="1111"/>
      <c r="BT128" s="1109">
        <v>20</v>
      </c>
      <c r="BU128" s="1110"/>
      <c r="BV128" s="1110"/>
      <c r="BW128" s="1110"/>
      <c r="BX128" s="1110"/>
      <c r="BY128" s="1110"/>
      <c r="BZ128" s="1134"/>
      <c r="CA128" s="284"/>
      <c r="CB128" s="284"/>
      <c r="CC128" s="284"/>
      <c r="CD128" s="284"/>
      <c r="CE128" s="284"/>
      <c r="CF128" s="284"/>
      <c r="CG128" s="281"/>
      <c r="CH128" s="281"/>
      <c r="CI128" s="281"/>
      <c r="CJ128" s="282"/>
      <c r="CK128" s="1080"/>
      <c r="CL128" s="1081"/>
      <c r="CM128" s="1081"/>
      <c r="CN128" s="1081"/>
      <c r="CO128" s="1082"/>
      <c r="CP128" s="1091" t="s">
        <v>498</v>
      </c>
      <c r="CQ128" s="1092"/>
      <c r="CR128" s="1092"/>
      <c r="CS128" s="1092"/>
      <c r="CT128" s="1092"/>
      <c r="CU128" s="1092"/>
      <c r="CV128" s="1092"/>
      <c r="CW128" s="1092"/>
      <c r="CX128" s="1092"/>
      <c r="CY128" s="1092"/>
      <c r="CZ128" s="1092"/>
      <c r="DA128" s="1092"/>
      <c r="DB128" s="1092"/>
      <c r="DC128" s="1092"/>
      <c r="DD128" s="1092"/>
      <c r="DE128" s="1092"/>
      <c r="DF128" s="1093"/>
      <c r="DG128" s="1094">
        <v>20139</v>
      </c>
      <c r="DH128" s="1095"/>
      <c r="DI128" s="1095"/>
      <c r="DJ128" s="1095"/>
      <c r="DK128" s="1095"/>
      <c r="DL128" s="1095">
        <v>14026</v>
      </c>
      <c r="DM128" s="1095"/>
      <c r="DN128" s="1095"/>
      <c r="DO128" s="1095"/>
      <c r="DP128" s="1095"/>
      <c r="DQ128" s="1095">
        <v>114248</v>
      </c>
      <c r="DR128" s="1095"/>
      <c r="DS128" s="1095"/>
      <c r="DT128" s="1095"/>
      <c r="DU128" s="1095"/>
      <c r="DV128" s="1096">
        <v>0.3</v>
      </c>
      <c r="DW128" s="1096"/>
      <c r="DX128" s="1096"/>
      <c r="DY128" s="1096"/>
      <c r="DZ128" s="1097"/>
    </row>
    <row r="129" spans="1:131" s="247" customFormat="1" ht="26.25" customHeight="1" x14ac:dyDescent="0.15">
      <c r="A129" s="985" t="s">
        <v>105</v>
      </c>
      <c r="B129" s="986"/>
      <c r="C129" s="986"/>
      <c r="D129" s="986"/>
      <c r="E129" s="986"/>
      <c r="F129" s="986"/>
      <c r="G129" s="986"/>
      <c r="H129" s="986"/>
      <c r="I129" s="986"/>
      <c r="J129" s="986"/>
      <c r="K129" s="986"/>
      <c r="L129" s="986"/>
      <c r="M129" s="986"/>
      <c r="N129" s="986"/>
      <c r="O129" s="986"/>
      <c r="P129" s="986"/>
      <c r="Q129" s="986"/>
      <c r="R129" s="986"/>
      <c r="S129" s="986"/>
      <c r="T129" s="986"/>
      <c r="U129" s="986"/>
      <c r="V129" s="986"/>
      <c r="W129" s="1128" t="s">
        <v>499</v>
      </c>
      <c r="X129" s="1129"/>
      <c r="Y129" s="1129"/>
      <c r="Z129" s="1130"/>
      <c r="AA129" s="1013">
        <v>43724537</v>
      </c>
      <c r="AB129" s="1014"/>
      <c r="AC129" s="1014"/>
      <c r="AD129" s="1014"/>
      <c r="AE129" s="1015"/>
      <c r="AF129" s="1016">
        <v>43970975</v>
      </c>
      <c r="AG129" s="1014"/>
      <c r="AH129" s="1014"/>
      <c r="AI129" s="1014"/>
      <c r="AJ129" s="1015"/>
      <c r="AK129" s="1016">
        <v>44106083</v>
      </c>
      <c r="AL129" s="1014"/>
      <c r="AM129" s="1014"/>
      <c r="AN129" s="1014"/>
      <c r="AO129" s="1015"/>
      <c r="AP129" s="1131"/>
      <c r="AQ129" s="1132"/>
      <c r="AR129" s="1132"/>
      <c r="AS129" s="1132"/>
      <c r="AT129" s="1133"/>
      <c r="AU129" s="285"/>
      <c r="AV129" s="285"/>
      <c r="AW129" s="285"/>
      <c r="AX129" s="1122" t="s">
        <v>500</v>
      </c>
      <c r="AY129" s="1005"/>
      <c r="AZ129" s="1005"/>
      <c r="BA129" s="1005"/>
      <c r="BB129" s="1005"/>
      <c r="BC129" s="1005"/>
      <c r="BD129" s="1005"/>
      <c r="BE129" s="1006"/>
      <c r="BF129" s="1123" t="s">
        <v>446</v>
      </c>
      <c r="BG129" s="1124"/>
      <c r="BH129" s="1124"/>
      <c r="BI129" s="1124"/>
      <c r="BJ129" s="1124"/>
      <c r="BK129" s="1124"/>
      <c r="BL129" s="1125"/>
      <c r="BM129" s="1123">
        <v>16.36</v>
      </c>
      <c r="BN129" s="1124"/>
      <c r="BO129" s="1124"/>
      <c r="BP129" s="1124"/>
      <c r="BQ129" s="1124"/>
      <c r="BR129" s="1124"/>
      <c r="BS129" s="1125"/>
      <c r="BT129" s="1123">
        <v>30</v>
      </c>
      <c r="BU129" s="1126"/>
      <c r="BV129" s="1126"/>
      <c r="BW129" s="1126"/>
      <c r="BX129" s="1126"/>
      <c r="BY129" s="1126"/>
      <c r="BZ129" s="1127"/>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985" t="s">
        <v>501</v>
      </c>
      <c r="B130" s="986"/>
      <c r="C130" s="986"/>
      <c r="D130" s="986"/>
      <c r="E130" s="986"/>
      <c r="F130" s="986"/>
      <c r="G130" s="986"/>
      <c r="H130" s="986"/>
      <c r="I130" s="986"/>
      <c r="J130" s="986"/>
      <c r="K130" s="986"/>
      <c r="L130" s="986"/>
      <c r="M130" s="986"/>
      <c r="N130" s="986"/>
      <c r="O130" s="986"/>
      <c r="P130" s="986"/>
      <c r="Q130" s="986"/>
      <c r="R130" s="986"/>
      <c r="S130" s="986"/>
      <c r="T130" s="986"/>
      <c r="U130" s="986"/>
      <c r="V130" s="986"/>
      <c r="W130" s="1128" t="s">
        <v>502</v>
      </c>
      <c r="X130" s="1129"/>
      <c r="Y130" s="1129"/>
      <c r="Z130" s="1130"/>
      <c r="AA130" s="1013">
        <v>4943671</v>
      </c>
      <c r="AB130" s="1014"/>
      <c r="AC130" s="1014"/>
      <c r="AD130" s="1014"/>
      <c r="AE130" s="1015"/>
      <c r="AF130" s="1016">
        <v>5008735</v>
      </c>
      <c r="AG130" s="1014"/>
      <c r="AH130" s="1014"/>
      <c r="AI130" s="1014"/>
      <c r="AJ130" s="1015"/>
      <c r="AK130" s="1016">
        <v>4964190</v>
      </c>
      <c r="AL130" s="1014"/>
      <c r="AM130" s="1014"/>
      <c r="AN130" s="1014"/>
      <c r="AO130" s="1015"/>
      <c r="AP130" s="1131"/>
      <c r="AQ130" s="1132"/>
      <c r="AR130" s="1132"/>
      <c r="AS130" s="1132"/>
      <c r="AT130" s="1133"/>
      <c r="AU130" s="285"/>
      <c r="AV130" s="285"/>
      <c r="AW130" s="285"/>
      <c r="AX130" s="1122" t="s">
        <v>503</v>
      </c>
      <c r="AY130" s="1005"/>
      <c r="AZ130" s="1005"/>
      <c r="BA130" s="1005"/>
      <c r="BB130" s="1005"/>
      <c r="BC130" s="1005"/>
      <c r="BD130" s="1005"/>
      <c r="BE130" s="1006"/>
      <c r="BF130" s="1159">
        <v>3.6</v>
      </c>
      <c r="BG130" s="1160"/>
      <c r="BH130" s="1160"/>
      <c r="BI130" s="1160"/>
      <c r="BJ130" s="1160"/>
      <c r="BK130" s="1160"/>
      <c r="BL130" s="1161"/>
      <c r="BM130" s="1159">
        <v>25</v>
      </c>
      <c r="BN130" s="1160"/>
      <c r="BO130" s="1160"/>
      <c r="BP130" s="1160"/>
      <c r="BQ130" s="1160"/>
      <c r="BR130" s="1160"/>
      <c r="BS130" s="1161"/>
      <c r="BT130" s="1159">
        <v>35</v>
      </c>
      <c r="BU130" s="1162"/>
      <c r="BV130" s="1162"/>
      <c r="BW130" s="1162"/>
      <c r="BX130" s="1162"/>
      <c r="BY130" s="1162"/>
      <c r="BZ130" s="1163"/>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1164"/>
      <c r="B131" s="1165"/>
      <c r="C131" s="1165"/>
      <c r="D131" s="1165"/>
      <c r="E131" s="1165"/>
      <c r="F131" s="1165"/>
      <c r="G131" s="1165"/>
      <c r="H131" s="1165"/>
      <c r="I131" s="1165"/>
      <c r="J131" s="1165"/>
      <c r="K131" s="1165"/>
      <c r="L131" s="1165"/>
      <c r="M131" s="1165"/>
      <c r="N131" s="1165"/>
      <c r="O131" s="1165"/>
      <c r="P131" s="1165"/>
      <c r="Q131" s="1165"/>
      <c r="R131" s="1165"/>
      <c r="S131" s="1165"/>
      <c r="T131" s="1165"/>
      <c r="U131" s="1165"/>
      <c r="V131" s="1165"/>
      <c r="W131" s="1166" t="s">
        <v>504</v>
      </c>
      <c r="X131" s="1167"/>
      <c r="Y131" s="1167"/>
      <c r="Z131" s="1168"/>
      <c r="AA131" s="1060">
        <v>38780866</v>
      </c>
      <c r="AB131" s="1039"/>
      <c r="AC131" s="1039"/>
      <c r="AD131" s="1039"/>
      <c r="AE131" s="1040"/>
      <c r="AF131" s="1038">
        <v>38962240</v>
      </c>
      <c r="AG131" s="1039"/>
      <c r="AH131" s="1039"/>
      <c r="AI131" s="1039"/>
      <c r="AJ131" s="1040"/>
      <c r="AK131" s="1038">
        <v>39141893</v>
      </c>
      <c r="AL131" s="1039"/>
      <c r="AM131" s="1039"/>
      <c r="AN131" s="1039"/>
      <c r="AO131" s="1040"/>
      <c r="AP131" s="1169"/>
      <c r="AQ131" s="1170"/>
      <c r="AR131" s="1170"/>
      <c r="AS131" s="1170"/>
      <c r="AT131" s="1171"/>
      <c r="AU131" s="285"/>
      <c r="AV131" s="285"/>
      <c r="AW131" s="285"/>
      <c r="AX131" s="1141" t="s">
        <v>505</v>
      </c>
      <c r="AY131" s="1092"/>
      <c r="AZ131" s="1092"/>
      <c r="BA131" s="1092"/>
      <c r="BB131" s="1092"/>
      <c r="BC131" s="1092"/>
      <c r="BD131" s="1092"/>
      <c r="BE131" s="1093"/>
      <c r="BF131" s="1142">
        <v>22.6</v>
      </c>
      <c r="BG131" s="1143"/>
      <c r="BH131" s="1143"/>
      <c r="BI131" s="1143"/>
      <c r="BJ131" s="1143"/>
      <c r="BK131" s="1143"/>
      <c r="BL131" s="1144"/>
      <c r="BM131" s="1142">
        <v>350</v>
      </c>
      <c r="BN131" s="1143"/>
      <c r="BO131" s="1143"/>
      <c r="BP131" s="1143"/>
      <c r="BQ131" s="1143"/>
      <c r="BR131" s="1143"/>
      <c r="BS131" s="1144"/>
      <c r="BT131" s="1145"/>
      <c r="BU131" s="1146"/>
      <c r="BV131" s="1146"/>
      <c r="BW131" s="1146"/>
      <c r="BX131" s="1146"/>
      <c r="BY131" s="1146"/>
      <c r="BZ131" s="1147"/>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1148" t="s">
        <v>506</v>
      </c>
      <c r="B132" s="1149"/>
      <c r="C132" s="1149"/>
      <c r="D132" s="1149"/>
      <c r="E132" s="1149"/>
      <c r="F132" s="1149"/>
      <c r="G132" s="1149"/>
      <c r="H132" s="1149"/>
      <c r="I132" s="1149"/>
      <c r="J132" s="1149"/>
      <c r="K132" s="1149"/>
      <c r="L132" s="1149"/>
      <c r="M132" s="1149"/>
      <c r="N132" s="1149"/>
      <c r="O132" s="1149"/>
      <c r="P132" s="1149"/>
      <c r="Q132" s="1149"/>
      <c r="R132" s="1149"/>
      <c r="S132" s="1149"/>
      <c r="T132" s="1149"/>
      <c r="U132" s="1149"/>
      <c r="V132" s="1152" t="s">
        <v>507</v>
      </c>
      <c r="W132" s="1152"/>
      <c r="X132" s="1152"/>
      <c r="Y132" s="1152"/>
      <c r="Z132" s="1153"/>
      <c r="AA132" s="1154">
        <v>3.8253488560000002</v>
      </c>
      <c r="AB132" s="1155"/>
      <c r="AC132" s="1155"/>
      <c r="AD132" s="1155"/>
      <c r="AE132" s="1156"/>
      <c r="AF132" s="1157">
        <v>3.449077876</v>
      </c>
      <c r="AG132" s="1155"/>
      <c r="AH132" s="1155"/>
      <c r="AI132" s="1155"/>
      <c r="AJ132" s="1156"/>
      <c r="AK132" s="1157">
        <v>3.7830924530000001</v>
      </c>
      <c r="AL132" s="1155"/>
      <c r="AM132" s="1155"/>
      <c r="AN132" s="1155"/>
      <c r="AO132" s="1156"/>
      <c r="AP132" s="1054"/>
      <c r="AQ132" s="1055"/>
      <c r="AR132" s="1055"/>
      <c r="AS132" s="1055"/>
      <c r="AT132" s="1158"/>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1150"/>
      <c r="B133" s="1151"/>
      <c r="C133" s="1151"/>
      <c r="D133" s="1151"/>
      <c r="E133" s="1151"/>
      <c r="F133" s="1151"/>
      <c r="G133" s="1151"/>
      <c r="H133" s="1151"/>
      <c r="I133" s="1151"/>
      <c r="J133" s="1151"/>
      <c r="K133" s="1151"/>
      <c r="L133" s="1151"/>
      <c r="M133" s="1151"/>
      <c r="N133" s="1151"/>
      <c r="O133" s="1151"/>
      <c r="P133" s="1151"/>
      <c r="Q133" s="1151"/>
      <c r="R133" s="1151"/>
      <c r="S133" s="1151"/>
      <c r="T133" s="1151"/>
      <c r="U133" s="1151"/>
      <c r="V133" s="1135" t="s">
        <v>508</v>
      </c>
      <c r="W133" s="1135"/>
      <c r="X133" s="1135"/>
      <c r="Y133" s="1135"/>
      <c r="Z133" s="1136"/>
      <c r="AA133" s="1137">
        <v>4.0999999999999996</v>
      </c>
      <c r="AB133" s="1138"/>
      <c r="AC133" s="1138"/>
      <c r="AD133" s="1138"/>
      <c r="AE133" s="1139"/>
      <c r="AF133" s="1137">
        <v>3.7</v>
      </c>
      <c r="AG133" s="1138"/>
      <c r="AH133" s="1138"/>
      <c r="AI133" s="1138"/>
      <c r="AJ133" s="1139"/>
      <c r="AK133" s="1137">
        <v>3.6</v>
      </c>
      <c r="AL133" s="1138"/>
      <c r="AM133" s="1138"/>
      <c r="AN133" s="1138"/>
      <c r="AO133" s="1139"/>
      <c r="AP133" s="1084"/>
      <c r="AQ133" s="1085"/>
      <c r="AR133" s="1085"/>
      <c r="AS133" s="1085"/>
      <c r="AT133" s="1140"/>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y8WNZYjWMooMDcXqWMFLn8Bio+/ZlUzBOFvbN4vl8BWELoTmJchk9OB8jj8KrG8jbEB+Xy95PW5hvzKRDFuXuA==" saltValue="+5kQDhSbox+ikhSnTwUiW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topLeftCell="BI58" zoomScaleNormal="85" zoomScaleSheetLayoutView="100" workbookViewId="0">
      <selection activeCell="CM29" sqref="CM29"/>
    </sheetView>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509</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9/T3ZgvE86EGuxZch1srkkzy5CM8foRaBrh8zguDr+N/UAho5KEVlr/+tJYfZUIVbdAOGpCXhM8bLNliwJw8w==" saltValue="/pHr+HtMvzEPQLCxC5IG3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BC19"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fNpSrnGjkD4vsVgW1UHz/NNVmxilnJIQqcCdIu54foKfdv3+XpqhCJgXXfi2+5g6INCOxFJGPjuyrGO2NxTALg==" saltValue="HBmqUKDeLLDRqnhlDnBaCA=="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topLeftCell="AH1"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510</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511</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175" t="s">
        <v>512</v>
      </c>
      <c r="AP7" s="304"/>
      <c r="AQ7" s="305" t="s">
        <v>513</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176"/>
      <c r="AP8" s="310" t="s">
        <v>514</v>
      </c>
      <c r="AQ8" s="311" t="s">
        <v>515</v>
      </c>
      <c r="AR8" s="312" t="s">
        <v>516</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177" t="s">
        <v>517</v>
      </c>
      <c r="AL9" s="1178"/>
      <c r="AM9" s="1178"/>
      <c r="AN9" s="1179"/>
      <c r="AO9" s="313">
        <v>15012937</v>
      </c>
      <c r="AP9" s="313">
        <v>64146</v>
      </c>
      <c r="AQ9" s="314">
        <v>56972</v>
      </c>
      <c r="AR9" s="315">
        <v>12.6</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177" t="s">
        <v>518</v>
      </c>
      <c r="AL10" s="1178"/>
      <c r="AM10" s="1178"/>
      <c r="AN10" s="1179"/>
      <c r="AO10" s="316">
        <v>1535575</v>
      </c>
      <c r="AP10" s="316">
        <v>6561</v>
      </c>
      <c r="AQ10" s="317">
        <v>4161</v>
      </c>
      <c r="AR10" s="318">
        <v>57.7</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177" t="s">
        <v>519</v>
      </c>
      <c r="AL11" s="1178"/>
      <c r="AM11" s="1178"/>
      <c r="AN11" s="1179"/>
      <c r="AO11" s="316">
        <v>6588</v>
      </c>
      <c r="AP11" s="316">
        <v>28</v>
      </c>
      <c r="AQ11" s="317">
        <v>2113</v>
      </c>
      <c r="AR11" s="318">
        <v>-98.7</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177" t="s">
        <v>520</v>
      </c>
      <c r="AL12" s="1178"/>
      <c r="AM12" s="1178"/>
      <c r="AN12" s="1179"/>
      <c r="AO12" s="316">
        <v>902959</v>
      </c>
      <c r="AP12" s="316">
        <v>3858</v>
      </c>
      <c r="AQ12" s="317">
        <v>1531</v>
      </c>
      <c r="AR12" s="318">
        <v>152</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177" t="s">
        <v>521</v>
      </c>
      <c r="AL13" s="1178"/>
      <c r="AM13" s="1178"/>
      <c r="AN13" s="1179"/>
      <c r="AO13" s="316" t="s">
        <v>522</v>
      </c>
      <c r="AP13" s="316" t="s">
        <v>522</v>
      </c>
      <c r="AQ13" s="317">
        <v>63</v>
      </c>
      <c r="AR13" s="318" t="s">
        <v>522</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177" t="s">
        <v>523</v>
      </c>
      <c r="AL14" s="1178"/>
      <c r="AM14" s="1178"/>
      <c r="AN14" s="1179"/>
      <c r="AO14" s="316">
        <v>407730</v>
      </c>
      <c r="AP14" s="316">
        <v>1742</v>
      </c>
      <c r="AQ14" s="317">
        <v>1595</v>
      </c>
      <c r="AR14" s="318">
        <v>9.1999999999999993</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177" t="s">
        <v>524</v>
      </c>
      <c r="AL15" s="1178"/>
      <c r="AM15" s="1178"/>
      <c r="AN15" s="1179"/>
      <c r="AO15" s="316">
        <v>212293</v>
      </c>
      <c r="AP15" s="316">
        <v>907</v>
      </c>
      <c r="AQ15" s="317">
        <v>1299</v>
      </c>
      <c r="AR15" s="318">
        <v>-30.2</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180" t="s">
        <v>525</v>
      </c>
      <c r="AL16" s="1181"/>
      <c r="AM16" s="1181"/>
      <c r="AN16" s="1182"/>
      <c r="AO16" s="316">
        <v>-952832</v>
      </c>
      <c r="AP16" s="316">
        <v>-4071</v>
      </c>
      <c r="AQ16" s="317">
        <v>-3680</v>
      </c>
      <c r="AR16" s="318">
        <v>10.6</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180" t="s">
        <v>189</v>
      </c>
      <c r="AL17" s="1181"/>
      <c r="AM17" s="1181"/>
      <c r="AN17" s="1182"/>
      <c r="AO17" s="316">
        <v>17125250</v>
      </c>
      <c r="AP17" s="316">
        <v>73171</v>
      </c>
      <c r="AQ17" s="317">
        <v>64053</v>
      </c>
      <c r="AR17" s="318">
        <v>14.2</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526</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527</v>
      </c>
      <c r="AP20" s="324" t="s">
        <v>528</v>
      </c>
      <c r="AQ20" s="325" t="s">
        <v>529</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172" t="s">
        <v>530</v>
      </c>
      <c r="AL21" s="1173"/>
      <c r="AM21" s="1173"/>
      <c r="AN21" s="1174"/>
      <c r="AO21" s="328">
        <v>6.46</v>
      </c>
      <c r="AP21" s="329">
        <v>6.41</v>
      </c>
      <c r="AQ21" s="330">
        <v>0.05</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172" t="s">
        <v>531</v>
      </c>
      <c r="AL22" s="1173"/>
      <c r="AM22" s="1173"/>
      <c r="AN22" s="1174"/>
      <c r="AO22" s="333">
        <v>100.9</v>
      </c>
      <c r="AP22" s="334">
        <v>99.9</v>
      </c>
      <c r="AQ22" s="335">
        <v>1</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532</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533</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534</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175" t="s">
        <v>512</v>
      </c>
      <c r="AP30" s="304"/>
      <c r="AQ30" s="305" t="s">
        <v>513</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176"/>
      <c r="AP31" s="310" t="s">
        <v>514</v>
      </c>
      <c r="AQ31" s="311" t="s">
        <v>515</v>
      </c>
      <c r="AR31" s="312" t="s">
        <v>516</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188" t="s">
        <v>535</v>
      </c>
      <c r="AL32" s="1189"/>
      <c r="AM32" s="1189"/>
      <c r="AN32" s="1190"/>
      <c r="AO32" s="343">
        <v>6477389</v>
      </c>
      <c r="AP32" s="343">
        <v>27676</v>
      </c>
      <c r="AQ32" s="344">
        <v>28685</v>
      </c>
      <c r="AR32" s="345">
        <v>-3.5</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188" t="s">
        <v>536</v>
      </c>
      <c r="AL33" s="1189"/>
      <c r="AM33" s="1189"/>
      <c r="AN33" s="1190"/>
      <c r="AO33" s="343" t="s">
        <v>522</v>
      </c>
      <c r="AP33" s="343" t="s">
        <v>522</v>
      </c>
      <c r="AQ33" s="344">
        <v>2</v>
      </c>
      <c r="AR33" s="345" t="s">
        <v>522</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188" t="s">
        <v>537</v>
      </c>
      <c r="AL34" s="1189"/>
      <c r="AM34" s="1189"/>
      <c r="AN34" s="1190"/>
      <c r="AO34" s="343" t="s">
        <v>522</v>
      </c>
      <c r="AP34" s="343" t="s">
        <v>522</v>
      </c>
      <c r="AQ34" s="344">
        <v>37</v>
      </c>
      <c r="AR34" s="345" t="s">
        <v>522</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188" t="s">
        <v>538</v>
      </c>
      <c r="AL35" s="1189"/>
      <c r="AM35" s="1189"/>
      <c r="AN35" s="1190"/>
      <c r="AO35" s="343">
        <v>1402410</v>
      </c>
      <c r="AP35" s="343">
        <v>5992</v>
      </c>
      <c r="AQ35" s="344">
        <v>9040</v>
      </c>
      <c r="AR35" s="345">
        <v>-33.700000000000003</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188" t="s">
        <v>539</v>
      </c>
      <c r="AL36" s="1189"/>
      <c r="AM36" s="1189"/>
      <c r="AN36" s="1190"/>
      <c r="AO36" s="343">
        <v>10560</v>
      </c>
      <c r="AP36" s="343">
        <v>45</v>
      </c>
      <c r="AQ36" s="344">
        <v>445</v>
      </c>
      <c r="AR36" s="345">
        <v>-89.9</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188" t="s">
        <v>540</v>
      </c>
      <c r="AL37" s="1189"/>
      <c r="AM37" s="1189"/>
      <c r="AN37" s="1190"/>
      <c r="AO37" s="343">
        <v>434518</v>
      </c>
      <c r="AP37" s="343">
        <v>1857</v>
      </c>
      <c r="AQ37" s="344">
        <v>676</v>
      </c>
      <c r="AR37" s="345">
        <v>174.7</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191" t="s">
        <v>541</v>
      </c>
      <c r="AL38" s="1192"/>
      <c r="AM38" s="1192"/>
      <c r="AN38" s="1193"/>
      <c r="AO38" s="346">
        <v>504</v>
      </c>
      <c r="AP38" s="346">
        <v>2</v>
      </c>
      <c r="AQ38" s="347">
        <v>0</v>
      </c>
      <c r="AR38" s="335">
        <v>0</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191" t="s">
        <v>542</v>
      </c>
      <c r="AL39" s="1192"/>
      <c r="AM39" s="1192"/>
      <c r="AN39" s="1193"/>
      <c r="AO39" s="343">
        <v>-1880417</v>
      </c>
      <c r="AP39" s="343">
        <v>-8034</v>
      </c>
      <c r="AQ39" s="344">
        <v>-7187</v>
      </c>
      <c r="AR39" s="345">
        <v>11.8</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188" t="s">
        <v>543</v>
      </c>
      <c r="AL40" s="1189"/>
      <c r="AM40" s="1189"/>
      <c r="AN40" s="1190"/>
      <c r="AO40" s="343">
        <v>-4964190</v>
      </c>
      <c r="AP40" s="343">
        <v>-21210</v>
      </c>
      <c r="AQ40" s="344">
        <v>-25299</v>
      </c>
      <c r="AR40" s="345">
        <v>-16.2</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194" t="s">
        <v>302</v>
      </c>
      <c r="AL41" s="1195"/>
      <c r="AM41" s="1195"/>
      <c r="AN41" s="1196"/>
      <c r="AO41" s="343">
        <v>1480774</v>
      </c>
      <c r="AP41" s="343">
        <v>6327</v>
      </c>
      <c r="AQ41" s="344">
        <v>6399</v>
      </c>
      <c r="AR41" s="345">
        <v>-1.1000000000000001</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544</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545</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546</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183" t="s">
        <v>512</v>
      </c>
      <c r="AN49" s="1185" t="s">
        <v>547</v>
      </c>
      <c r="AO49" s="1186"/>
      <c r="AP49" s="1186"/>
      <c r="AQ49" s="1186"/>
      <c r="AR49" s="1187"/>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184"/>
      <c r="AN50" s="359" t="s">
        <v>548</v>
      </c>
      <c r="AO50" s="360" t="s">
        <v>549</v>
      </c>
      <c r="AP50" s="361" t="s">
        <v>550</v>
      </c>
      <c r="AQ50" s="362" t="s">
        <v>551</v>
      </c>
      <c r="AR50" s="363" t="s">
        <v>552</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553</v>
      </c>
      <c r="AL51" s="356"/>
      <c r="AM51" s="364">
        <v>6053042</v>
      </c>
      <c r="AN51" s="365">
        <v>25872</v>
      </c>
      <c r="AO51" s="366">
        <v>-3.6</v>
      </c>
      <c r="AP51" s="367">
        <v>43554</v>
      </c>
      <c r="AQ51" s="368">
        <v>4</v>
      </c>
      <c r="AR51" s="369">
        <v>-7.6</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554</v>
      </c>
      <c r="AM52" s="372">
        <v>2642584</v>
      </c>
      <c r="AN52" s="373">
        <v>11295</v>
      </c>
      <c r="AO52" s="374">
        <v>-26.1</v>
      </c>
      <c r="AP52" s="375">
        <v>24811</v>
      </c>
      <c r="AQ52" s="376">
        <v>4.5999999999999996</v>
      </c>
      <c r="AR52" s="377">
        <v>-30.7</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555</v>
      </c>
      <c r="AL53" s="356"/>
      <c r="AM53" s="364">
        <v>5805574</v>
      </c>
      <c r="AN53" s="365">
        <v>24773</v>
      </c>
      <c r="AO53" s="366">
        <v>-4.2</v>
      </c>
      <c r="AP53" s="367">
        <v>42581</v>
      </c>
      <c r="AQ53" s="368">
        <v>-2.2000000000000002</v>
      </c>
      <c r="AR53" s="369">
        <v>-2</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554</v>
      </c>
      <c r="AM54" s="372">
        <v>3528861</v>
      </c>
      <c r="AN54" s="373">
        <v>15058</v>
      </c>
      <c r="AO54" s="374">
        <v>33.299999999999997</v>
      </c>
      <c r="AP54" s="375">
        <v>24354</v>
      </c>
      <c r="AQ54" s="376">
        <v>-1.8</v>
      </c>
      <c r="AR54" s="377">
        <v>35.1</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556</v>
      </c>
      <c r="AL55" s="356"/>
      <c r="AM55" s="364">
        <v>7056626</v>
      </c>
      <c r="AN55" s="365">
        <v>30071</v>
      </c>
      <c r="AO55" s="366">
        <v>21.4</v>
      </c>
      <c r="AP55" s="367">
        <v>45426</v>
      </c>
      <c r="AQ55" s="368">
        <v>6.7</v>
      </c>
      <c r="AR55" s="369">
        <v>14.7</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554</v>
      </c>
      <c r="AM56" s="372">
        <v>3755095</v>
      </c>
      <c r="AN56" s="373">
        <v>16002</v>
      </c>
      <c r="AO56" s="374">
        <v>6.3</v>
      </c>
      <c r="AP56" s="375">
        <v>24508</v>
      </c>
      <c r="AQ56" s="376">
        <v>0.6</v>
      </c>
      <c r="AR56" s="377">
        <v>5.7</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557</v>
      </c>
      <c r="AL57" s="356"/>
      <c r="AM57" s="364">
        <v>6822679</v>
      </c>
      <c r="AN57" s="365">
        <v>29131</v>
      </c>
      <c r="AO57" s="366">
        <v>-3.1</v>
      </c>
      <c r="AP57" s="367">
        <v>45022</v>
      </c>
      <c r="AQ57" s="368">
        <v>-0.9</v>
      </c>
      <c r="AR57" s="369">
        <v>-2.2000000000000002</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554</v>
      </c>
      <c r="AM58" s="372">
        <v>3306507</v>
      </c>
      <c r="AN58" s="373">
        <v>14118</v>
      </c>
      <c r="AO58" s="374">
        <v>-11.8</v>
      </c>
      <c r="AP58" s="375">
        <v>25247</v>
      </c>
      <c r="AQ58" s="376">
        <v>3</v>
      </c>
      <c r="AR58" s="377">
        <v>-14.8</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558</v>
      </c>
      <c r="AL59" s="356"/>
      <c r="AM59" s="364">
        <v>7919215</v>
      </c>
      <c r="AN59" s="365">
        <v>33836</v>
      </c>
      <c r="AO59" s="366">
        <v>16.2</v>
      </c>
      <c r="AP59" s="367">
        <v>46035</v>
      </c>
      <c r="AQ59" s="368">
        <v>2.2999999999999998</v>
      </c>
      <c r="AR59" s="369">
        <v>13.9</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554</v>
      </c>
      <c r="AM60" s="372">
        <v>3438117</v>
      </c>
      <c r="AN60" s="373">
        <v>14690</v>
      </c>
      <c r="AO60" s="374">
        <v>4.0999999999999996</v>
      </c>
      <c r="AP60" s="375">
        <v>25158</v>
      </c>
      <c r="AQ60" s="376">
        <v>-0.4</v>
      </c>
      <c r="AR60" s="377">
        <v>4.5</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559</v>
      </c>
      <c r="AL61" s="378"/>
      <c r="AM61" s="379">
        <v>6731427</v>
      </c>
      <c r="AN61" s="380">
        <v>28737</v>
      </c>
      <c r="AO61" s="381">
        <v>5.3</v>
      </c>
      <c r="AP61" s="382">
        <v>44524</v>
      </c>
      <c r="AQ61" s="383">
        <v>2</v>
      </c>
      <c r="AR61" s="369">
        <v>3.3</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554</v>
      </c>
      <c r="AM62" s="372">
        <v>3334233</v>
      </c>
      <c r="AN62" s="373">
        <v>14233</v>
      </c>
      <c r="AO62" s="374">
        <v>1.2</v>
      </c>
      <c r="AP62" s="375">
        <v>24816</v>
      </c>
      <c r="AQ62" s="376">
        <v>1.2</v>
      </c>
      <c r="AR62" s="377">
        <v>0</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31C7/xSAYtFEcQP0yGOyiuojfd0orAuLrrrwXDRMvWuCYkOioyiSoA7rIt2fSzh8NhhW4ZPCGWCfAYlO7MxjYA==" saltValue="A7sjW5SGeIJw0hN8QR9KT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V97" zoomScaleNormal="100" zoomScaleSheetLayoutView="55" workbookViewId="0">
      <selection activeCell="AF47" sqref="AF46:AF47"/>
    </sheetView>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561</v>
      </c>
    </row>
    <row r="120" spans="125:125" ht="13.5" hidden="1" customHeight="1" x14ac:dyDescent="0.15"/>
    <row r="121" spans="125:125" ht="13.5" hidden="1" customHeight="1" x14ac:dyDescent="0.15">
      <c r="DU121" s="291"/>
    </row>
  </sheetData>
  <sheetProtection algorithmName="SHA-512" hashValue="2W+2PnHuOfrHU7Os+spTb4MUeRaOvI1f/pW6T/Q8/y8emQVxIp7aa/Cr8bo+XhPTeZIp00brOFvXcVSCFUr/xg==" saltValue="Jy4mWMeMe0TwSOgkl3Z2Q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A87" zoomScale="85" zoomScaleNormal="85"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562</v>
      </c>
    </row>
  </sheetData>
  <sheetProtection algorithmName="SHA-512" hashValue="prVDm6uNrrt6dtXL82niM71eWI6dq1UDYsKsB6m8SLSIXJEI/MqY0lqdSaPDG/t2opyFe6w6X5BJe+Ic0zY8Pg==" saltValue="SV3qMTMsY60A3EbmgDbxh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topLeftCell="D43" zoomScale="85" zoomScaleNormal="85" zoomScaleSheetLayoutView="100" workbookViewId="0">
      <selection activeCell="J49" sqref="J49"/>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563</v>
      </c>
      <c r="G46" s="8" t="s">
        <v>564</v>
      </c>
      <c r="H46" s="8" t="s">
        <v>565</v>
      </c>
      <c r="I46" s="8" t="s">
        <v>566</v>
      </c>
      <c r="J46" s="9" t="s">
        <v>567</v>
      </c>
    </row>
    <row r="47" spans="2:10" ht="57.75" customHeight="1" x14ac:dyDescent="0.15">
      <c r="B47" s="10"/>
      <c r="C47" s="1197" t="s">
        <v>3</v>
      </c>
      <c r="D47" s="1197"/>
      <c r="E47" s="1198"/>
      <c r="F47" s="11">
        <v>12.03</v>
      </c>
      <c r="G47" s="12">
        <v>11.93</v>
      </c>
      <c r="H47" s="12">
        <v>12.2</v>
      </c>
      <c r="I47" s="12">
        <v>12.77</v>
      </c>
      <c r="J47" s="13">
        <v>12.26</v>
      </c>
    </row>
    <row r="48" spans="2:10" ht="57.75" customHeight="1" x14ac:dyDescent="0.15">
      <c r="B48" s="14"/>
      <c r="C48" s="1199" t="s">
        <v>4</v>
      </c>
      <c r="D48" s="1199"/>
      <c r="E48" s="1200"/>
      <c r="F48" s="15">
        <v>1.87</v>
      </c>
      <c r="G48" s="16">
        <v>0.85</v>
      </c>
      <c r="H48" s="16">
        <v>1.29</v>
      </c>
      <c r="I48" s="16">
        <v>0.86</v>
      </c>
      <c r="J48" s="17">
        <v>1.1299999999999999</v>
      </c>
    </row>
    <row r="49" spans="2:10" ht="57.75" customHeight="1" thickBot="1" x14ac:dyDescent="0.2">
      <c r="B49" s="18"/>
      <c r="C49" s="1201" t="s">
        <v>5</v>
      </c>
      <c r="D49" s="1201"/>
      <c r="E49" s="1202"/>
      <c r="F49" s="19">
        <v>0.09</v>
      </c>
      <c r="G49" s="20" t="s">
        <v>568</v>
      </c>
      <c r="H49" s="20">
        <v>0.8</v>
      </c>
      <c r="I49" s="20">
        <v>0.22</v>
      </c>
      <c r="J49" s="21" t="s">
        <v>569</v>
      </c>
    </row>
    <row r="50" spans="2:10" ht="13.5" customHeight="1" x14ac:dyDescent="0.15"/>
  </sheetData>
  <sheetProtection algorithmName="SHA-512" hashValue="P+co88yibFFLxJS2z61T+1yPM2MJTsdE6hlBRgKnBcOkuZfxQTaWMfBbS8YFAzkRS+VecUlsIg28LJAI0Tzjeg==" saltValue="H3BUOXlC57TdAjcgA8m0j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