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３年度\02 1回目\05_回答（市町→県）\14　宝塚市○\"/>
    </mc:Choice>
  </mc:AlternateContent>
  <xr:revisionPtr revIDLastSave="0" documentId="13_ncr:1_{B9251655-8215-41BF-8166-1AC79565DD8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C36" i="10"/>
  <c r="BE35" i="10"/>
  <c r="CO34" i="10"/>
  <c r="CO35" i="10" s="1"/>
  <c r="CO36" i="10" s="1"/>
  <c r="CO37" i="10" s="1"/>
  <c r="CO38" i="10" s="1"/>
  <c r="CO39" i="10" s="1"/>
  <c r="CO40" i="10" s="1"/>
  <c r="CO41" i="10" s="1"/>
  <c r="CO42" i="10" s="1"/>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<sst xmlns="http://schemas.openxmlformats.org/spreadsheetml/2006/main" count="1056" uniqueCount="603">
  <si>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</si>
  <si>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</si>
  <si>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</si>
  <si>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</si>
  <si>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</si>
  <si>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</si>
  <si>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</si>
  <si>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</si>
  <si>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</si>
  <si>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</si>
  <si>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</si>
  <si>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</si>
  <si>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</si>
  <si>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</si>
  <si>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</si>
  <si>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</si>
  <si>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</si>
  <si>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</si>
  <si>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</si>
  <si>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</si>
  <si>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</si>
  <si>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</si>
  <si>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</si>
  <si>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</si>
  <si>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</si>
  <si>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</si>
  <si>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</si>
  <si>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</si>
  <si>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</si>
  <si>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</si>
  <si>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</si>
  <si>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</si>
  <si>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</si>
  <si>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</si>
  <si>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</si>
  <si>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</si>
  <si>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</si>
  <si>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</si>
  <si>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</si>
  <si>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</si>
  <si>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</si>
  <si>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</si>
  <si>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</si>
  <si>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</si>
  <si>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</si>
  <si>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</si>
  <si>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</si>
  <si>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</si>
  <si>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</si>
  <si>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</si>
  <si>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</si>
  <si>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</si>
  <si>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</si>
  <si>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</si>
  <si>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</si>
  <si>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</si>
  <si>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</si>
  <si>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</si>
  <si>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</si>
  <si>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</si>
  <si>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</si>
  <si>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</si>
  <si>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</si>
  <si>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</si>
  <si>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</si>
  <si>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</si>
  <si>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</si>
  <si>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</si>
  <si>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</si>
  <si>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</si>
  <si>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</si>
  <si>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</si>
  <si>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</si>
  <si>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</si>
  <si>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</si>
  <si>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</si>
  <si>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</si>
  <si>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</si>
  <si>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</si>
  <si>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</si>
  <si>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</si>
  <si>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</si>
  <si>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</si>
  <si>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</si>
  <si>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</si>
  <si>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</si>
  <si>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</si>
  <si>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</si>
  <si>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</si>
  <si>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</si>
  <si>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</si>
  <si>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</si>
  <si>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</si>
  <si>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</si>
  <si>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</si>
  <si>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</si>
  <si>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</si>
  <si>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</si>
  <si>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</si>
  <si>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</si>
  <si>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</si>
  <si>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</si>
  <si>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</si>
  <si>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</si>
  <si>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</si>
  <si>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</si>
  <si>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</si>
  <si>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</si>
  <si>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</si>
  <si>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</si>
  <si>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</si>
  <si>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</si>
  <si>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</si>
  <si>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</si>
  <si>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</si>
  <si>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</si>
  <si>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</si>
  <si>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</si>
  <si>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</si>
  <si>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</si>
  <si>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</si>
  <si>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</si>
  <si>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</si>
  <si>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</si>
  <si>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</si>
  <si>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</si>
  <si>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</si>
  <si>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</si>
  <si>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</si>
  <si>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</si>
  <si>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</si>
  <si>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</si>
  <si>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</si>
  <si>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</si>
  <si>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</si>
  <si>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</si>
  <si>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</si>
  <si>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</si>
  <si>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</si>
  <si>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</si>
  <si>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</si>
  <si>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</si>
  <si>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</si>
  <si>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</si>
  <si>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</si>
  <si>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</si>
  <si>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</si>
  <si>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</si>
  <si>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</si>
  <si>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</si>
  <si>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</si>
  <si>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</si>
  <si>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</si>
  <si>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病院事業会計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</si>
  <si>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</si>
  <si>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</si>
  <si>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</si>
  <si>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</si>
  <si>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</si>
  <si>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</si>
  <si>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</si>
  <si>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</si>
  <si>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</si>
  <si>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</si>
  <si>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</si>
  <si>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</si>
  <si>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</si>
  <si>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</si>
  <si>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</si>
  <si>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</si>
  <si>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</si>
  <si>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</si>
  <si>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</si>
  <si>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</si>
  <si>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</si>
  <si>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</si>
  <si>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</si>
  <si>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</si>
  <si>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</si>
  <si>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</si>
  <si>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</si>
  <si>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</si>
  <si>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</si>
  <si>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</si>
  <si>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</si>
  <si>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</si>
  <si>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</si>
  <si>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</si>
  <si>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</si>
  <si>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</si>
  <si>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</si>
  <si>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</si>
  <si>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</si>
  <si>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</si>
  <si>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</si>
  <si>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</si>
  <si>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</si>
  <si>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</si>
  <si>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</si>
  <si>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</si>
  <si>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</si>
  <si>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</si>
  <si>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</si>
  <si>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</si>
  <si>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</si>
  <si>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</si>
  <si>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</si>
  <si>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</si>
  <si>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</si>
  <si>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</si>
  <si>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</si>
  <si>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</si>
  <si>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</si>
  <si>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</si>
  <si>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</si>
  <si>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</si>
  <si>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</si>
  <si>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</si>
  <si>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</si>
  <si>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</si>
  <si>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</si>
  <si>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</si>
  <si>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</si>
  <si>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</si>
  <si>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</si>
  <si>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</si>
  <si>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</si>
  <si>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</si>
  <si>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</si>
  <si>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</si>
  <si>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</si>
  <si>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</si>
  <si>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</si>
  <si>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</si>
  <si>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</si>
  <si>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</si>
  <si>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</si>
  <si>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</si>
  <si>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</si>
  <si>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</si>
  <si>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</si>
  <si>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</si>
  <si>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</si>
  <si>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</si>
  <si>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</si>
  <si>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</si>
  <si>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</si>
  <si>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</si>
  <si>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</si>
  <si>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</si>
  <si>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</si>
  <si>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</si>
  <si>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</si>
  <si>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</si>
  <si>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</si>
  <si>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</si>
  <si>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</si>
  <si>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</si>
  <si>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</si>
  <si>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</si>
  <si>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</si>
  <si>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</si>
  <si>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</si>
  <si>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</si>
  <si>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</si>
  <si>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</si>
  <si>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</si>
  <si>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</si>
  <si>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</si>
  <si>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</si>
  <si>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</si>
  <si>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</si>
  <si>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</si>
  <si>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</si>
  <si>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</si>
  <si>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</si>
  <si>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</si>
  <si>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</si>
  <si>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</si>
  <si>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</si>
  <si>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</si>
  <si>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</si>
  <si>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</si>
  <si>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</si>
  <si>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</si>
  <si>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</si>
  <si>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</si>
  <si>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</si>
  <si>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</si>
  <si>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</si>
  <si>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</si>
  <si>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</si>
  <si>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</si>
  <si>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</si>
  <si>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</si>
  <si>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</si>
  <si>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</si>
  <si>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</si>
  <si>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</si>
  <si>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</si>
  <si>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</si>
  <si>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</si>
  <si>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</si>
  <si>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</si>
  <si>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</si>
  <si>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</si>
  <si>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</si>
  <si>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</si>
  <si>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</si>
  <si>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</si>
  <si>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</si>
  <si>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</si>
  <si>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</si>
  <si>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</si>
  <si>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</si>
  <si>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</si>
  <si>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</si>
  <si>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</si>
  <si>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</si>
  <si>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</si>
  <si>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</si>
  <si>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</si>
  <si>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</si>
  <si>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</si>
  <si>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</si>
  <si>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</si>
  <si>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</si>
  <si>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</si>
  <si>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</si>
  <si>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</si>
  <si>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</si>
  <si>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</si>
  <si>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</si>
  <si>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</si>
  <si>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</si>
  <si>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</si>
  <si>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</si>
  <si>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</si>
  <si>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</si>
  <si>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</si>
  <si>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</si>
  <si>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</si>
  <si>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</si>
  <si>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</si>
  <si>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</si>
  <si>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</si>
  <si>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</si>
  <si>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</si>
  <si>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</si>
  <si>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</si>
  <si>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</si>
  <si>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</si>
  <si>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</si>
  <si>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</si>
  <si>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</si>
  <si>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</si>
  <si>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</si>
  <si>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</si>
  <si>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</si>
  <si>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</si>
  <si>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</si>
  <si>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</si>
  <si>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</si>
  <si>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</si>
  <si>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</si>
  <si>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</si>
  <si>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</si>
  <si>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</si>
  <si>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</si>
  <si>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</si>
  <si>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</si>
  <si>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</si>
  <si>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</si>
  <si>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</si>
  <si>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</si>
  <si>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</si>
  <si>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</si>
  <si>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</si>
  <si>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</si>
  <si>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</si>
  <si>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</si>
  <si>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</si>
  <si>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</si>
  <si>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</si>
  <si>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</si>
  <si>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</si>
  <si>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</si>
  <si>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</si>
  <si>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</si>
  <si>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</si>
  <si>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</si>
  <si>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</si>
  <si>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</si>
  <si>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</si>
  <si>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</si>
  <si>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</si>
  <si>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</si>
  <si>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</si>
  <si>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</si>
  <si>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</si>
  <si>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</si>
  <si>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</si>
  <si>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</si>
  <si>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</si>
  <si>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t>
    <phoneticPr fontId="5"/>
  </si>
  <si>
    <t>介護保険事業費</t>
    <phoneticPr fontId="5"/>
  </si>
  <si>
    <t>後期高齢者医療事業費</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</si>
  <si>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</si>
  <si>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</si>
  <si>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</si>
  <si>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</si>
  <si>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</si>
  <si>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</si>
  <si>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</si>
  <si>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</si>
  <si>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</si>
  <si>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</si>
  <si>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</si>
  <si>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</si>
  <si>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</si>
  <si>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</si>
  <si>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</si>
  <si>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</si>
  <si>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</si>
  <si>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</si>
  <si>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</si>
  <si>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</si>
  <si>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</si>
  <si>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</si>
  <si>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</si>
  <si>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</si>
  <si>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</si>
  <si>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</si>
  <si>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</si>
  <si>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</si>
  <si>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</si>
  <si>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</si>
  <si>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</si>
  <si>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</si>
  <si>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</si>
  <si>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</si>
  <si>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</si>
  <si>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</si>
  <si>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</si>
  <si>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</si>
  <si>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</si>
  <si>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</si>
  <si>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</si>
  <si>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</si>
  <si>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</si>
  <si>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</si>
  <si>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</si>
  <si>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</si>
  <si>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</si>
  <si>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</si>
  <si>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</si>
  <si>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</si>
  <si>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</si>
  <si>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</si>
  <si>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</si>
  <si>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</si>
  <si>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</si>
  <si>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</si>
  <si>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</si>
  <si>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</si>
  <si>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</si>
  <si>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</si>
  <si>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</si>
  <si>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</si>
  <si>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</si>
  <si>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</si>
  <si>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</si>
  <si>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</si>
  <si>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</si>
  <si>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国民健康保険診療施設費会計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</si>
  <si>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</si>
  <si>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</si>
  <si>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</si>
  <si>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</si>
  <si>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</si>
  <si>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</si>
  <si>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</si>
  <si>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</si>
  <si>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</si>
  <si>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</si>
  <si>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</si>
  <si>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</si>
  <si>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</si>
  <si>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</si>
  <si>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</si>
  <si>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</si>
  <si>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</si>
  <si>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</si>
  <si>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</si>
  <si>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</si>
  <si>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</si>
  <si>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</si>
  <si>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</si>
  <si>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</si>
  <si>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</si>
  <si>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</si>
  <si>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</si>
  <si>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</si>
  <si>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</si>
  <si>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</si>
  <si>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</si>
  <si>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</si>
  <si>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</si>
  <si>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</si>
  <si>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</si>
  <si>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</si>
  <si>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</si>
  <si>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</si>
  <si>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</si>
  <si>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</si>
  <si>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</si>
  <si>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</si>
  <si>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</si>
  <si>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</si>
  <si>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</si>
  <si>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</si>
  <si>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</si>
  <si>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</si>
  <si>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</si>
  <si>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</si>
  <si>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</si>
  <si>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</si>
  <si>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</si>
  <si>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</si>
  <si>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</si>
  <si>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</si>
  <si>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</si>
  <si>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</si>
  <si>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</si>
  <si>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</si>
  <si>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</si>
  <si>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</si>
  <si>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</si>
  <si>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</si>
  <si>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</si>
  <si>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</si>
  <si>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</si>
  <si>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</si>
  <si>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</si>
  <si>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</si>
  <si>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</si>
  <si>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</si>
  <si>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</si>
  <si>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</si>
  <si>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</si>
  <si>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</si>
  <si>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</si>
  <si>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</si>
  <si>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</si>
  <si>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</si>
  <si>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</si>
  <si>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</si>
  <si>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</si>
  <si>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0.20</t>
  </si>
  <si>
    <t>病院事業会計</t>
  </si>
  <si>
    <t>▲ 2.98</t>
  </si>
  <si>
    <t>▲ 2.75</t>
  </si>
  <si>
    <t>▲ 3.41</t>
  </si>
  <si>
    <t>▲ 1.99</t>
  </si>
  <si>
    <t>▲ 0.18</t>
  </si>
  <si>
    <t>水道事業会計</t>
  </si>
  <si>
    <t>一般会計</t>
  </si>
  <si>
    <t>国民健康保険事業費</t>
  </si>
  <si>
    <t>下水道事業会計</t>
  </si>
  <si>
    <t>介護保険事業費</t>
  </si>
  <si>
    <t>宝塚市営霊園事業費</t>
  </si>
  <si>
    <t>国民健康保険診療施設費</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</si>
  <si>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</si>
  <si>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</si>
  <si>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</si>
  <si>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</si>
  <si>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</si>
  <si>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</si>
  <si>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</si>
  <si>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</si>
  <si>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</si>
  <si>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兵庫県市町村職員退職手当組合</t>
    <phoneticPr fontId="2"/>
  </si>
  <si>
    <t>丹波少年自然の家事務組合</t>
    <phoneticPr fontId="2"/>
  </si>
  <si>
    <t>兵庫県後期高齢者医療広域連合（一般会計）</t>
    <phoneticPr fontId="2"/>
  </si>
  <si>
    <t>兵庫県後期高齢者医療広域連合（特別会計）</t>
    <phoneticPr fontId="2"/>
  </si>
  <si>
    <t>阪神水道事業団</t>
    <rPh sb="0" eb="2">
      <t>ハンシン</t>
    </rPh>
    <rPh sb="2" eb="4">
      <t>スイドウ</t>
    </rPh>
    <rPh sb="4" eb="7">
      <t>ジギョウダン</t>
    </rPh>
    <phoneticPr fontId="2"/>
  </si>
  <si>
    <t>-</t>
    <phoneticPr fontId="2"/>
  </si>
  <si>
    <t>新ごみ処理施設建設基金</t>
    <rPh sb="0" eb="1">
      <t>シン</t>
    </rPh>
    <rPh sb="3" eb="5">
      <t>ショリ</t>
    </rPh>
    <rPh sb="5" eb="7">
      <t>シセツ</t>
    </rPh>
    <rPh sb="7" eb="9">
      <t>ケンセツ</t>
    </rPh>
    <rPh sb="9" eb="11">
      <t>キキン</t>
    </rPh>
    <phoneticPr fontId="3"/>
  </si>
  <si>
    <t>障碍（がい）福祉基金</t>
    <rPh sb="0" eb="2">
      <t>ショウガイ</t>
    </rPh>
    <rPh sb="6" eb="8">
      <t>フクシ</t>
    </rPh>
    <rPh sb="8" eb="10">
      <t>キキン</t>
    </rPh>
    <phoneticPr fontId="3"/>
  </si>
  <si>
    <t>公共施設等整備保全基金</t>
    <rPh sb="0" eb="2">
      <t>コウキョウ</t>
    </rPh>
    <rPh sb="2" eb="4">
      <t>シセツ</t>
    </rPh>
    <rPh sb="4" eb="5">
      <t>トウ</t>
    </rPh>
    <rPh sb="5" eb="7">
      <t>セイビ</t>
    </rPh>
    <rPh sb="7" eb="9">
      <t>ホゼン</t>
    </rPh>
    <rPh sb="9" eb="11">
      <t>キキン</t>
    </rPh>
    <phoneticPr fontId="3"/>
  </si>
  <si>
    <t>ふるさとまちづくり基金</t>
    <rPh sb="9" eb="11">
      <t>キキン</t>
    </rPh>
    <phoneticPr fontId="3"/>
  </si>
  <si>
    <t>市営霊園運営基金</t>
    <rPh sb="0" eb="2">
      <t>シエイ</t>
    </rPh>
    <rPh sb="2" eb="4">
      <t>レイエン</t>
    </rPh>
    <rPh sb="4" eb="6">
      <t>ウンエイ</t>
    </rPh>
    <rPh sb="6" eb="8">
      <t>キキン</t>
    </rPh>
    <phoneticPr fontId="3"/>
  </si>
  <si>
    <t>宝塚市営霊園事業費</t>
    <rPh sb="1" eb="2">
      <t>ツカ</t>
    </rPh>
    <phoneticPr fontId="5"/>
  </si>
  <si>
    <t>（公財）宝塚市スポーツ振興公社</t>
    <rPh sb="1" eb="3">
      <t>コウザイ</t>
    </rPh>
    <rPh sb="11" eb="13">
      <t>シンコウ</t>
    </rPh>
    <rPh sb="13" eb="15">
      <t>コウシャ</t>
    </rPh>
    <phoneticPr fontId="2"/>
  </si>
  <si>
    <t>ソリオ宝塚都市開発（株）</t>
    <rPh sb="5" eb="9">
      <t>トシカイハツ</t>
    </rPh>
    <rPh sb="10" eb="11">
      <t>カブ</t>
    </rPh>
    <phoneticPr fontId="2"/>
  </si>
  <si>
    <t>（公財）宝塚市文化財団</t>
    <rPh sb="1" eb="3">
      <t>コウザイ</t>
    </rPh>
    <rPh sb="7" eb="9">
      <t>ブンカ</t>
    </rPh>
    <rPh sb="9" eb="11">
      <t>ザイダン</t>
    </rPh>
    <phoneticPr fontId="2"/>
  </si>
  <si>
    <t>（一財）宝塚市保健福祉サービス公社</t>
    <rPh sb="1" eb="2">
      <t>イチ</t>
    </rPh>
    <rPh sb="2" eb="3">
      <t>ザイ</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</si>
  <si>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</si>
  <si>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</si>
  <si>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（株）エフエム宝塚</t>
    <rPh sb="1" eb="2">
      <t>カブ</t>
    </rPh>
    <phoneticPr fontId="2"/>
  </si>
  <si>
    <t>宝塚市土地開発公社</t>
    <rPh sb="3" eb="5">
      <t>トチ</t>
    </rPh>
    <rPh sb="5" eb="7">
      <t>カイハツ</t>
    </rPh>
    <rPh sb="7" eb="9">
      <t>コウシャ</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</si>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</sst>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B758FCA-8ECC-497C-9D78-E8330E72EF4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414B-4CCF-B7A8-55BC9C362D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30071</c:v>
                </c:pt>
                <c:pt idx="1">
                  <c:v>29131</c:v>
                </c:pt>
                <c:pt idx="2">
                  <c:v>33836</c:v>
                </c:pt>
                <c:pt idx="3">
                  <c:v>22996</c:v>
                </c:pt>
                <c:pt idx="4">
                  <c:v>34502</c:v>
                </c:pt>
              </c:numCache>
            </c:numRef>
          </c:val>
          <c:smooth val="0"/>
          <c:extLst>
            <c:ext xmlns:c16="http://schemas.microsoft.com/office/drawing/2014/chart" uri="{C3380CC4-5D6E-409C-BE32-E72D297353CC}">
              <c16:uniqueId val="{00000001-414B-4CCF-B7A8-55BC9C362D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1.29</c:v>
                </c:pt>
                <c:pt idx="1">
                  <c:v>0.86</c:v>
                </c:pt>
                <c:pt idx="2">
                  <c:v>1.1299999999999999</c:v>
                </c:pt>
                <c:pt idx="3">
                  <c:v>3.34</c:v>
                </c:pt>
                <c:pt idx="4">
                  <c:v>4.9400000000000004</c:v>
                </c:pt>
              </c:numCache>
            </c:numRef>
          </c:val>
          <c:extLst>
            <c:ext xmlns:c16="http://schemas.microsoft.com/office/drawing/2014/chart" uri="{C3380CC4-5D6E-409C-BE32-E72D297353CC}">
              <c16:uniqueId val="{00000000-9B27-4E45-BD3B-755706CFE2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c:v>
                </c:pt>
                <c:pt idx="1">
                  <c:v>12.77</c:v>
                </c:pt>
                <c:pt idx="2">
                  <c:v>12.26</c:v>
                </c:pt>
                <c:pt idx="3">
                  <c:v>12.5</c:v>
                </c:pt>
                <c:pt idx="4">
                  <c:v>13.3</c:v>
                </c:pt>
              </c:numCache>
            </c:numRef>
          </c:val>
          <c:extLst>
            <c:ext xmlns:c16="http://schemas.microsoft.com/office/drawing/2014/chart" uri="{C3380CC4-5D6E-409C-BE32-E72D297353CC}">
              <c16:uniqueId val="{00000001-9B27-4E45-BD3B-755706CFE2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c:v>
                </c:pt>
                <c:pt idx="1">
                  <c:v>0.22</c:v>
                </c:pt>
                <c:pt idx="2">
                  <c:v>-0.2</c:v>
                </c:pt>
                <c:pt idx="3">
                  <c:v>2.79</c:v>
                </c:pt>
                <c:pt idx="4">
                  <c:v>3.37</c:v>
                </c:pt>
              </c:numCache>
            </c:numRef>
          </c:val>
          <c:smooth val="0"/>
          <c:extLst>
            <c:ext xmlns:c16="http://schemas.microsoft.com/office/drawing/2014/chart" uri="{C3380CC4-5D6E-409C-BE32-E72D297353CC}">
              <c16:uniqueId val="{00000002-9B27-4E45-BD3B-755706CFE2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0.33</c:v>
                </c:pt>
                <c:pt idx="4">
                  <c:v>#N/A</c:v>
                </c:pt>
                <c:pt idx="5">
                  <c:v>0.3</c:v>
                </c:pt>
                <c:pt idx="6">
                  <c:v>#N/A</c:v>
                </c:pt>
                <c:pt idx="7">
                  <c:v>0</c:v>
                </c:pt>
                <c:pt idx="8">
                  <c:v>#N/A</c:v>
                </c:pt>
                <c:pt idx="9">
                  <c:v>0</c:v>
                </c:pt>
              </c:numCache>
            </c:numRef>
          </c:val>
          <c:extLst>
            <c:ext xmlns:c16="http://schemas.microsoft.com/office/drawing/2014/chart" uri="{C3380CC4-5D6E-409C-BE32-E72D297353CC}">
              <c16:uniqueId val="{00000000-68FC-42C0-9979-4D945BA761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C-42C0-9979-4D945BA761EC}"/>
            </c:ext>
          </c:extLst>
        </c:ser>
        <c:ser>
          <c:idx val="2"/>
          <c:order val="2"/>
          <c:tx>
            <c:strRef>
              <c:f>データシート!$A$29</c:f>
              <c:strCache>
                <c:ptCount val="1"/>
                <c:pt idx="0">
                  <c:v>国民健康保険診療施設費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8FC-42C0-9979-4D945BA761EC}"/>
            </c:ext>
          </c:extLst>
        </c:ser>
        <c:ser>
          <c:idx val="3"/>
          <c:order val="3"/>
          <c:tx>
            <c:strRef>
              <c:f>データシート!$A$30</c:f>
              <c:strCache>
                <c:ptCount val="1"/>
                <c:pt idx="0">
                  <c:v>宝塚市営霊園事業費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FC-42C0-9979-4D945BA761EC}"/>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1.24</c:v>
                </c:pt>
                <c:pt idx="2">
                  <c:v>#N/A</c:v>
                </c:pt>
                <c:pt idx="3">
                  <c:v>0.44</c:v>
                </c:pt>
                <c:pt idx="4">
                  <c:v>#N/A</c:v>
                </c:pt>
                <c:pt idx="5">
                  <c:v>0.91</c:v>
                </c:pt>
                <c:pt idx="6">
                  <c:v>#N/A</c:v>
                </c:pt>
                <c:pt idx="7">
                  <c:v>1.69</c:v>
                </c:pt>
                <c:pt idx="8">
                  <c:v>#N/A</c:v>
                </c:pt>
                <c:pt idx="9">
                  <c:v>0.75</c:v>
                </c:pt>
              </c:numCache>
            </c:numRef>
          </c:val>
          <c:extLst>
            <c:ext xmlns:c16="http://schemas.microsoft.com/office/drawing/2014/chart" uri="{C3380CC4-5D6E-409C-BE32-E72D297353CC}">
              <c16:uniqueId val="{00000004-68FC-42C0-9979-4D945BA761E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0.46</c:v>
                </c:pt>
                <c:pt idx="4">
                  <c:v>#N/A</c:v>
                </c:pt>
                <c:pt idx="5">
                  <c:v>1</c:v>
                </c:pt>
                <c:pt idx="6">
                  <c:v>#N/A</c:v>
                </c:pt>
                <c:pt idx="7">
                  <c:v>0.86</c:v>
                </c:pt>
                <c:pt idx="8">
                  <c:v>#N/A</c:v>
                </c:pt>
                <c:pt idx="9">
                  <c:v>0.87</c:v>
                </c:pt>
              </c:numCache>
            </c:numRef>
          </c:val>
          <c:extLst>
            <c:ext xmlns:c16="http://schemas.microsoft.com/office/drawing/2014/chart" uri="{C3380CC4-5D6E-409C-BE32-E72D297353CC}">
              <c16:uniqueId val="{00000005-68FC-42C0-9979-4D945BA761EC}"/>
            </c:ext>
          </c:extLst>
        </c:ser>
        <c:ser>
          <c:idx val="6"/>
          <c:order val="6"/>
          <c:tx>
            <c:strRef>
              <c:f>データシート!$A$33</c:f>
              <c:strCache>
                <c:ptCount val="1"/>
                <c:pt idx="0">
                  <c:v>国民健康保険事業費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2.97</c:v>
                </c:pt>
                <c:pt idx="2">
                  <c:v>#N/A</c:v>
                </c:pt>
                <c:pt idx="3">
                  <c:v>0.98</c:v>
                </c:pt>
                <c:pt idx="4">
                  <c:v>#N/A</c:v>
                </c:pt>
                <c:pt idx="5">
                  <c:v>1.05</c:v>
                </c:pt>
                <c:pt idx="6">
                  <c:v>#N/A</c:v>
                </c:pt>
                <c:pt idx="7">
                  <c:v>1.31</c:v>
                </c:pt>
                <c:pt idx="8">
                  <c:v>#N/A</c:v>
                </c:pt>
                <c:pt idx="9">
                  <c:v>1.7</c:v>
                </c:pt>
              </c:numCache>
            </c:numRef>
          </c:val>
          <c:extLst>
            <c:ext xmlns:c16="http://schemas.microsoft.com/office/drawing/2014/chart" uri="{C3380CC4-5D6E-409C-BE32-E72D297353CC}">
              <c16:uniqueId val="{00000006-68FC-42C0-9979-4D945BA761E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0.85</c:v>
                </c:pt>
                <c:pt idx="4">
                  <c:v>#N/A</c:v>
                </c:pt>
                <c:pt idx="5">
                  <c:v>1.1299999999999999</c:v>
                </c:pt>
                <c:pt idx="6">
                  <c:v>#N/A</c:v>
                </c:pt>
                <c:pt idx="7">
                  <c:v>3.34</c:v>
                </c:pt>
                <c:pt idx="8">
                  <c:v>#N/A</c:v>
                </c:pt>
                <c:pt idx="9">
                  <c:v>4.93</c:v>
                </c:pt>
              </c:numCache>
            </c:numRef>
          </c:val>
          <c:extLst>
            <c:ext xmlns:c16="http://schemas.microsoft.com/office/drawing/2014/chart" uri="{C3380CC4-5D6E-409C-BE32-E72D297353CC}">
              <c16:uniqueId val="{00000007-68FC-42C0-9979-4D945BA761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6.99</c:v>
                </c:pt>
                <c:pt idx="2">
                  <c:v>#N/A</c:v>
                </c:pt>
                <c:pt idx="3">
                  <c:v>8.15</c:v>
                </c:pt>
                <c:pt idx="4">
                  <c:v>#N/A</c:v>
                </c:pt>
                <c:pt idx="5">
                  <c:v>8.9600000000000009</c:v>
                </c:pt>
                <c:pt idx="6">
                  <c:v>#N/A</c:v>
                </c:pt>
                <c:pt idx="7">
                  <c:v>8.73</c:v>
                </c:pt>
                <c:pt idx="8">
                  <c:v>#N/A</c:v>
                </c:pt>
                <c:pt idx="9">
                  <c:v>8.31</c:v>
                </c:pt>
              </c:numCache>
            </c:numRef>
          </c:val>
          <c:extLst>
            <c:ext xmlns:c16="http://schemas.microsoft.com/office/drawing/2014/chart" uri="{C3380CC4-5D6E-409C-BE32-E72D297353CC}">
              <c16:uniqueId val="{00000008-68FC-42C0-9979-4D945BA761E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2.98</c:v>
                </c:pt>
                <c:pt idx="1">
                  <c:v>#N/A</c:v>
                </c:pt>
                <c:pt idx="2">
                  <c:v>2.75</c:v>
                </c:pt>
                <c:pt idx="3">
                  <c:v>#N/A</c:v>
                </c:pt>
                <c:pt idx="4">
                  <c:v>3.41</c:v>
                </c:pt>
                <c:pt idx="5">
                  <c:v>#N/A</c:v>
                </c:pt>
                <c:pt idx="6">
                  <c:v>1.99</c:v>
                </c:pt>
                <c:pt idx="7">
                  <c:v>#N/A</c:v>
                </c:pt>
                <c:pt idx="8">
                  <c:v>0.18</c:v>
                </c:pt>
                <c:pt idx="9">
                  <c:v>#N/A</c:v>
                </c:pt>
              </c:numCache>
            </c:numRef>
          </c:val>
          <c:extLst>
            <c:ext xmlns:c16="http://schemas.microsoft.com/office/drawing/2014/chart" uri="{C3380CC4-5D6E-409C-BE32-E72D297353CC}">
              <c16:uniqueId val="{00000009-68FC-42C0-9979-4D945BA761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7149</c:v>
                </c:pt>
                <c:pt idx="5">
                  <c:v>7110</c:v>
                </c:pt>
                <c:pt idx="8">
                  <c:v>6845</c:v>
                </c:pt>
                <c:pt idx="11">
                  <c:v>6628</c:v>
                </c:pt>
                <c:pt idx="14">
                  <c:v>6489</c:v>
                </c:pt>
              </c:numCache>
            </c:numRef>
          </c:val>
          <c:extLst>
            <c:ext xmlns:c16="http://schemas.microsoft.com/office/drawing/2014/chart" uri="{C3380CC4-5D6E-409C-BE32-E72D297353CC}">
              <c16:uniqueId val="{00000000-B7D1-4B30-BE7C-ABCD0FDECD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1-B7D1-4B30-BE7C-ABCD0FDECD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436</c:v>
                </c:pt>
                <c:pt idx="3">
                  <c:v>436</c:v>
                </c:pt>
                <c:pt idx="6">
                  <c:v>435</c:v>
                </c:pt>
                <c:pt idx="9">
                  <c:v>379</c:v>
                </c:pt>
                <c:pt idx="12">
                  <c:v>537</c:v>
                </c:pt>
              </c:numCache>
            </c:numRef>
          </c:val>
          <c:extLst>
            <c:ext xmlns:c16="http://schemas.microsoft.com/office/drawing/2014/chart" uri="{C3380CC4-5D6E-409C-BE32-E72D297353CC}">
              <c16:uniqueId val="{00000002-B7D1-4B30-BE7C-ABCD0FDECD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14</c:v>
                </c:pt>
                <c:pt idx="6">
                  <c:v>11</c:v>
                </c:pt>
                <c:pt idx="9">
                  <c:v>10</c:v>
                </c:pt>
                <c:pt idx="12">
                  <c:v>4</c:v>
                </c:pt>
              </c:numCache>
            </c:numRef>
          </c:val>
          <c:extLst>
            <c:ext xmlns:c16="http://schemas.microsoft.com/office/drawing/2014/chart" uri="{C3380CC4-5D6E-409C-BE32-E72D297353CC}">
              <c16:uniqueId val="{00000003-B7D1-4B30-BE7C-ABCD0FDECD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1591</c:v>
                </c:pt>
                <c:pt idx="3">
                  <c:v>1406</c:v>
                </c:pt>
                <c:pt idx="6">
                  <c:v>1402</c:v>
                </c:pt>
                <c:pt idx="9">
                  <c:v>1382</c:v>
                </c:pt>
                <c:pt idx="12">
                  <c:v>1161</c:v>
                </c:pt>
              </c:numCache>
            </c:numRef>
          </c:val>
          <c:extLst>
            <c:ext xmlns:c16="http://schemas.microsoft.com/office/drawing/2014/chart" uri="{C3380CC4-5D6E-409C-BE32-E72D297353CC}">
              <c16:uniqueId val="{00000004-B7D1-4B30-BE7C-ABCD0FDECD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1-4B30-BE7C-ABCD0FDECD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D1-4B30-BE7C-ABCD0FDECD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6590</c:v>
                </c:pt>
                <c:pt idx="3">
                  <c:v>6598</c:v>
                </c:pt>
                <c:pt idx="6">
                  <c:v>6477</c:v>
                </c:pt>
                <c:pt idx="9">
                  <c:v>6513</c:v>
                </c:pt>
                <c:pt idx="12">
                  <c:v>6806</c:v>
                </c:pt>
              </c:numCache>
            </c:numRef>
          </c:val>
          <c:extLst>
            <c:ext xmlns:c16="http://schemas.microsoft.com/office/drawing/2014/chart" uri="{C3380CC4-5D6E-409C-BE32-E72D297353CC}">
              <c16:uniqueId val="{00000007-B7D1-4B30-BE7C-ABCD0FDECD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1483</c:v>
                </c:pt>
                <c:pt idx="2">
                  <c:v>#N/A</c:v>
                </c:pt>
                <c:pt idx="3">
                  <c:v>#N/A</c:v>
                </c:pt>
                <c:pt idx="4">
                  <c:v>1345</c:v>
                </c:pt>
                <c:pt idx="5">
                  <c:v>#N/A</c:v>
                </c:pt>
                <c:pt idx="6">
                  <c:v>#N/A</c:v>
                </c:pt>
                <c:pt idx="7">
                  <c:v>1481</c:v>
                </c:pt>
                <c:pt idx="8">
                  <c:v>#N/A</c:v>
                </c:pt>
                <c:pt idx="9">
                  <c:v>#N/A</c:v>
                </c:pt>
                <c:pt idx="10">
                  <c:v>1657</c:v>
                </c:pt>
                <c:pt idx="11">
                  <c:v>#N/A</c:v>
                </c:pt>
                <c:pt idx="12">
                  <c:v>#N/A</c:v>
                </c:pt>
                <c:pt idx="13">
                  <c:v>2019</c:v>
                </c:pt>
                <c:pt idx="14">
                  <c:v>#N/A</c:v>
                </c:pt>
              </c:numCache>
            </c:numRef>
          </c:val>
          <c:smooth val="0"/>
          <c:extLst>
            <c:ext xmlns:c16="http://schemas.microsoft.com/office/drawing/2014/chart" uri="{C3380CC4-5D6E-409C-BE32-E72D297353CC}">
              <c16:uniqueId val="{00000008-B7D1-4B30-BE7C-ABCD0FDECD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57916</c:v>
                </c:pt>
                <c:pt idx="5">
                  <c:v>58309</c:v>
                </c:pt>
                <c:pt idx="8">
                  <c:v>58215</c:v>
                </c:pt>
                <c:pt idx="11">
                  <c:v>57750</c:v>
                </c:pt>
                <c:pt idx="14">
                  <c:v>57849</c:v>
                </c:pt>
              </c:numCache>
            </c:numRef>
          </c:val>
          <c:extLst>
            <c:ext xmlns:c16="http://schemas.microsoft.com/office/drawing/2014/chart" uri="{C3380CC4-5D6E-409C-BE32-E72D297353CC}">
              <c16:uniqueId val="{00000000-C0EF-4FC5-88CD-3C1F3160EB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20935</c:v>
                </c:pt>
                <c:pt idx="5">
                  <c:v>18769</c:v>
                </c:pt>
                <c:pt idx="8">
                  <c:v>17461</c:v>
                </c:pt>
                <c:pt idx="11">
                  <c:v>15215</c:v>
                </c:pt>
                <c:pt idx="14">
                  <c:v>14074</c:v>
                </c:pt>
              </c:numCache>
            </c:numRef>
          </c:val>
          <c:extLst>
            <c:ext xmlns:c16="http://schemas.microsoft.com/office/drawing/2014/chart" uri="{C3380CC4-5D6E-409C-BE32-E72D297353CC}">
              <c16:uniqueId val="{00000001-C0EF-4FC5-88CD-3C1F3160EB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11117</c:v>
                </c:pt>
                <c:pt idx="5">
                  <c:v>13064</c:v>
                </c:pt>
                <c:pt idx="8">
                  <c:v>13330</c:v>
                </c:pt>
                <c:pt idx="11">
                  <c:v>14186</c:v>
                </c:pt>
                <c:pt idx="14">
                  <c:v>16203</c:v>
                </c:pt>
              </c:numCache>
            </c:numRef>
          </c:val>
          <c:extLst>
            <c:ext xmlns:c16="http://schemas.microsoft.com/office/drawing/2014/chart" uri="{C3380CC4-5D6E-409C-BE32-E72D297353CC}">
              <c16:uniqueId val="{00000002-C0EF-4FC5-88CD-3C1F3160EB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EF-4FC5-88CD-3C1F3160EB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EF-4FC5-88CD-3C1F3160EB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2159</c:v>
                </c:pt>
                <c:pt idx="3">
                  <c:v>2092</c:v>
                </c:pt>
                <c:pt idx="6">
                  <c:v>2103</c:v>
                </c:pt>
                <c:pt idx="9">
                  <c:v>2079</c:v>
                </c:pt>
                <c:pt idx="12">
                  <c:v>2227</c:v>
                </c:pt>
              </c:numCache>
            </c:numRef>
          </c:val>
          <c:extLst>
            <c:ext xmlns:c16="http://schemas.microsoft.com/office/drawing/2014/chart" uri="{C3380CC4-5D6E-409C-BE32-E72D297353CC}">
              <c16:uniqueId val="{00000005-C0EF-4FC5-88CD-3C1F3160EB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6885</c:v>
                </c:pt>
                <c:pt idx="3">
                  <c:v>6287</c:v>
                </c:pt>
                <c:pt idx="6">
                  <c:v>6059</c:v>
                </c:pt>
                <c:pt idx="9">
                  <c:v>5826</c:v>
                </c:pt>
                <c:pt idx="12">
                  <c:v>5691</c:v>
                </c:pt>
              </c:numCache>
            </c:numRef>
          </c:val>
          <c:extLst>
            <c:ext xmlns:c16="http://schemas.microsoft.com/office/drawing/2014/chart" uri="{C3380CC4-5D6E-409C-BE32-E72D297353CC}">
              <c16:uniqueId val="{00000006-C0EF-4FC5-88CD-3C1F3160EB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c:v>
                </c:pt>
                <c:pt idx="3">
                  <c:v>36</c:v>
                </c:pt>
                <c:pt idx="6">
                  <c:v>25</c:v>
                </c:pt>
                <c:pt idx="9">
                  <c:v>15</c:v>
                </c:pt>
                <c:pt idx="12">
                  <c:v>12</c:v>
                </c:pt>
              </c:numCache>
            </c:numRef>
          </c:val>
          <c:extLst>
            <c:ext xmlns:c16="http://schemas.microsoft.com/office/drawing/2014/chart" uri="{C3380CC4-5D6E-409C-BE32-E72D297353CC}">
              <c16:uniqueId val="{00000007-C0EF-4FC5-88CD-3C1F3160EB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16003</c:v>
                </c:pt>
                <c:pt idx="3">
                  <c:v>14278</c:v>
                </c:pt>
                <c:pt idx="6">
                  <c:v>12861</c:v>
                </c:pt>
                <c:pt idx="9">
                  <c:v>11361</c:v>
                </c:pt>
                <c:pt idx="12">
                  <c:v>10012</c:v>
                </c:pt>
              </c:numCache>
            </c:numRef>
          </c:val>
          <c:extLst>
            <c:ext xmlns:c16="http://schemas.microsoft.com/office/drawing/2014/chart" uri="{C3380CC4-5D6E-409C-BE32-E72D297353CC}">
              <c16:uniqueId val="{00000008-C0EF-4FC5-88CD-3C1F3160EB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3578</c:v>
                </c:pt>
                <c:pt idx="3">
                  <c:v>3232</c:v>
                </c:pt>
                <c:pt idx="6">
                  <c:v>3169</c:v>
                </c:pt>
                <c:pt idx="9">
                  <c:v>2932</c:v>
                </c:pt>
                <c:pt idx="12">
                  <c:v>2900</c:v>
                </c:pt>
              </c:numCache>
            </c:numRef>
          </c:val>
          <c:extLst>
            <c:ext xmlns:c16="http://schemas.microsoft.com/office/drawing/2014/chart" uri="{C3380CC4-5D6E-409C-BE32-E72D297353CC}">
              <c16:uniqueId val="{00000009-C0EF-4FC5-88CD-3C1F3160EB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73016</c:v>
                </c:pt>
                <c:pt idx="3">
                  <c:v>72866</c:v>
                </c:pt>
                <c:pt idx="6">
                  <c:v>73644</c:v>
                </c:pt>
                <c:pt idx="9">
                  <c:v>72599</c:v>
                </c:pt>
                <c:pt idx="12">
                  <c:v>72364</c:v>
                </c:pt>
              </c:numCache>
            </c:numRef>
          </c:val>
          <c:extLst>
            <c:ext xmlns:c16="http://schemas.microsoft.com/office/drawing/2014/chart" uri="{C3380CC4-5D6E-409C-BE32-E72D297353CC}">
              <c16:uniqueId val="{0000000A-C0EF-4FC5-88CD-3C1F3160EB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11722</c:v>
                </c:pt>
                <c:pt idx="2">
                  <c:v>#N/A</c:v>
                </c:pt>
                <c:pt idx="3">
                  <c:v>#N/A</c:v>
                </c:pt>
                <c:pt idx="4">
                  <c:v>8649</c:v>
                </c:pt>
                <c:pt idx="5">
                  <c:v>#N/A</c:v>
                </c:pt>
                <c:pt idx="6">
                  <c:v>#N/A</c:v>
                </c:pt>
                <c:pt idx="7">
                  <c:v>8855</c:v>
                </c:pt>
                <c:pt idx="8">
                  <c:v>#N/A</c:v>
                </c:pt>
                <c:pt idx="9">
                  <c:v>#N/A</c:v>
                </c:pt>
                <c:pt idx="10">
                  <c:v>7661</c:v>
                </c:pt>
                <c:pt idx="11">
                  <c:v>#N/A</c:v>
                </c:pt>
                <c:pt idx="12">
                  <c:v>#N/A</c:v>
                </c:pt>
                <c:pt idx="13">
                  <c:v>5079</c:v>
                </c:pt>
                <c:pt idx="14">
                  <c:v>#N/A</c:v>
                </c:pt>
              </c:numCache>
            </c:numRef>
          </c:val>
          <c:smooth val="0"/>
          <c:extLst>
            <c:ext xmlns:c16="http://schemas.microsoft.com/office/drawing/2014/chart" uri="{C3380CC4-5D6E-409C-BE32-E72D297353CC}">
              <c16:uniqueId val="{0000000B-C0EF-4FC5-88CD-3C1F3160EB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5408</c:v>
                </c:pt>
                <c:pt idx="1">
                  <c:v>5660</c:v>
                </c:pt>
                <c:pt idx="2">
                  <c:v>6418</c:v>
                </c:pt>
              </c:numCache>
            </c:numRef>
          </c:val>
          <c:extLst>
            <c:ext xmlns:c16="http://schemas.microsoft.com/office/drawing/2014/chart" uri="{C3380CC4-5D6E-409C-BE32-E72D297353CC}">
              <c16:uniqueId val="{00000000-DAD2-407F-ACD8-DF83B92775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DAD2-407F-ACD8-DF83B92775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4372</c:v>
                </c:pt>
                <c:pt idx="1">
                  <c:v>4863</c:v>
                </c:pt>
                <c:pt idx="2">
                  <c:v>6160</c:v>
                </c:pt>
              </c:numCache>
            </c:numRef>
          </c:val>
          <c:extLst>
            <c:ext xmlns:c16="http://schemas.microsoft.com/office/drawing/2014/chart" uri="{C3380CC4-5D6E-409C-BE32-E72D297353CC}">
              <c16:uniqueId val="{00000002-DAD2-407F-ACD8-DF83B92775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CA20D12-DAD2-4CF2-8D46-9D3BF6A19ED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3CBCA7B-56FE-4853-8158-3D60C1AA374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実質公債費比率の分子については、昨年度より約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主な要因は、元利償還金が約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億円の増、公営企業債の元利償還金に対する繰入金が約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億円の減、特定財源が約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億円の減、準公債費（債務負担行為）が約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億円の増となったこと等によるものである。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満期一括償還地方債の財源である減債基金残高については、平成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年度に全額取り崩して以降、満期一括償還での地方債の借入を行っていないため、残高が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分子となる将来負担額においては、公営企業債等繰入見込額が約</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億円の減等により、将来負担額が約</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億円の減となった。さらに、分子から控除される充当可能財源等が、充当可能基金の約</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億円の増等により、約</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億円増となったことによる。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公共施設の老朽化に備え、公共施設等整備保全基金に毎年一定額を積み立てていく。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公共施設等整備保全基金：公共施設の整備・保全等</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障碍（がい）福祉基金：障碍（がい）福祉施策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新ごみ処理施設建設基金：新ごみ処理施設の建設のため、財政見通しに定める額を積み立てていく。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億円以上を積み立て、建物施設・インフラ施設の維持更新などに備える。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市税や交付税が増となった結果、実質収支が黒字となったことで約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復旧などに対応し安定した財政運営を行うため、一定の金額の確保に努める。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市債の適正な管理に必要な財源を確保し、将来にわたる財政の健全運営に備える。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分子である基準財政収入額は市民税の減等により、前年度に比べ約</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億円の減となった。分母である基準財政需要額は、臨時財政対策債振替相当額や、国補正予算等に伴う普通交付税の再算定による増等により、前年度に比べ約</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その結果、財政力指数は</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となった。今後も引き続き財源不足の解消を図り、健全で持続可能な収支均衡の財政運営を目指す。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分子である経常経費充当一般財源（歳出）は前年度に比べ、約</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億円の増となり、分母である経常一般財源（歳入）が前年度より約</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億円の増となったため、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ポイント経常収支比率が改善した。その要因として、歳出では、扶助費が約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億円、公債費が約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億円、物件費が約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億円の増となった一方、歳入では地方税が約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億円減となったものの、地方消費税交付金が約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億円、普通交付税が約</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億円、臨時財政対策債が約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億円の増加したため経常収支比率が改善した。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38281</xdr:rowOff>
    </xdr:from>
    <xdr:to>
      <xdr:col>23</xdr:col>
      <xdr:colOff>133350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53831"/>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124658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38281</xdr:rowOff>
    </xdr:from>
    <xdr:to>
      <xdr:col>24</xdr:col>
      <xdr:colOff>12700</xdr:colOff>
      <xdr:row>59</xdr:row>
      <xdr:rowOff>38281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139337</xdr:rowOff>
    </xdr:from>
    <xdr:to>
      <xdr:col>23</xdr:col>
      <xdr:colOff>133350</xdr:colOff>
      <xdr:row>66</xdr:row>
      <xdr:rowOff>23949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12137"/>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23949</xdr:rowOff>
    </xdr:from>
    <xdr:to>
      <xdr:col>19</xdr:col>
      <xdr:colOff>133350</xdr:colOff>
      <xdr:row>66</xdr:row>
      <xdr:rowOff>127363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3964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21970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51526</xdr:rowOff>
    </xdr:from>
    <xdr:to>
      <xdr:col>15</xdr:col>
      <xdr:colOff>82550</xdr:colOff>
      <xdr:row>66</xdr:row>
      <xdr:rowOff>127363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72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129903</xdr:rowOff>
    </xdr:from>
    <xdr:to>
      <xdr:col>15</xdr:col>
      <xdr:colOff>133350</xdr:colOff>
      <xdr:row>65</xdr:row>
      <xdr:rowOff>60053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70230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44631</xdr:rowOff>
    </xdr:from>
    <xdr:to>
      <xdr:col>11</xdr:col>
      <xdr:colOff>31750</xdr:colOff>
      <xdr:row>66</xdr:row>
      <xdr:rowOff>51526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603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102326</xdr:rowOff>
    </xdr:from>
    <xdr:to>
      <xdr:col>7</xdr:col>
      <xdr:colOff>31750</xdr:colOff>
      <xdr:row>65</xdr:row>
      <xdr:rowOff>32476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7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42653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4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88537</xdr:rowOff>
    </xdr:from>
    <xdr:to>
      <xdr:col>23</xdr:col>
      <xdr:colOff>184150</xdr:colOff>
      <xdr:row>65</xdr:row>
      <xdr:rowOff>18687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60614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144599</xdr:rowOff>
    </xdr:from>
    <xdr:to>
      <xdr:col>19</xdr:col>
      <xdr:colOff>184150</xdr:colOff>
      <xdr:row>66</xdr:row>
      <xdr:rowOff>74749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59526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7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76563</xdr:rowOff>
    </xdr:from>
    <xdr:to>
      <xdr:col>15</xdr:col>
      <xdr:colOff>133350</xdr:colOff>
      <xdr:row>67</xdr:row>
      <xdr:rowOff>6713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162940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7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726</xdr:rowOff>
    </xdr:from>
    <xdr:to>
      <xdr:col>11</xdr:col>
      <xdr:colOff>82550</xdr:colOff>
      <xdr:row>66</xdr:row>
      <xdr:rowOff>102326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87103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165281</xdr:rowOff>
    </xdr:from>
    <xdr:to>
      <xdr:col>7</xdr:col>
      <xdr:colOff>31750</xdr:colOff>
      <xdr:row>66</xdr:row>
      <xdr:rowOff>95431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80208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人件費については、コロナ禍により令和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大きく減少した時間外勤務がコロナ禍前の水準に戻りつつあることや、共済負担金率の増等の影響により、前年度と比べて増加している。今後も社会情勢や財政状況を鑑みながら職員数、給与の適正化を図り、総人件費の抑制に努める。</a:t>
          </a:r>
        </a:p>
        <a:p>
          <a:r>
            <a:rPr kumimoji="1" lang="ja-JP" altLang="en-US" sz="1200">
              <a:latin typeface="ＭＳ Ｐゴシック" panose="020B0600070205080204" pitchFamily="50" charset="-128"/>
              <a:ea typeface="ＭＳ Ｐゴシック" panose="020B0600070205080204" pitchFamily="50" charset="-128"/>
            </a:rPr>
            <a:t>　物件費については前年度に比べ約</a:t>
          </a:r>
          <a:r>
            <a:rPr kumimoji="1" lang="en-US" altLang="ja-JP" sz="1200">
              <a:latin typeface="ＭＳ Ｐゴシック" panose="020B0600070205080204" pitchFamily="50" charset="-128"/>
              <a:ea typeface="ＭＳ Ｐゴシック" panose="020B0600070205080204" pitchFamily="50" charset="-128"/>
            </a:rPr>
            <a:t>18.5</a:t>
          </a:r>
          <a:r>
            <a:rPr kumimoji="1" lang="ja-JP" altLang="en-US" sz="1200">
              <a:latin typeface="ＭＳ Ｐゴシック" panose="020B0600070205080204" pitchFamily="50" charset="-128"/>
              <a:ea typeface="ＭＳ Ｐゴシック" panose="020B0600070205080204" pitchFamily="50" charset="-128"/>
            </a:rPr>
            <a:t>億円の増、人件費については前年度と概ね同じ規模となり、住民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200">
              <a:latin typeface="ＭＳ Ｐゴシック" panose="020B0600070205080204" pitchFamily="50" charset="-128"/>
              <a:ea typeface="ＭＳ Ｐゴシック" panose="020B0600070205080204" pitchFamily="50" charset="-128"/>
            </a:rPr>
            <a:t>8,092</a:t>
          </a:r>
          <a:r>
            <a:rPr kumimoji="1" lang="ja-JP" altLang="en-US" sz="1200">
              <a:latin typeface="ＭＳ Ｐゴシック" panose="020B0600070205080204" pitchFamily="50" charset="-128"/>
              <a:ea typeface="ＭＳ Ｐゴシック" panose="020B0600070205080204" pitchFamily="50" charset="-128"/>
            </a:rPr>
            <a:t>円の増となった。今後も社会情勢や財政状況を鑑みながら職員数、給与の適正化を図り、総人件費の抑制に努める。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120659</xdr:rowOff>
    </xdr:from>
    <xdr:to>
      <xdr:col>23</xdr:col>
      <xdr:colOff>133350</xdr:colOff>
      <xdr:row>82</xdr:row>
      <xdr:rowOff>103694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8109"/>
          <a:ext cx="838200" cy="1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65196</xdr:rowOff>
    </xdr:from>
    <xdr:to>
      <xdr:col>19</xdr:col>
      <xdr:colOff>133350</xdr:colOff>
      <xdr:row>81</xdr:row>
      <xdr:rowOff>120659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2646"/>
          <a:ext cx="8890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2510</xdr:rowOff>
    </xdr:from>
    <xdr:to>
      <xdr:col>15</xdr:col>
      <xdr:colOff>82550</xdr:colOff>
      <xdr:row>81</xdr:row>
      <xdr:rowOff>65196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89960"/>
          <a:ext cx="889000" cy="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149278</xdr:rowOff>
    </xdr:from>
    <xdr:to>
      <xdr:col>11</xdr:col>
      <xdr:colOff>31750</xdr:colOff>
      <xdr:row>81</xdr:row>
      <xdr:rowOff>2510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527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52894</xdr:rowOff>
    </xdr:from>
    <xdr:to>
      <xdr:col>23</xdr:col>
      <xdr:colOff>184150</xdr:colOff>
      <xdr:row>82</xdr:row>
      <xdr:rowOff>154494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69421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69859</xdr:rowOff>
    </xdr:from>
    <xdr:to>
      <xdr:col>19</xdr:col>
      <xdr:colOff>184150</xdr:colOff>
      <xdr:row>82</xdr:row>
      <xdr:rowOff>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14396</xdr:rowOff>
    </xdr:from>
    <xdr:to>
      <xdr:col>15</xdr:col>
      <xdr:colOff>133350</xdr:colOff>
      <xdr:row>81</xdr:row>
      <xdr:rowOff>115996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123160</xdr:rowOff>
    </xdr:from>
    <xdr:to>
      <xdr:col>11</xdr:col>
      <xdr:colOff>82550</xdr:colOff>
      <xdr:row>81</xdr:row>
      <xdr:rowOff>53310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38087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98478</xdr:rowOff>
    </xdr:from>
    <xdr:to>
      <xdr:col>7</xdr:col>
      <xdr:colOff>31750</xdr:colOff>
      <xdr:row>81</xdr:row>
      <xdr:rowOff>28628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13405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0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年間の給与の独自減額終了後は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を上回っているが、給与の適正化に努めているため、今後も指数は低下していく見込みである。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854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86</xdr:row>
      <xdr:rowOff>81491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283266"/>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住民へのきめ細やかなサービスを提供するため、年に一度ヒアリングを行い、適正な人員配置に努めている。また、定員管理方針と定員適正化計画を策定し、体制整備に取り組んでいる。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135467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78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119380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119380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18838</xdr:rowOff>
    </xdr:from>
    <xdr:to>
      <xdr:col>68</xdr:col>
      <xdr:colOff>152400</xdr:colOff>
      <xdr:row>61</xdr:row>
      <xdr:rowOff>71120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772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単年度比較において、分子では、元利償還金が約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特定財源が約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億円の減、準公債費（債務負担行為）が約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億円の増となった。分母では標準税収入額が約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億円の増、臨時財政対策債発行可能額が約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となったこと等により、合計で約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このため、単年度比較では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81038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930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35076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35076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81038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2315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改善の要因として、分母では標準財政規模が約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億円増となり、分子となる将来負担額においては、公営企業債等繰入見込額が約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億円の減等により、将来負担額が約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億円の減となった。さらに、分子から控除される充当可能財源等が、充当可能基金の約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億円増となったことによる。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34184</xdr:rowOff>
    </xdr:from>
    <xdr:to>
      <xdr:col>81</xdr:col>
      <xdr:colOff>44450</xdr:colOff>
      <xdr:row>16</xdr:row>
      <xdr:rowOff>7514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0593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7514</xdr:rowOff>
    </xdr:from>
    <xdr:to>
      <xdr:col>77</xdr:col>
      <xdr:colOff>44450</xdr:colOff>
      <xdr:row>16</xdr:row>
      <xdr:rowOff>81915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50714"/>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71861</xdr:rowOff>
    </xdr:from>
    <xdr:to>
      <xdr:col>72</xdr:col>
      <xdr:colOff>203200</xdr:colOff>
      <xdr:row>16</xdr:row>
      <xdr:rowOff>81915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150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17</xdr:row>
      <xdr:rowOff>63288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15061"/>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127546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154834</xdr:rowOff>
    </xdr:from>
    <xdr:to>
      <xdr:col>81</xdr:col>
      <xdr:colOff>95250</xdr:colOff>
      <xdr:row>15</xdr:row>
      <xdr:rowOff>84984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171361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128164</xdr:rowOff>
    </xdr:from>
    <xdr:to>
      <xdr:col>77</xdr:col>
      <xdr:colOff>95250</xdr:colOff>
      <xdr:row>16</xdr:row>
      <xdr:rowOff>58314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43091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8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117492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21061</xdr:rowOff>
    </xdr:from>
    <xdr:to>
      <xdr:col>68</xdr:col>
      <xdr:colOff>203200</xdr:colOff>
      <xdr:row>16</xdr:row>
      <xdr:rowOff>122661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132838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5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12488</xdr:rowOff>
    </xdr:from>
    <xdr:to>
      <xdr:col>64</xdr:col>
      <xdr:colOff>152400</xdr:colOff>
      <xdr:row>17</xdr:row>
      <xdr:rowOff>114088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98865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6" name="テキスト ボックス 475">
          <a:extLst>
            <a:ext uri="{FF2B5EF4-FFF2-40B4-BE49-F238E27FC236}">
              <a16:creationId xmlns:a16="http://schemas.microsoft.com/office/drawing/2014/main" id="{5860DE95-8E60-49E3-8D92-C39F27B7237F}"/>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減少した時間外勤務がコロナ禍前の水準に戻りつつあることや、共済負担金率の増等の影響により、前年度と比べて人件費自体は増加しているものの、分母となる歳入の経常一般財源が増となったことにより、人件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ポイント低くなった。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8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69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ポイント低くなり、類似団体平均と比べ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31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151493</xdr:rowOff>
    </xdr:from>
    <xdr:to>
      <xdr:col>78</xdr:col>
      <xdr:colOff>69850</xdr:colOff>
      <xdr:row>15</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03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167821</xdr:rowOff>
    </xdr:from>
    <xdr:to>
      <xdr:col>73</xdr:col>
      <xdr:colOff>180975</xdr:colOff>
      <xdr:row>16</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39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29029</xdr:rowOff>
    </xdr:from>
    <xdr:to>
      <xdr:col>69</xdr:col>
      <xdr:colOff>92075</xdr:colOff>
      <xdr:row>16</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722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68234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100693</xdr:rowOff>
    </xdr:from>
    <xdr:to>
      <xdr:col>78</xdr:col>
      <xdr:colOff>120650</xdr:colOff>
      <xdr:row>14</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117021</xdr:rowOff>
    </xdr:from>
    <xdr:to>
      <xdr:col>74</xdr:col>
      <xdr:colOff>31750</xdr:colOff>
      <xdr:row>16</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149679</xdr:rowOff>
    </xdr:from>
    <xdr:to>
      <xdr:col>69</xdr:col>
      <xdr:colOff>142875</xdr:colOff>
      <xdr:row>16</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43543</xdr:rowOff>
    </xdr:from>
    <xdr:to>
      <xdr:col>65</xdr:col>
      <xdr:colOff>53975</xdr:colOff>
      <xdr:row>16</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主な要因としては、社会福祉費、児童福祉費などが増となったものの、歳入側の経常一般財源が増となっているためポイントとしては微増となっている。今後も社会保障関連経費の増大が見込まれる。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24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404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繰出金に係る経常収支比率が低くなり、その他全体で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ポイント低くなった。また、類似団体平均より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143328</xdr:rowOff>
    </xdr:from>
    <xdr:to>
      <xdr:col>82</xdr:col>
      <xdr:colOff>107950</xdr:colOff>
      <xdr:row>61</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430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20865</xdr:rowOff>
    </xdr:from>
    <xdr:to>
      <xdr:col>78</xdr:col>
      <xdr:colOff>69850</xdr:colOff>
      <xdr:row>61</xdr:row>
      <xdr:rowOff>37193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79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61</xdr:row>
      <xdr:rowOff>20865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30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135165</xdr:rowOff>
    </xdr:from>
    <xdr:to>
      <xdr:col>69</xdr:col>
      <xdr:colOff>92075</xdr:colOff>
      <xdr:row>60</xdr:row>
      <xdr:rowOff>143328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84365</xdr:rowOff>
    </xdr:from>
    <xdr:to>
      <xdr:col>65</xdr:col>
      <xdr:colOff>53975</xdr:colOff>
      <xdr:row>60</xdr:row>
      <xdr:rowOff>14515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170742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ポイント低くなり、類似団体平均と比べ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1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34</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31767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公債費については、市債の抑制により地方債残高が減少していることや新規発行債や利率見直しのある地方債においては昨今の借入利率の低さから改善傾向にある。</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26307</xdr:rowOff>
    </xdr:from>
    <xdr:to>
      <xdr:col>24</xdr:col>
      <xdr:colOff>25400</xdr:colOff>
      <xdr:row>77</xdr:row>
      <xdr:rowOff>48079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227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48079</xdr:rowOff>
    </xdr:from>
    <xdr:to>
      <xdr:col>19</xdr:col>
      <xdr:colOff>187325</xdr:colOff>
      <xdr:row>77</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249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113393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27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124279</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119034</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1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168729</xdr:rowOff>
    </xdr:from>
    <xdr:to>
      <xdr:col>20</xdr:col>
      <xdr:colOff>38100</xdr:colOff>
      <xdr:row>77</xdr:row>
      <xdr:rowOff>98879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109056</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公債費以外の経常収支比率は全体で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要因として、人件費で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ポイント、補助費等で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ポイント、それぞれ低くなったことなどによる。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170543</xdr:rowOff>
    </xdr:from>
    <xdr:to>
      <xdr:col>82</xdr:col>
      <xdr:colOff>107950</xdr:colOff>
      <xdr:row>80</xdr:row>
      <xdr:rowOff>165100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543643"/>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135164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8811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143329</xdr:rowOff>
    </xdr:from>
    <xdr:to>
      <xdr:col>73</xdr:col>
      <xdr:colOff>180975</xdr:colOff>
      <xdr:row>81</xdr:row>
      <xdr:rowOff>135164</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85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121557</xdr:rowOff>
    </xdr:from>
    <xdr:to>
      <xdr:col>69</xdr:col>
      <xdr:colOff>92075</xdr:colOff>
      <xdr:row>80</xdr:row>
      <xdr:rowOff>143329</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83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91820</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114300</xdr:rowOff>
    </xdr:from>
    <xdr:to>
      <xdr:col>78</xdr:col>
      <xdr:colOff>120650</xdr:colOff>
      <xdr:row>81</xdr:row>
      <xdr:rowOff>44450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29227</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84364</xdr:rowOff>
    </xdr:from>
    <xdr:to>
      <xdr:col>74</xdr:col>
      <xdr:colOff>31750</xdr:colOff>
      <xdr:row>82</xdr:row>
      <xdr:rowOff>14514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170741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92529</xdr:rowOff>
    </xdr:from>
    <xdr:to>
      <xdr:col>69</xdr:col>
      <xdr:colOff>142875</xdr:colOff>
      <xdr:row>81</xdr:row>
      <xdr:rowOff>22679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7456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70757</xdr:rowOff>
    </xdr:from>
    <xdr:to>
      <xdr:col>65</xdr:col>
      <xdr:colOff>53975</xdr:colOff>
      <xdr:row>81</xdr:row>
      <xdr:rowOff>907</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157134</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153441</xdr:rowOff>
    </xdr:from>
    <xdr:to>
      <xdr:col>29</xdr:col>
      <xdr:colOff>127000</xdr:colOff>
      <xdr:row>15</xdr:row>
      <xdr:rowOff>26492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1366"/>
          <a:ext cx="6477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60393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26492</xdr:rowOff>
    </xdr:from>
    <xdr:to>
      <xdr:col>26</xdr:col>
      <xdr:colOff>50800</xdr:colOff>
      <xdr:row>15</xdr:row>
      <xdr:rowOff>53810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5867"/>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53810</xdr:rowOff>
    </xdr:from>
    <xdr:to>
      <xdr:col>22</xdr:col>
      <xdr:colOff>114300</xdr:colOff>
      <xdr:row>15</xdr:row>
      <xdr:rowOff>129629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3185"/>
          <a:ext cx="6985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129629</xdr:rowOff>
    </xdr:from>
    <xdr:to>
      <xdr:col>18</xdr:col>
      <xdr:colOff>177800</xdr:colOff>
      <xdr:row>16</xdr:row>
      <xdr:rowOff>14681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9004"/>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102641</xdr:rowOff>
    </xdr:from>
    <xdr:to>
      <xdr:col>29</xdr:col>
      <xdr:colOff>177800</xdr:colOff>
      <xdr:row>15</xdr:row>
      <xdr:rowOff>32791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119168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147142</xdr:rowOff>
    </xdr:from>
    <xdr:to>
      <xdr:col>26</xdr:col>
      <xdr:colOff>101600</xdr:colOff>
      <xdr:row>15</xdr:row>
      <xdr:rowOff>77292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87469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3010</xdr:rowOff>
    </xdr:from>
    <xdr:to>
      <xdr:col>22</xdr:col>
      <xdr:colOff>165100</xdr:colOff>
      <xdr:row>15</xdr:row>
      <xdr:rowOff>104610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114787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78829</xdr:rowOff>
    </xdr:from>
    <xdr:to>
      <xdr:col>19</xdr:col>
      <xdr:colOff>38100</xdr:colOff>
      <xdr:row>16</xdr:row>
      <xdr:rowOff>8979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19156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135331</xdr:rowOff>
    </xdr:from>
    <xdr:to>
      <xdr:col>15</xdr:col>
      <xdr:colOff>101600</xdr:colOff>
      <xdr:row>16</xdr:row>
      <xdr:rowOff>65481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75658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233718</xdr:rowOff>
    </xdr:from>
    <xdr:to>
      <xdr:col>29</xdr:col>
      <xdr:colOff>127000</xdr:colOff>
      <xdr:row>35</xdr:row>
      <xdr:rowOff>294869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44068"/>
          <a:ext cx="6477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218495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8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294869</xdr:rowOff>
    </xdr:from>
    <xdr:to>
      <xdr:col>26</xdr:col>
      <xdr:colOff>50800</xdr:colOff>
      <xdr:row>35</xdr:row>
      <xdr:rowOff>324091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05219"/>
          <a:ext cx="698500" cy="2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324091</xdr:rowOff>
    </xdr:from>
    <xdr:to>
      <xdr:col>22</xdr:col>
      <xdr:colOff>114300</xdr:colOff>
      <xdr:row>36</xdr:row>
      <xdr:rowOff>3632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34441"/>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324282</xdr:rowOff>
    </xdr:from>
    <xdr:to>
      <xdr:col>18</xdr:col>
      <xdr:colOff>177800</xdr:colOff>
      <xdr:row>36</xdr:row>
      <xdr:rowOff>3632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34632"/>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182918</xdr:rowOff>
    </xdr:from>
    <xdr:to>
      <xdr:col>29</xdr:col>
      <xdr:colOff>177800</xdr:colOff>
      <xdr:row>35</xdr:row>
      <xdr:rowOff>284518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9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27995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244069</xdr:rowOff>
    </xdr:from>
    <xdr:to>
      <xdr:col>26</xdr:col>
      <xdr:colOff>101600</xdr:colOff>
      <xdr:row>36</xdr:row>
      <xdr:rowOff>2769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12946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23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273291</xdr:rowOff>
    </xdr:from>
    <xdr:to>
      <xdr:col>22</xdr:col>
      <xdr:colOff>165100</xdr:colOff>
      <xdr:row>36</xdr:row>
      <xdr:rowOff>31991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295732</xdr:rowOff>
    </xdr:from>
    <xdr:to>
      <xdr:col>19</xdr:col>
      <xdr:colOff>38100</xdr:colOff>
      <xdr:row>36</xdr:row>
      <xdr:rowOff>54432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273482</xdr:rowOff>
    </xdr:from>
    <xdr:to>
      <xdr:col>15</xdr:col>
      <xdr:colOff>101600</xdr:colOff>
      <xdr:row>36</xdr:row>
      <xdr:rowOff>32182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87677</xdr:rowOff>
    </xdr:from>
    <xdr:to>
      <xdr:col>24</xdr:col>
      <xdr:colOff>63500</xdr:colOff>
      <xdr:row>33</xdr:row>
      <xdr:rowOff>111419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45527"/>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111419</xdr:rowOff>
    </xdr:from>
    <xdr:to>
      <xdr:col>19</xdr:col>
      <xdr:colOff>177800</xdr:colOff>
      <xdr:row>34</xdr:row>
      <xdr:rowOff>167589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9269"/>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167589</xdr:rowOff>
    </xdr:from>
    <xdr:to>
      <xdr:col>15</xdr:col>
      <xdr:colOff>50800</xdr:colOff>
      <xdr:row>35</xdr:row>
      <xdr:rowOff>79513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9688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79513</xdr:rowOff>
    </xdr:from>
    <xdr:to>
      <xdr:col>10</xdr:col>
      <xdr:colOff>114300</xdr:colOff>
      <xdr:row>35</xdr:row>
      <xdr:rowOff>107924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80263"/>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36877</xdr:rowOff>
    </xdr:from>
    <xdr:to>
      <xdr:col>24</xdr:col>
      <xdr:colOff>114300</xdr:colOff>
      <xdr:row>33</xdr:row>
      <xdr:rowOff>138477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59754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60619</xdr:rowOff>
    </xdr:from>
    <xdr:to>
      <xdr:col>20</xdr:col>
      <xdr:colOff>38100</xdr:colOff>
      <xdr:row>33</xdr:row>
      <xdr:rowOff>162219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7296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63466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28713</xdr:rowOff>
    </xdr:from>
    <xdr:to>
      <xdr:col>10</xdr:col>
      <xdr:colOff>165100</xdr:colOff>
      <xdr:row>35</xdr:row>
      <xdr:rowOff>130313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146840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57124</xdr:rowOff>
    </xdr:from>
    <xdr:to>
      <xdr:col>6</xdr:col>
      <xdr:colOff>38100</xdr:colOff>
      <xdr:row>35</xdr:row>
      <xdr:rowOff>158724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60566</xdr:rowOff>
    </xdr:from>
    <xdr:to>
      <xdr:col>24</xdr:col>
      <xdr:colOff>63500</xdr:colOff>
      <xdr:row>58</xdr:row>
      <xdr:rowOff>31534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61766"/>
          <a:ext cx="838200" cy="3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60414</xdr:rowOff>
    </xdr:from>
    <xdr:to>
      <xdr:col>19</xdr:col>
      <xdr:colOff>177800</xdr:colOff>
      <xdr:row>58</xdr:row>
      <xdr:rowOff>31534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33064"/>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60414</xdr:rowOff>
    </xdr:from>
    <xdr:to>
      <xdr:col>15</xdr:col>
      <xdr:colOff>50800</xdr:colOff>
      <xdr:row>57</xdr:row>
      <xdr:rowOff>104801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3064"/>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75464</xdr:rowOff>
    </xdr:from>
    <xdr:to>
      <xdr:col>10</xdr:col>
      <xdr:colOff>114300</xdr:colOff>
      <xdr:row>57</xdr:row>
      <xdr:rowOff>104801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48114"/>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121658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9766</xdr:rowOff>
    </xdr:from>
    <xdr:to>
      <xdr:col>24</xdr:col>
      <xdr:colOff>114300</xdr:colOff>
      <xdr:row>56</xdr:row>
      <xdr:rowOff>111366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152184</xdr:rowOff>
    </xdr:from>
    <xdr:to>
      <xdr:col>20</xdr:col>
      <xdr:colOff>38100</xdr:colOff>
      <xdr:row>58</xdr:row>
      <xdr:rowOff>82334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73461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9614</xdr:rowOff>
    </xdr:from>
    <xdr:to>
      <xdr:col>15</xdr:col>
      <xdr:colOff>101600</xdr:colOff>
      <xdr:row>57</xdr:row>
      <xdr:rowOff>111214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102341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54001</xdr:rowOff>
    </xdr:from>
    <xdr:to>
      <xdr:col>10</xdr:col>
      <xdr:colOff>165100</xdr:colOff>
      <xdr:row>57</xdr:row>
      <xdr:rowOff>155601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24664</xdr:rowOff>
    </xdr:from>
    <xdr:to>
      <xdr:col>6</xdr:col>
      <xdr:colOff>38100</xdr:colOff>
      <xdr:row>57</xdr:row>
      <xdr:rowOff>126264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142791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10175</xdr:rowOff>
    </xdr:from>
    <xdr:to>
      <xdr:col>24</xdr:col>
      <xdr:colOff>63500</xdr:colOff>
      <xdr:row>78</xdr:row>
      <xdr:rowOff>18450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8327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xdr:rowOff>
    </xdr:from>
    <xdr:to>
      <xdr:col>19</xdr:col>
      <xdr:colOff>177800</xdr:colOff>
      <xdr:row>78</xdr:row>
      <xdr:rowOff>21330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83275"/>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14884</xdr:rowOff>
    </xdr:from>
    <xdr:to>
      <xdr:col>15</xdr:col>
      <xdr:colOff>50800</xdr:colOff>
      <xdr:row>78</xdr:row>
      <xdr:rowOff>21330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8798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14884</xdr:rowOff>
    </xdr:from>
    <xdr:to>
      <xdr:col>10</xdr:col>
      <xdr:colOff>114300</xdr:colOff>
      <xdr:row>78</xdr:row>
      <xdr:rowOff>71486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87984"/>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139100</xdr:rowOff>
    </xdr:from>
    <xdr:to>
      <xdr:col>24</xdr:col>
      <xdr:colOff>114300</xdr:colOff>
      <xdr:row>78</xdr:row>
      <xdr:rowOff>69250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54027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130825</xdr:rowOff>
    </xdr:from>
    <xdr:to>
      <xdr:col>20</xdr:col>
      <xdr:colOff>38100</xdr:colOff>
      <xdr:row>78</xdr:row>
      <xdr:rowOff>60975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52102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141980</xdr:rowOff>
    </xdr:from>
    <xdr:to>
      <xdr:col>15</xdr:col>
      <xdr:colOff>101600</xdr:colOff>
      <xdr:row>78</xdr:row>
      <xdr:rowOff>72130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135534</xdr:rowOff>
    </xdr:from>
    <xdr:to>
      <xdr:col>10</xdr:col>
      <xdr:colOff>165100</xdr:colOff>
      <xdr:row>78</xdr:row>
      <xdr:rowOff>65684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56811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20686</xdr:rowOff>
    </xdr:from>
    <xdr:to>
      <xdr:col>6</xdr:col>
      <xdr:colOff>38100</xdr:colOff>
      <xdr:row>78</xdr:row>
      <xdr:rowOff>122286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122653</xdr:rowOff>
    </xdr:from>
    <xdr:to>
      <xdr:col>24</xdr:col>
      <xdr:colOff>63500</xdr:colOff>
      <xdr:row>98</xdr:row>
      <xdr:rowOff>26527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0403"/>
          <a:ext cx="838200" cy="4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26527</xdr:rowOff>
    </xdr:from>
    <xdr:to>
      <xdr:col>19</xdr:col>
      <xdr:colOff>177800</xdr:colOff>
      <xdr:row>98</xdr:row>
      <xdr:rowOff>99450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8627"/>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99450</xdr:rowOff>
    </xdr:from>
    <xdr:to>
      <xdr:col>15</xdr:col>
      <xdr:colOff>50800</xdr:colOff>
      <xdr:row>98</xdr:row>
      <xdr:rowOff>123861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1550"/>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101687</xdr:rowOff>
    </xdr:from>
    <xdr:to>
      <xdr:col>10</xdr:col>
      <xdr:colOff>114300</xdr:colOff>
      <xdr:row>98</xdr:row>
      <xdr:rowOff>123861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0378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71853</xdr:rowOff>
    </xdr:from>
    <xdr:to>
      <xdr:col>24</xdr:col>
      <xdr:colOff>114300</xdr:colOff>
      <xdr:row>96</xdr:row>
      <xdr:rowOff>2003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147177</xdr:rowOff>
    </xdr:from>
    <xdr:to>
      <xdr:col>20</xdr:col>
      <xdr:colOff>38100</xdr:colOff>
      <xdr:row>98</xdr:row>
      <xdr:rowOff>77327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93854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48650</xdr:rowOff>
    </xdr:from>
    <xdr:to>
      <xdr:col>15</xdr:col>
      <xdr:colOff>101600</xdr:colOff>
      <xdr:row>98</xdr:row>
      <xdr:rowOff>150250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141377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73061</xdr:rowOff>
    </xdr:from>
    <xdr:to>
      <xdr:col>10</xdr:col>
      <xdr:colOff>165100</xdr:colOff>
      <xdr:row>99</xdr:row>
      <xdr:rowOff>3211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165788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50887</xdr:rowOff>
    </xdr:from>
    <xdr:to>
      <xdr:col>6</xdr:col>
      <xdr:colOff>38100</xdr:colOff>
      <xdr:row>98</xdr:row>
      <xdr:rowOff>152487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116103</xdr:rowOff>
    </xdr:from>
    <xdr:to>
      <xdr:col>55</xdr:col>
      <xdr:colOff>0</xdr:colOff>
      <xdr:row>39</xdr:row>
      <xdr:rowOff>28080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31053"/>
          <a:ext cx="838200" cy="12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116103</xdr:rowOff>
    </xdr:from>
    <xdr:to>
      <xdr:col>50</xdr:col>
      <xdr:colOff>114300</xdr:colOff>
      <xdr:row>39</xdr:row>
      <xdr:rowOff>59042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31053"/>
          <a:ext cx="889000" cy="13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59042</xdr:rowOff>
    </xdr:from>
    <xdr:to>
      <xdr:col>45</xdr:col>
      <xdr:colOff>177800</xdr:colOff>
      <xdr:row>39</xdr:row>
      <xdr:rowOff>98019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45592"/>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95085</xdr:rowOff>
    </xdr:from>
    <xdr:to>
      <xdr:col>41</xdr:col>
      <xdr:colOff>50800</xdr:colOff>
      <xdr:row>39</xdr:row>
      <xdr:rowOff>98019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78163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148730</xdr:rowOff>
    </xdr:from>
    <xdr:to>
      <xdr:col>55</xdr:col>
      <xdr:colOff>50800</xdr:colOff>
      <xdr:row>39</xdr:row>
      <xdr:rowOff>78880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63657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65303</xdr:rowOff>
    </xdr:from>
    <xdr:to>
      <xdr:col>50</xdr:col>
      <xdr:colOff>165100</xdr:colOff>
      <xdr:row>31</xdr:row>
      <xdr:rowOff>166903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158030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8242</xdr:rowOff>
    </xdr:from>
    <xdr:to>
      <xdr:col>46</xdr:col>
      <xdr:colOff>38100</xdr:colOff>
      <xdr:row>39</xdr:row>
      <xdr:rowOff>109842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100969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47219</xdr:rowOff>
    </xdr:from>
    <xdr:to>
      <xdr:col>41</xdr:col>
      <xdr:colOff>101600</xdr:colOff>
      <xdr:row>39</xdr:row>
      <xdr:rowOff>148819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139946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44285</xdr:rowOff>
    </xdr:from>
    <xdr:to>
      <xdr:col>36</xdr:col>
      <xdr:colOff>165100</xdr:colOff>
      <xdr:row>39</xdr:row>
      <xdr:rowOff>145885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137012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72987</xdr:rowOff>
    </xdr:from>
    <xdr:to>
      <xdr:col>55</xdr:col>
      <xdr:colOff>0</xdr:colOff>
      <xdr:row>56</xdr:row>
      <xdr:rowOff>120726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02737"/>
          <a:ext cx="838200" cy="2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85674</xdr:rowOff>
    </xdr:from>
    <xdr:to>
      <xdr:col>50</xdr:col>
      <xdr:colOff>114300</xdr:colOff>
      <xdr:row>56</xdr:row>
      <xdr:rowOff>120726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15424"/>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85674</xdr:rowOff>
    </xdr:from>
    <xdr:to>
      <xdr:col>45</xdr:col>
      <xdr:colOff>177800</xdr:colOff>
      <xdr:row>56</xdr:row>
      <xdr:rowOff>3855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15424"/>
          <a:ext cx="889000" cy="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157397</xdr:rowOff>
    </xdr:from>
    <xdr:to>
      <xdr:col>41</xdr:col>
      <xdr:colOff>50800</xdr:colOff>
      <xdr:row>56</xdr:row>
      <xdr:rowOff>3855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87147"/>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22187</xdr:rowOff>
    </xdr:from>
    <xdr:to>
      <xdr:col>55</xdr:col>
      <xdr:colOff>50800</xdr:colOff>
      <xdr:row>55</xdr:row>
      <xdr:rowOff>123787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69926</xdr:rowOff>
    </xdr:from>
    <xdr:to>
      <xdr:col>50</xdr:col>
      <xdr:colOff>165100</xdr:colOff>
      <xdr:row>57</xdr:row>
      <xdr:rowOff>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162653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34874</xdr:rowOff>
    </xdr:from>
    <xdr:to>
      <xdr:col>46</xdr:col>
      <xdr:colOff>38100</xdr:colOff>
      <xdr:row>55</xdr:row>
      <xdr:rowOff>136474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6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127601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5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124505</xdr:rowOff>
    </xdr:from>
    <xdr:to>
      <xdr:col>41</xdr:col>
      <xdr:colOff>101600</xdr:colOff>
      <xdr:row>56</xdr:row>
      <xdr:rowOff>54655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45782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106597</xdr:rowOff>
    </xdr:from>
    <xdr:to>
      <xdr:col>36</xdr:col>
      <xdr:colOff>165100</xdr:colOff>
      <xdr:row>56</xdr:row>
      <xdr:rowOff>36747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27874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6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110348</xdr:rowOff>
    </xdr:from>
    <xdr:to>
      <xdr:col>55</xdr:col>
      <xdr:colOff>0</xdr:colOff>
      <xdr:row>78</xdr:row>
      <xdr:rowOff>38796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11998"/>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44831</xdr:rowOff>
    </xdr:from>
    <xdr:to>
      <xdr:col>50</xdr:col>
      <xdr:colOff>114300</xdr:colOff>
      <xdr:row>77</xdr:row>
      <xdr:rowOff>110348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75031"/>
          <a:ext cx="889000" cy="2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44831</xdr:rowOff>
    </xdr:from>
    <xdr:to>
      <xdr:col>45</xdr:col>
      <xdr:colOff>177800</xdr:colOff>
      <xdr:row>77</xdr:row>
      <xdr:rowOff>75600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75031"/>
          <a:ext cx="8890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75600</xdr:rowOff>
    </xdr:from>
    <xdr:to>
      <xdr:col>41</xdr:col>
      <xdr:colOff>50800</xdr:colOff>
      <xdr:row>77</xdr:row>
      <xdr:rowOff>167956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77250"/>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159446</xdr:rowOff>
    </xdr:from>
    <xdr:to>
      <xdr:col>55</xdr:col>
      <xdr:colOff>50800</xdr:colOff>
      <xdr:row>78</xdr:row>
      <xdr:rowOff>89596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74373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59548</xdr:rowOff>
    </xdr:from>
    <xdr:to>
      <xdr:col>50</xdr:col>
      <xdr:colOff>165100</xdr:colOff>
      <xdr:row>77</xdr:row>
      <xdr:rowOff>161148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165481</xdr:rowOff>
    </xdr:from>
    <xdr:to>
      <xdr:col>46</xdr:col>
      <xdr:colOff>38100</xdr:colOff>
      <xdr:row>76</xdr:row>
      <xdr:rowOff>95631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86758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1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24800</xdr:rowOff>
    </xdr:from>
    <xdr:to>
      <xdr:col>41</xdr:col>
      <xdr:colOff>101600</xdr:colOff>
      <xdr:row>77</xdr:row>
      <xdr:rowOff>126400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117527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117156</xdr:rowOff>
    </xdr:from>
    <xdr:to>
      <xdr:col>36</xdr:col>
      <xdr:colOff>165100</xdr:colOff>
      <xdr:row>78</xdr:row>
      <xdr:rowOff>47306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38433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1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50164</xdr:rowOff>
    </xdr:from>
    <xdr:to>
      <xdr:col>55</xdr:col>
      <xdr:colOff>0</xdr:colOff>
      <xdr:row>95</xdr:row>
      <xdr:rowOff>121222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995014"/>
          <a:ext cx="838200" cy="4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123013</xdr:rowOff>
    </xdr:from>
    <xdr:to>
      <xdr:col>50</xdr:col>
      <xdr:colOff>114300</xdr:colOff>
      <xdr:row>95</xdr:row>
      <xdr:rowOff>121222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39313"/>
          <a:ext cx="889000" cy="1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123013</xdr:rowOff>
    </xdr:from>
    <xdr:to>
      <xdr:col>45</xdr:col>
      <xdr:colOff>177800</xdr:colOff>
      <xdr:row>94</xdr:row>
      <xdr:rowOff>136347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39313"/>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127508</xdr:rowOff>
    </xdr:from>
    <xdr:to>
      <xdr:col>41</xdr:col>
      <xdr:colOff>50800</xdr:colOff>
      <xdr:row>94</xdr:row>
      <xdr:rowOff>136347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243808"/>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170814</xdr:rowOff>
    </xdr:from>
    <xdr:to>
      <xdr:col>55</xdr:col>
      <xdr:colOff>50800</xdr:colOff>
      <xdr:row>93</xdr:row>
      <xdr:rowOff>100964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22241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70422</xdr:rowOff>
    </xdr:from>
    <xdr:to>
      <xdr:col>50</xdr:col>
      <xdr:colOff>165100</xdr:colOff>
      <xdr:row>96</xdr:row>
      <xdr:rowOff>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163149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4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72213</xdr:rowOff>
    </xdr:from>
    <xdr:to>
      <xdr:col>46</xdr:col>
      <xdr:colOff>38100</xdr:colOff>
      <xdr:row>95</xdr:row>
      <xdr:rowOff>2363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164940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85547</xdr:rowOff>
    </xdr:from>
    <xdr:to>
      <xdr:col>41</xdr:col>
      <xdr:colOff>101600</xdr:colOff>
      <xdr:row>95</xdr:row>
      <xdr:rowOff>15697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76708</xdr:rowOff>
    </xdr:from>
    <xdr:to>
      <xdr:col>36</xdr:col>
      <xdr:colOff>165100</xdr:colOff>
      <xdr:row>95</xdr:row>
      <xdr:rowOff>6858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169435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59004</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74104"/>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59004</xdr:rowOff>
    </xdr:from>
    <xdr:to>
      <xdr:col>76</xdr:col>
      <xdr:colOff>114300</xdr:colOff>
      <xdr:row>38</xdr:row>
      <xdr:rowOff>96495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7410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96495</xdr:rowOff>
    </xdr:from>
    <xdr:to>
      <xdr:col>71</xdr:col>
      <xdr:colOff>177800</xdr:colOff>
      <xdr:row>38</xdr:row>
      <xdr:rowOff>138557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1159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8204</xdr:rowOff>
    </xdr:from>
    <xdr:to>
      <xdr:col>76</xdr:col>
      <xdr:colOff>165100</xdr:colOff>
      <xdr:row>38</xdr:row>
      <xdr:rowOff>109804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100931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45695</xdr:rowOff>
    </xdr:from>
    <xdr:to>
      <xdr:col>72</xdr:col>
      <xdr:colOff>38100</xdr:colOff>
      <xdr:row>38</xdr:row>
      <xdr:rowOff>147295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138422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9034</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110234</xdr:rowOff>
    </xdr:from>
    <xdr:to>
      <xdr:col>85</xdr:col>
      <xdr:colOff>127000</xdr:colOff>
      <xdr:row>77</xdr:row>
      <xdr:rowOff>143587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11884"/>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143587</xdr:rowOff>
    </xdr:from>
    <xdr:to>
      <xdr:col>81</xdr:col>
      <xdr:colOff>50800</xdr:colOff>
      <xdr:row>77</xdr:row>
      <xdr:rowOff>146741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45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136958</xdr:rowOff>
    </xdr:from>
    <xdr:to>
      <xdr:col>76</xdr:col>
      <xdr:colOff>114300</xdr:colOff>
      <xdr:row>77</xdr:row>
      <xdr:rowOff>146741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38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136958</xdr:rowOff>
    </xdr:from>
    <xdr:to>
      <xdr:col>71</xdr:col>
      <xdr:colOff>177800</xdr:colOff>
      <xdr:row>77</xdr:row>
      <xdr:rowOff>139036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38608"/>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59434</xdr:rowOff>
    </xdr:from>
    <xdr:to>
      <xdr:col>85</xdr:col>
      <xdr:colOff>177800</xdr:colOff>
      <xdr:row>77</xdr:row>
      <xdr:rowOff>161034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37861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3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92787</xdr:rowOff>
    </xdr:from>
    <xdr:to>
      <xdr:col>81</xdr:col>
      <xdr:colOff>101600</xdr:colOff>
      <xdr:row>78</xdr:row>
      <xdr:rowOff>22937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95941</xdr:rowOff>
    </xdr:from>
    <xdr:to>
      <xdr:col>76</xdr:col>
      <xdr:colOff>165100</xdr:colOff>
      <xdr:row>78</xdr:row>
      <xdr:rowOff>26091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17218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9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86158</xdr:rowOff>
    </xdr:from>
    <xdr:to>
      <xdr:col>72</xdr:col>
      <xdr:colOff>38100</xdr:colOff>
      <xdr:row>78</xdr:row>
      <xdr:rowOff>16308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88236</xdr:rowOff>
    </xdr:from>
    <xdr:to>
      <xdr:col>67</xdr:col>
      <xdr:colOff>101600</xdr:colOff>
      <xdr:row>78</xdr:row>
      <xdr:rowOff>18386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127676</xdr:rowOff>
    </xdr:from>
    <xdr:to>
      <xdr:col>85</xdr:col>
      <xdr:colOff>127000</xdr:colOff>
      <xdr:row>97</xdr:row>
      <xdr:rowOff>84013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15426"/>
          <a:ext cx="838200" cy="2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84013</xdr:rowOff>
    </xdr:from>
    <xdr:to>
      <xdr:col>81</xdr:col>
      <xdr:colOff>50800</xdr:colOff>
      <xdr:row>97</xdr:row>
      <xdr:rowOff>120132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1466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120132</xdr:rowOff>
    </xdr:from>
    <xdr:to>
      <xdr:col>76</xdr:col>
      <xdr:colOff>114300</xdr:colOff>
      <xdr:row>97</xdr:row>
      <xdr:rowOff>133939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5078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119035</xdr:rowOff>
    </xdr:from>
    <xdr:to>
      <xdr:col>71</xdr:col>
      <xdr:colOff>177800</xdr:colOff>
      <xdr:row>97</xdr:row>
      <xdr:rowOff>133939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49685"/>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76876</xdr:rowOff>
    </xdr:from>
    <xdr:to>
      <xdr:col>85</xdr:col>
      <xdr:colOff>177800</xdr:colOff>
      <xdr:row>96</xdr:row>
      <xdr:rowOff>7026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55303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33213</xdr:rowOff>
    </xdr:from>
    <xdr:to>
      <xdr:col>81</xdr:col>
      <xdr:colOff>101600</xdr:colOff>
      <xdr:row>97</xdr:row>
      <xdr:rowOff>134813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125940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75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69332</xdr:rowOff>
    </xdr:from>
    <xdr:to>
      <xdr:col>76</xdr:col>
      <xdr:colOff>165100</xdr:colOff>
      <xdr:row>97</xdr:row>
      <xdr:rowOff>170932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162059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7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83139</xdr:rowOff>
    </xdr:from>
    <xdr:to>
      <xdr:col>72</xdr:col>
      <xdr:colOff>38100</xdr:colOff>
      <xdr:row>98</xdr:row>
      <xdr:rowOff>13289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4416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68235</xdr:rowOff>
    </xdr:from>
    <xdr:to>
      <xdr:col>67</xdr:col>
      <xdr:colOff>101600</xdr:colOff>
      <xdr:row>97</xdr:row>
      <xdr:rowOff>169835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160962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38716</xdr:rowOff>
    </xdr:from>
    <xdr:to>
      <xdr:col>116</xdr:col>
      <xdr:colOff>63500</xdr:colOff>
      <xdr:row>57</xdr:row>
      <xdr:rowOff>107182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11366"/>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38716</xdr:rowOff>
    </xdr:from>
    <xdr:to>
      <xdr:col>111</xdr:col>
      <xdr:colOff>177800</xdr:colOff>
      <xdr:row>57</xdr:row>
      <xdr:rowOff>161245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11366"/>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13627</xdr:rowOff>
    </xdr:from>
    <xdr:to>
      <xdr:col>107</xdr:col>
      <xdr:colOff>50800</xdr:colOff>
      <xdr:row>57</xdr:row>
      <xdr:rowOff>161245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786277"/>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13627</xdr:rowOff>
    </xdr:from>
    <xdr:to>
      <xdr:col>102</xdr:col>
      <xdr:colOff>114300</xdr:colOff>
      <xdr:row>57</xdr:row>
      <xdr:rowOff>66834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786277"/>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56382</xdr:rowOff>
    </xdr:from>
    <xdr:to>
      <xdr:col>116</xdr:col>
      <xdr:colOff>114300</xdr:colOff>
      <xdr:row>57</xdr:row>
      <xdr:rowOff>157982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142759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159366</xdr:rowOff>
    </xdr:from>
    <xdr:to>
      <xdr:col>112</xdr:col>
      <xdr:colOff>38100</xdr:colOff>
      <xdr:row>57</xdr:row>
      <xdr:rowOff>89516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80643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110445</xdr:rowOff>
    </xdr:from>
    <xdr:to>
      <xdr:col>107</xdr:col>
      <xdr:colOff>101600</xdr:colOff>
      <xdr:row>58</xdr:row>
      <xdr:rowOff>40595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31722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997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134277</xdr:rowOff>
    </xdr:from>
    <xdr:to>
      <xdr:col>102</xdr:col>
      <xdr:colOff>165100</xdr:colOff>
      <xdr:row>57</xdr:row>
      <xdr:rowOff>64427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55554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2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16034</xdr:rowOff>
    </xdr:from>
    <xdr:to>
      <xdr:col>98</xdr:col>
      <xdr:colOff>38100</xdr:colOff>
      <xdr:row>57</xdr:row>
      <xdr:rowOff>117634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108761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139014</xdr:rowOff>
    </xdr:from>
    <xdr:to>
      <xdr:col>116</xdr:col>
      <xdr:colOff>63500</xdr:colOff>
      <xdr:row>72</xdr:row>
      <xdr:rowOff>44008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311964"/>
          <a:ext cx="8382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44008</xdr:rowOff>
    </xdr:from>
    <xdr:to>
      <xdr:col>111</xdr:col>
      <xdr:colOff>177800</xdr:colOff>
      <xdr:row>72</xdr:row>
      <xdr:rowOff>80447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388408"/>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80447</xdr:rowOff>
    </xdr:from>
    <xdr:to>
      <xdr:col>107</xdr:col>
      <xdr:colOff>50800</xdr:colOff>
      <xdr:row>72</xdr:row>
      <xdr:rowOff>145095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424847"/>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44831</xdr:rowOff>
    </xdr:from>
    <xdr:to>
      <xdr:col>102</xdr:col>
      <xdr:colOff>114300</xdr:colOff>
      <xdr:row>72</xdr:row>
      <xdr:rowOff>145095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389231"/>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88214</xdr:rowOff>
    </xdr:from>
    <xdr:to>
      <xdr:col>116</xdr:col>
      <xdr:colOff>114300</xdr:colOff>
      <xdr:row>72</xdr:row>
      <xdr:rowOff>18364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2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111091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1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164658</xdr:rowOff>
    </xdr:from>
    <xdr:to>
      <xdr:col>112</xdr:col>
      <xdr:colOff>38100</xdr:colOff>
      <xdr:row>72</xdr:row>
      <xdr:rowOff>94808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3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111335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1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29647</xdr:rowOff>
    </xdr:from>
    <xdr:to>
      <xdr:col>107</xdr:col>
      <xdr:colOff>101600</xdr:colOff>
      <xdr:row>72</xdr:row>
      <xdr:rowOff>131247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3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147774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1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94295</xdr:rowOff>
    </xdr:from>
    <xdr:to>
      <xdr:col>102</xdr:col>
      <xdr:colOff>165100</xdr:colOff>
      <xdr:row>73</xdr:row>
      <xdr:rowOff>24445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40972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2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165481</xdr:rowOff>
    </xdr:from>
    <xdr:to>
      <xdr:col>98</xdr:col>
      <xdr:colOff>38100</xdr:colOff>
      <xdr:row>72</xdr:row>
      <xdr:rowOff>95631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3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112158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1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人件費については、コロナ禍により令和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年度に大きく減少した時間外勤務がコロナ禍前の水準に戻りつつあることや、共済負担金率の増等の影響により、住民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今後も社会情勢や財政状況を鑑みながら職員数と給与の適正化に取り組み、人件費の抑制に努める。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物件費については、委託料が新型コロナウイルスワクチン接種事業などにより、約</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億円増加したため、住民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8,238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扶助費については、新型コロナウイルス感染症対策として子育て特別給付金、住民税非課税世帯等臨時特別給付金などを実施し、約</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億円と大幅な増となったため、住民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25,613</a:t>
          </a:r>
          <a:r>
            <a:rPr kumimoji="1" lang="ja-JP" altLang="en-US" sz="1300">
              <a:latin typeface="ＭＳ Ｐゴシック" panose="020B0600070205080204" pitchFamily="50" charset="-128"/>
              <a:ea typeface="ＭＳ Ｐゴシック" panose="020B0600070205080204" pitchFamily="50" charset="-128"/>
            </a:rPr>
            <a:t>円の増となった。今後も社会保障関連経費の増大が見込まれる。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普通建設事業費については、高機能消防指令システム更新や庁舎等整備にかかる用地買収などにより約</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億円増加したため、住民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11,506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80917</xdr:rowOff>
    </xdr:from>
    <xdr:to>
      <xdr:col>24</xdr:col>
      <xdr:colOff>63500</xdr:colOff>
      <xdr:row>34</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1021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5806</xdr:rowOff>
    </xdr:from>
    <xdr:to>
      <xdr:col>19</xdr:col>
      <xdr:colOff>177800</xdr:colOff>
      <xdr:row>34</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51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5806</xdr:rowOff>
    </xdr:from>
    <xdr:to>
      <xdr:col>15</xdr:col>
      <xdr:colOff>50800</xdr:colOff>
      <xdr:row>35</xdr:row>
      <xdr:rowOff>10704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510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82550</xdr:rowOff>
    </xdr:from>
    <xdr:to>
      <xdr:col>10</xdr:col>
      <xdr:colOff>114300</xdr:colOff>
      <xdr:row>35</xdr:row>
      <xdr:rowOff>10704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11850"/>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41547</xdr:rowOff>
    </xdr:from>
    <xdr:to>
      <xdr:col>24</xdr:col>
      <xdr:colOff>114300</xdr:colOff>
      <xdr:row>34</xdr:row>
      <xdr:rowOff>143147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30117</xdr:rowOff>
    </xdr:from>
    <xdr:to>
      <xdr:col>20</xdr:col>
      <xdr:colOff>38100</xdr:colOff>
      <xdr:row>34</xdr:row>
      <xdr:rowOff>131717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148244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126456</xdr:rowOff>
    </xdr:from>
    <xdr:to>
      <xdr:col>15</xdr:col>
      <xdr:colOff>101600</xdr:colOff>
      <xdr:row>34</xdr:row>
      <xdr:rowOff>56606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73133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131354</xdr:rowOff>
    </xdr:from>
    <xdr:to>
      <xdr:col>10</xdr:col>
      <xdr:colOff>165100</xdr:colOff>
      <xdr:row>35</xdr:row>
      <xdr:rowOff>61504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52631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124477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81038</xdr:rowOff>
    </xdr:from>
    <xdr:to>
      <xdr:col>24</xdr:col>
      <xdr:colOff>63500</xdr:colOff>
      <xdr:row>58</xdr:row>
      <xdr:rowOff>68796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24988"/>
          <a:ext cx="838200" cy="1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81038</xdr:rowOff>
    </xdr:from>
    <xdr:to>
      <xdr:col>19</xdr:col>
      <xdr:colOff>177800</xdr:colOff>
      <xdr:row>58</xdr:row>
      <xdr:rowOff>77762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24988"/>
          <a:ext cx="889000" cy="11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77762</xdr:rowOff>
    </xdr:from>
    <xdr:to>
      <xdr:col>15</xdr:col>
      <xdr:colOff>50800</xdr:colOff>
      <xdr:row>58</xdr:row>
      <xdr:rowOff>151320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1862"/>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121209</xdr:rowOff>
    </xdr:from>
    <xdr:to>
      <xdr:col>10</xdr:col>
      <xdr:colOff>114300</xdr:colOff>
      <xdr:row>58</xdr:row>
      <xdr:rowOff>151320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5309"/>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17996</xdr:rowOff>
    </xdr:from>
    <xdr:to>
      <xdr:col>24</xdr:col>
      <xdr:colOff>114300</xdr:colOff>
      <xdr:row>58</xdr:row>
      <xdr:rowOff>119596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167873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30238</xdr:rowOff>
    </xdr:from>
    <xdr:to>
      <xdr:col>20</xdr:col>
      <xdr:colOff>38100</xdr:colOff>
      <xdr:row>51</xdr:row>
      <xdr:rowOff>131838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122965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26962</xdr:rowOff>
    </xdr:from>
    <xdr:to>
      <xdr:col>15</xdr:col>
      <xdr:colOff>101600</xdr:colOff>
      <xdr:row>58</xdr:row>
      <xdr:rowOff>128562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145089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100520</xdr:rowOff>
    </xdr:from>
    <xdr:to>
      <xdr:col>10</xdr:col>
      <xdr:colOff>165100</xdr:colOff>
      <xdr:row>59</xdr:row>
      <xdr:rowOff>30670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21797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70409</xdr:rowOff>
    </xdr:from>
    <xdr:to>
      <xdr:col>6</xdr:col>
      <xdr:colOff>38100</xdr:colOff>
      <xdr:row>59</xdr:row>
      <xdr:rowOff>559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17086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61878</xdr:rowOff>
    </xdr:from>
    <xdr:to>
      <xdr:col>24</xdr:col>
      <xdr:colOff>63500</xdr:colOff>
      <xdr:row>77</xdr:row>
      <xdr:rowOff>160127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20628"/>
          <a:ext cx="838200" cy="4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160127</xdr:rowOff>
    </xdr:from>
    <xdr:to>
      <xdr:col>19</xdr:col>
      <xdr:colOff>177800</xdr:colOff>
      <xdr:row>78</xdr:row>
      <xdr:rowOff>21301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6177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21301</xdr:rowOff>
    </xdr:from>
    <xdr:to>
      <xdr:col>15</xdr:col>
      <xdr:colOff>50800</xdr:colOff>
      <xdr:row>78</xdr:row>
      <xdr:rowOff>119861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94401"/>
          <a:ext cx="889000" cy="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78795</xdr:rowOff>
    </xdr:from>
    <xdr:to>
      <xdr:col>10</xdr:col>
      <xdr:colOff>114300</xdr:colOff>
      <xdr:row>78</xdr:row>
      <xdr:rowOff>119861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451895"/>
          <a:ext cx="8890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36613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5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11078</xdr:rowOff>
    </xdr:from>
    <xdr:to>
      <xdr:col>24</xdr:col>
      <xdr:colOff>114300</xdr:colOff>
      <xdr:row>75</xdr:row>
      <xdr:rowOff>112678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33955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109327</xdr:rowOff>
    </xdr:from>
    <xdr:to>
      <xdr:col>20</xdr:col>
      <xdr:colOff>38100</xdr:colOff>
      <xdr:row>78</xdr:row>
      <xdr:rowOff>39477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56004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0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141951</xdr:rowOff>
    </xdr:from>
    <xdr:to>
      <xdr:col>15</xdr:col>
      <xdr:colOff>101600</xdr:colOff>
      <xdr:row>78</xdr:row>
      <xdr:rowOff>72101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88628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69061</xdr:rowOff>
    </xdr:from>
    <xdr:to>
      <xdr:col>10</xdr:col>
      <xdr:colOff>165100</xdr:colOff>
      <xdr:row>78</xdr:row>
      <xdr:rowOff>170661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15738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27995</xdr:rowOff>
    </xdr:from>
    <xdr:to>
      <xdr:col>6</xdr:col>
      <xdr:colOff>38100</xdr:colOff>
      <xdr:row>78</xdr:row>
      <xdr:rowOff>129595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146122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7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152273</xdr:rowOff>
    </xdr:from>
    <xdr:to>
      <xdr:col>24</xdr:col>
      <xdr:colOff>63500</xdr:colOff>
      <xdr:row>97</xdr:row>
      <xdr:rowOff>96083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68573"/>
          <a:ext cx="8382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96083</xdr:rowOff>
    </xdr:from>
    <xdr:to>
      <xdr:col>19</xdr:col>
      <xdr:colOff>177800</xdr:colOff>
      <xdr:row>99</xdr:row>
      <xdr:rowOff>30155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26733"/>
          <a:ext cx="889000" cy="2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8575</xdr:rowOff>
    </xdr:from>
    <xdr:to>
      <xdr:col>15</xdr:col>
      <xdr:colOff>50800</xdr:colOff>
      <xdr:row>99</xdr:row>
      <xdr:rowOff>30155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82125"/>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152730</xdr:rowOff>
    </xdr:from>
    <xdr:to>
      <xdr:col>10</xdr:col>
      <xdr:colOff>114300</xdr:colOff>
      <xdr:row>99</xdr:row>
      <xdr:rowOff>8575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54830"/>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101473</xdr:rowOff>
    </xdr:from>
    <xdr:to>
      <xdr:col>24</xdr:col>
      <xdr:colOff>114300</xdr:colOff>
      <xdr:row>95</xdr:row>
      <xdr:rowOff>31623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124350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45283</xdr:rowOff>
    </xdr:from>
    <xdr:to>
      <xdr:col>20</xdr:col>
      <xdr:colOff>38100</xdr:colOff>
      <xdr:row>97</xdr:row>
      <xdr:rowOff>146883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163410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150805</xdr:rowOff>
    </xdr:from>
    <xdr:to>
      <xdr:col>15</xdr:col>
      <xdr:colOff>101600</xdr:colOff>
      <xdr:row>99</xdr:row>
      <xdr:rowOff>80955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72082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129225</xdr:rowOff>
    </xdr:from>
    <xdr:to>
      <xdr:col>10</xdr:col>
      <xdr:colOff>165100</xdr:colOff>
      <xdr:row>99</xdr:row>
      <xdr:rowOff>59375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50502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101930</xdr:rowOff>
    </xdr:from>
    <xdr:to>
      <xdr:col>6</xdr:col>
      <xdr:colOff>38100</xdr:colOff>
      <xdr:row>99</xdr:row>
      <xdr:rowOff>32080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23207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155376</xdr:rowOff>
    </xdr:from>
    <xdr:to>
      <xdr:col>55</xdr:col>
      <xdr:colOff>0</xdr:colOff>
      <xdr:row>38</xdr:row>
      <xdr:rowOff>161907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704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161907</xdr:rowOff>
    </xdr:from>
    <xdr:to>
      <xdr:col>50</xdr:col>
      <xdr:colOff>114300</xdr:colOff>
      <xdr:row>39</xdr:row>
      <xdr:rowOff>254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6770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xdr:rowOff>
    </xdr:from>
    <xdr:to>
      <xdr:col>45</xdr:col>
      <xdr:colOff>177800</xdr:colOff>
      <xdr:row>39</xdr:row>
      <xdr:rowOff>2540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868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2540</xdr:rowOff>
    </xdr:from>
    <xdr:to>
      <xdr:col>41</xdr:col>
      <xdr:colOff>50800</xdr:colOff>
      <xdr:row>39</xdr:row>
      <xdr:rowOff>10378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8909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104576</xdr:rowOff>
    </xdr:from>
    <xdr:to>
      <xdr:col>55</xdr:col>
      <xdr:colOff>50800</xdr:colOff>
      <xdr:row>39</xdr:row>
      <xdr:rowOff>34726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19503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4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111107</xdr:rowOff>
    </xdr:from>
    <xdr:to>
      <xdr:col>50</xdr:col>
      <xdr:colOff>165100</xdr:colOff>
      <xdr:row>39</xdr:row>
      <xdr:rowOff>41257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32384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120904</xdr:rowOff>
    </xdr:from>
    <xdr:to>
      <xdr:col>46</xdr:col>
      <xdr:colOff>38100</xdr:colOff>
      <xdr:row>39</xdr:row>
      <xdr:rowOff>51054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42181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123190</xdr:rowOff>
    </xdr:from>
    <xdr:to>
      <xdr:col>41</xdr:col>
      <xdr:colOff>101600</xdr:colOff>
      <xdr:row>39</xdr:row>
      <xdr:rowOff>53340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44467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131028</xdr:rowOff>
    </xdr:from>
    <xdr:to>
      <xdr:col>36</xdr:col>
      <xdr:colOff>165100</xdr:colOff>
      <xdr:row>39</xdr:row>
      <xdr:rowOff>61178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52305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81042</xdr:rowOff>
    </xdr:from>
    <xdr:to>
      <xdr:col>55</xdr:col>
      <xdr:colOff>0</xdr:colOff>
      <xdr:row>58</xdr:row>
      <xdr:rowOff>86664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25142"/>
          <a:ext cx="8382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81042</xdr:rowOff>
    </xdr:from>
    <xdr:to>
      <xdr:col>50</xdr:col>
      <xdr:colOff>114300</xdr:colOff>
      <xdr:row>58</xdr:row>
      <xdr:rowOff>88402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5142"/>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87030</xdr:rowOff>
    </xdr:from>
    <xdr:to>
      <xdr:col>45</xdr:col>
      <xdr:colOff>177800</xdr:colOff>
      <xdr:row>58</xdr:row>
      <xdr:rowOff>88402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31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84470</xdr:rowOff>
    </xdr:from>
    <xdr:to>
      <xdr:col>41</xdr:col>
      <xdr:colOff>50800</xdr:colOff>
      <xdr:row>58</xdr:row>
      <xdr:rowOff>87030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2857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35864</xdr:rowOff>
    </xdr:from>
    <xdr:to>
      <xdr:col>55</xdr:col>
      <xdr:colOff>50800</xdr:colOff>
      <xdr:row>58</xdr:row>
      <xdr:rowOff>137464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122241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30242</xdr:rowOff>
    </xdr:from>
    <xdr:to>
      <xdr:col>50</xdr:col>
      <xdr:colOff>165100</xdr:colOff>
      <xdr:row>58</xdr:row>
      <xdr:rowOff>131842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122969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37602</xdr:rowOff>
    </xdr:from>
    <xdr:to>
      <xdr:col>46</xdr:col>
      <xdr:colOff>38100</xdr:colOff>
      <xdr:row>58</xdr:row>
      <xdr:rowOff>139202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130329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36230</xdr:rowOff>
    </xdr:from>
    <xdr:to>
      <xdr:col>41</xdr:col>
      <xdr:colOff>101600</xdr:colOff>
      <xdr:row>58</xdr:row>
      <xdr:rowOff>137830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128957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33670</xdr:rowOff>
    </xdr:from>
    <xdr:to>
      <xdr:col>36</xdr:col>
      <xdr:colOff>165100</xdr:colOff>
      <xdr:row>58</xdr:row>
      <xdr:rowOff>135270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126397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71616</xdr:rowOff>
    </xdr:from>
    <xdr:to>
      <xdr:col>55</xdr:col>
      <xdr:colOff>0</xdr:colOff>
      <xdr:row>78</xdr:row>
      <xdr:rowOff>74321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471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74321</xdr:rowOff>
    </xdr:from>
    <xdr:to>
      <xdr:col>50</xdr:col>
      <xdr:colOff>114300</xdr:colOff>
      <xdr:row>78</xdr:row>
      <xdr:rowOff>107544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4742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107544</xdr:rowOff>
    </xdr:from>
    <xdr:to>
      <xdr:col>45</xdr:col>
      <xdr:colOff>177800</xdr:colOff>
      <xdr:row>78</xdr:row>
      <xdr:rowOff>136576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8064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128003</xdr:rowOff>
    </xdr:from>
    <xdr:to>
      <xdr:col>41</xdr:col>
      <xdr:colOff>50800</xdr:colOff>
      <xdr:row>78</xdr:row>
      <xdr:rowOff>136576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0110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20816</xdr:rowOff>
    </xdr:from>
    <xdr:to>
      <xdr:col>55</xdr:col>
      <xdr:colOff>50800</xdr:colOff>
      <xdr:row>78</xdr:row>
      <xdr:rowOff>122416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107193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23521</xdr:rowOff>
    </xdr:from>
    <xdr:to>
      <xdr:col>50</xdr:col>
      <xdr:colOff>165100</xdr:colOff>
      <xdr:row>78</xdr:row>
      <xdr:rowOff>125121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116248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56744</xdr:rowOff>
    </xdr:from>
    <xdr:to>
      <xdr:col>46</xdr:col>
      <xdr:colOff>38100</xdr:colOff>
      <xdr:row>78</xdr:row>
      <xdr:rowOff>158344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149471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85776</xdr:rowOff>
    </xdr:from>
    <xdr:to>
      <xdr:col>41</xdr:col>
      <xdr:colOff>101600</xdr:colOff>
      <xdr:row>79</xdr:row>
      <xdr:rowOff>15926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77203</xdr:rowOff>
    </xdr:from>
    <xdr:to>
      <xdr:col>36</xdr:col>
      <xdr:colOff>165100</xdr:colOff>
      <xdr:row>79</xdr:row>
      <xdr:rowOff>7353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169930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18466</xdr:rowOff>
    </xdr:from>
    <xdr:to>
      <xdr:col>55</xdr:col>
      <xdr:colOff>0</xdr:colOff>
      <xdr:row>98</xdr:row>
      <xdr:rowOff>67481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20566"/>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48183</xdr:rowOff>
    </xdr:from>
    <xdr:to>
      <xdr:col>50</xdr:col>
      <xdr:colOff>114300</xdr:colOff>
      <xdr:row>98</xdr:row>
      <xdr:rowOff>67481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50283"/>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48183</xdr:rowOff>
    </xdr:from>
    <xdr:to>
      <xdr:col>45</xdr:col>
      <xdr:colOff>177800</xdr:colOff>
      <xdr:row>98</xdr:row>
      <xdr:rowOff>81426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50283"/>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81426</xdr:rowOff>
    </xdr:from>
    <xdr:to>
      <xdr:col>41</xdr:col>
      <xdr:colOff>50800</xdr:colOff>
      <xdr:row>98</xdr:row>
      <xdr:rowOff>98724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8352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139116</xdr:rowOff>
    </xdr:from>
    <xdr:to>
      <xdr:col>55</xdr:col>
      <xdr:colOff>50800</xdr:colOff>
      <xdr:row>98</xdr:row>
      <xdr:rowOff>69266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117543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16681</xdr:rowOff>
    </xdr:from>
    <xdr:to>
      <xdr:col>50</xdr:col>
      <xdr:colOff>165100</xdr:colOff>
      <xdr:row>98</xdr:row>
      <xdr:rowOff>118281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109408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1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168833</xdr:rowOff>
    </xdr:from>
    <xdr:to>
      <xdr:col>46</xdr:col>
      <xdr:colOff>38100</xdr:colOff>
      <xdr:row>98</xdr:row>
      <xdr:rowOff>98983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90110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30626</xdr:rowOff>
    </xdr:from>
    <xdr:to>
      <xdr:col>41</xdr:col>
      <xdr:colOff>101600</xdr:colOff>
      <xdr:row>98</xdr:row>
      <xdr:rowOff>132226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47924</xdr:rowOff>
    </xdr:from>
    <xdr:to>
      <xdr:col>36</xdr:col>
      <xdr:colOff>165100</xdr:colOff>
      <xdr:row>98</xdr:row>
      <xdr:rowOff>149524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140651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83058</xdr:rowOff>
    </xdr:from>
    <xdr:to>
      <xdr:col>85</xdr:col>
      <xdr:colOff>127000</xdr:colOff>
      <xdr:row>37</xdr:row>
      <xdr:rowOff>92964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912358"/>
          <a:ext cx="8382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92964</xdr:rowOff>
    </xdr:from>
    <xdr:to>
      <xdr:col>81</xdr:col>
      <xdr:colOff>50800</xdr:colOff>
      <xdr:row>37</xdr:row>
      <xdr:rowOff>167259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43661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167259</xdr:rowOff>
    </xdr:from>
    <xdr:to>
      <xdr:col>76</xdr:col>
      <xdr:colOff>114300</xdr:colOff>
      <xdr:row>38</xdr:row>
      <xdr:rowOff>56261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10909"/>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56261</xdr:rowOff>
    </xdr:from>
    <xdr:to>
      <xdr:col>71</xdr:col>
      <xdr:colOff>177800</xdr:colOff>
      <xdr:row>38</xdr:row>
      <xdr:rowOff>129286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71361"/>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32258</xdr:rowOff>
    </xdr:from>
    <xdr:to>
      <xdr:col>85</xdr:col>
      <xdr:colOff>177800</xdr:colOff>
      <xdr:row>34</xdr:row>
      <xdr:rowOff>133858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55135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42164</xdr:rowOff>
    </xdr:from>
    <xdr:to>
      <xdr:col>81</xdr:col>
      <xdr:colOff>101600</xdr:colOff>
      <xdr:row>37</xdr:row>
      <xdr:rowOff>143764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134891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116459</xdr:rowOff>
    </xdr:from>
    <xdr:to>
      <xdr:col>76</xdr:col>
      <xdr:colOff>165100</xdr:colOff>
      <xdr:row>38</xdr:row>
      <xdr:rowOff>46610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37736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xdr:rowOff>
    </xdr:from>
    <xdr:to>
      <xdr:col>72</xdr:col>
      <xdr:colOff>38100</xdr:colOff>
      <xdr:row>38</xdr:row>
      <xdr:rowOff>107061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98188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78486</xdr:rowOff>
    </xdr:from>
    <xdr:to>
      <xdr:col>67</xdr:col>
      <xdr:colOff>101600</xdr:colOff>
      <xdr:row>39</xdr:row>
      <xdr:rowOff>8636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171213</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79428" y="66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70480</xdr:rowOff>
    </xdr:from>
    <xdr:to>
      <xdr:col>85</xdr:col>
      <xdr:colOff>127000</xdr:colOff>
      <xdr:row>56</xdr:row>
      <xdr:rowOff>147610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71680"/>
          <a:ext cx="838200" cy="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147610</xdr:rowOff>
    </xdr:from>
    <xdr:to>
      <xdr:col>81</xdr:col>
      <xdr:colOff>50800</xdr:colOff>
      <xdr:row>57</xdr:row>
      <xdr:rowOff>42316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48810"/>
          <a:ext cx="889000" cy="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115285</xdr:rowOff>
    </xdr:from>
    <xdr:to>
      <xdr:col>76</xdr:col>
      <xdr:colOff>114300</xdr:colOff>
      <xdr:row>57</xdr:row>
      <xdr:rowOff>42316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16485"/>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115285</xdr:rowOff>
    </xdr:from>
    <xdr:to>
      <xdr:col>71</xdr:col>
      <xdr:colOff>177800</xdr:colOff>
      <xdr:row>57</xdr:row>
      <xdr:rowOff>14244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16485"/>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19680</xdr:rowOff>
    </xdr:from>
    <xdr:to>
      <xdr:col>85</xdr:col>
      <xdr:colOff>177800</xdr:colOff>
      <xdr:row>56</xdr:row>
      <xdr:rowOff>121280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169557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96810</xdr:rowOff>
    </xdr:from>
    <xdr:to>
      <xdr:col>81</xdr:col>
      <xdr:colOff>101600</xdr:colOff>
      <xdr:row>57</xdr:row>
      <xdr:rowOff>26960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18087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162966</xdr:rowOff>
    </xdr:from>
    <xdr:to>
      <xdr:col>76</xdr:col>
      <xdr:colOff>165100</xdr:colOff>
      <xdr:row>57</xdr:row>
      <xdr:rowOff>93116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84243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64485</xdr:rowOff>
    </xdr:from>
    <xdr:to>
      <xdr:col>72</xdr:col>
      <xdr:colOff>38100</xdr:colOff>
      <xdr:row>56</xdr:row>
      <xdr:rowOff>166085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157212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7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134894</xdr:rowOff>
    </xdr:from>
    <xdr:to>
      <xdr:col>67</xdr:col>
      <xdr:colOff>101600</xdr:colOff>
      <xdr:row>57</xdr:row>
      <xdr:rowOff>65044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56171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59004</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32104"/>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59004</xdr:rowOff>
    </xdr:from>
    <xdr:to>
      <xdr:col>76</xdr:col>
      <xdr:colOff>114300</xdr:colOff>
      <xdr:row>78</xdr:row>
      <xdr:rowOff>96495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3210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96495</xdr:rowOff>
    </xdr:from>
    <xdr:to>
      <xdr:col>71</xdr:col>
      <xdr:colOff>177800</xdr:colOff>
      <xdr:row>78</xdr:row>
      <xdr:rowOff>138557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6959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8204</xdr:rowOff>
    </xdr:from>
    <xdr:to>
      <xdr:col>76</xdr:col>
      <xdr:colOff>165100</xdr:colOff>
      <xdr:row>78</xdr:row>
      <xdr:rowOff>109804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100931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47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45695</xdr:rowOff>
    </xdr:from>
    <xdr:to>
      <xdr:col>72</xdr:col>
      <xdr:colOff>38100</xdr:colOff>
      <xdr:row>78</xdr:row>
      <xdr:rowOff>147295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138422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9034</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110234</xdr:rowOff>
    </xdr:from>
    <xdr:to>
      <xdr:col>85</xdr:col>
      <xdr:colOff>127000</xdr:colOff>
      <xdr:row>97</xdr:row>
      <xdr:rowOff>143587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40884"/>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143587</xdr:rowOff>
    </xdr:from>
    <xdr:to>
      <xdr:col>81</xdr:col>
      <xdr:colOff>50800</xdr:colOff>
      <xdr:row>97</xdr:row>
      <xdr:rowOff>146741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74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136958</xdr:rowOff>
    </xdr:from>
    <xdr:to>
      <xdr:col>76</xdr:col>
      <xdr:colOff>114300</xdr:colOff>
      <xdr:row>97</xdr:row>
      <xdr:rowOff>146741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67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136958</xdr:rowOff>
    </xdr:from>
    <xdr:to>
      <xdr:col>71</xdr:col>
      <xdr:colOff>177800</xdr:colOff>
      <xdr:row>97</xdr:row>
      <xdr:rowOff>139036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67608"/>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59434</xdr:rowOff>
    </xdr:from>
    <xdr:to>
      <xdr:col>85</xdr:col>
      <xdr:colOff>177800</xdr:colOff>
      <xdr:row>97</xdr:row>
      <xdr:rowOff>161034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37861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92787</xdr:rowOff>
    </xdr:from>
    <xdr:to>
      <xdr:col>81</xdr:col>
      <xdr:colOff>101600</xdr:colOff>
      <xdr:row>98</xdr:row>
      <xdr:rowOff>22937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95941</xdr:rowOff>
    </xdr:from>
    <xdr:to>
      <xdr:col>76</xdr:col>
      <xdr:colOff>165100</xdr:colOff>
      <xdr:row>98</xdr:row>
      <xdr:rowOff>26091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17218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86158</xdr:rowOff>
    </xdr:from>
    <xdr:to>
      <xdr:col>72</xdr:col>
      <xdr:colOff>38100</xdr:colOff>
      <xdr:row>98</xdr:row>
      <xdr:rowOff>16308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88236</xdr:rowOff>
    </xdr:from>
    <xdr:to>
      <xdr:col>67</xdr:col>
      <xdr:colOff>101600</xdr:colOff>
      <xdr:row>98</xdr:row>
      <xdr:rowOff>18386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100511</xdr:rowOff>
    </xdr:from>
    <xdr:to>
      <xdr:col>116</xdr:col>
      <xdr:colOff>63500</xdr:colOff>
      <xdr:row>33</xdr:row>
      <xdr:rowOff>107043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75836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91820</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107043</xdr:rowOff>
    </xdr:from>
    <xdr:to>
      <xdr:col>111</xdr:col>
      <xdr:colOff>177800</xdr:colOff>
      <xdr:row>33</xdr:row>
      <xdr:rowOff>110308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57648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15076</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701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144599</xdr:rowOff>
    </xdr:from>
    <xdr:to>
      <xdr:col>107</xdr:col>
      <xdr:colOff>50800</xdr:colOff>
      <xdr:row>33</xdr:row>
      <xdr:rowOff>110308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288099"/>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57530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7440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144599</xdr:rowOff>
    </xdr:from>
    <xdr:to>
      <xdr:col>102</xdr:col>
      <xdr:colOff>114300</xdr:colOff>
      <xdr:row>30</xdr:row>
      <xdr:rowOff>147864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2880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49365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73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155501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670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49711</xdr:rowOff>
    </xdr:from>
    <xdr:to>
      <xdr:col>116</xdr:col>
      <xdr:colOff>114300</xdr:colOff>
      <xdr:row>33</xdr:row>
      <xdr:rowOff>151311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72588</xdr:rowOff>
    </xdr:from>
    <xdr:ext cx="378565"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55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56243</xdr:rowOff>
    </xdr:from>
    <xdr:to>
      <xdr:col>112</xdr:col>
      <xdr:colOff>38100</xdr:colOff>
      <xdr:row>33</xdr:row>
      <xdr:rowOff>157843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2920</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54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59508</xdr:rowOff>
    </xdr:from>
    <xdr:to>
      <xdr:col>107</xdr:col>
      <xdr:colOff>101600</xdr:colOff>
      <xdr:row>33</xdr:row>
      <xdr:rowOff>161108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6185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549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93799</xdr:rowOff>
    </xdr:from>
    <xdr:to>
      <xdr:col>102</xdr:col>
      <xdr:colOff>165100</xdr:colOff>
      <xdr:row>31</xdr:row>
      <xdr:rowOff>23949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40476</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50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97064</xdr:rowOff>
    </xdr:from>
    <xdr:to>
      <xdr:col>98</xdr:col>
      <xdr:colOff>38100</xdr:colOff>
      <xdr:row>31</xdr:row>
      <xdr:rowOff>27214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43741</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501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などが減となったことから、前年度よりも減少した。民生費は子育て世帯臨時特別給付金給付事業、住民税非課税世帯等臨時特別給付金給付事業などが増となったことから、前年度よりも増加した。今後も社会保障関連経費の増大が見込まれるが、引き続き抑制に努める。衛生費は、新型コロナウイルスワクチン接種事業などが増となったことから、前年度よりも増加した。商工費は、プレミアム付商品券事業などが減となったものの、新型コロナウイルス感染症対策市内事業者支援事業などが増となり、前年度よりも増加しているが、類似団体平均よりも低い数値となっている。教育費は、小学校教育用コンピュータ運用事業などが減となったものの、小学校施設整備事業などが増となったため、前年度よりも増加した。諸支出金については、前年度並みであるものの普通財産にかかる償還があるため、類似団体の中で最も高い割合となっている。</a:t>
          </a:r>
        </a:p>
        <a:p>
          <a:r>
            <a:rPr kumimoji="1" lang="ja-JP" altLang="en-US" sz="1300">
              <a:latin typeface="ＭＳ Ｐゴシック" panose="020B0600070205080204" pitchFamily="50" charset="-128"/>
              <a:ea typeface="ＭＳ Ｐゴシック" panose="020B0600070205080204" pitchFamily="50" charset="-128"/>
            </a:rPr>
            <a:t>他にも労働費、農林水産業費、土木費、消防費などが類似団体平均よりも低い数値となっている。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実質収支比率の分子である実質収支額は、前年度に比べ約</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億円増の約</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億円となり、分母である標準財政規模は前年度に比べ約</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億円増の約</a:t>
          </a:r>
          <a:r>
            <a:rPr kumimoji="1" lang="en-US" altLang="ja-JP" sz="1400">
              <a:latin typeface="ＭＳ ゴシック" pitchFamily="49" charset="-128"/>
              <a:ea typeface="ＭＳ ゴシック" pitchFamily="49" charset="-128"/>
            </a:rPr>
            <a:t>482.6</a:t>
          </a:r>
          <a:r>
            <a:rPr kumimoji="1" lang="ja-JP" altLang="en-US" sz="1400">
              <a:latin typeface="ＭＳ ゴシック" pitchFamily="49" charset="-128"/>
              <a:ea typeface="ＭＳ ゴシック" pitchFamily="49" charset="-128"/>
            </a:rPr>
            <a:t>億円となり、標準財政規模比における比率は</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財政調整基金残高については、約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億円積立して決算における現在高が約</a:t>
          </a:r>
          <a:r>
            <a:rPr kumimoji="1" lang="en-US" altLang="ja-JP" sz="1400">
              <a:latin typeface="ＭＳ ゴシック" pitchFamily="49" charset="-128"/>
              <a:ea typeface="ＭＳ ゴシック" pitchFamily="49" charset="-128"/>
            </a:rPr>
            <a:t>64.2</a:t>
          </a:r>
          <a:r>
            <a:rPr kumimoji="1" lang="ja-JP" altLang="en-US" sz="1400">
              <a:latin typeface="ＭＳ ゴシック" pitchFamily="49" charset="-128"/>
              <a:ea typeface="ＭＳ ゴシック" pitchFamily="49" charset="-128"/>
            </a:rPr>
            <a:t>億円となったことなどから、標準財政規模比における比率は前年度に比べ</a:t>
          </a:r>
          <a:r>
            <a:rPr kumimoji="1" lang="en-US" altLang="ja-JP" sz="1400">
              <a:latin typeface="ＭＳ ゴシック" pitchFamily="49" charset="-128"/>
              <a:ea typeface="ＭＳ ゴシック" pitchFamily="49" charset="-128"/>
            </a:rPr>
            <a:t>0.80</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現在、資金不足額が発生している主な要因は、赤字経営が続いていたことによるものだが、令和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年度においては、兵庫県市町村職員退職手当組合負担金調整額一般会計分の前倒しによる受入れや新型コロナウイルス補助金の増加により、資金不足額が令和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年度から大幅に減少した。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今後も引き続き資金不足解消を図るため、入院単価のアップや紹介等による新規患者の獲得により医業収益の向上を図り経営改善に取り組む。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93911813</v>
      </c>
      <c r="BO4" s="375"/>
      <c r="BP4" s="375"/>
      <c r="BQ4" s="375"/>
      <c r="BR4" s="375"/>
      <c r="BS4" s="375"/>
      <c r="BT4" s="375"/>
      <c r="BU4" s="376"/>
      <c r="BV4" s="374">
        <v>104419961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4.9000000000000004</v>
      </c>
      <c r="CU4" s="381"/>
      <c r="CV4" s="381"/>
      <c r="CW4" s="381"/>
      <c r="CX4" s="381"/>
      <c r="CY4" s="381"/>
      <c r="CZ4" s="381"/>
      <c r="DA4" s="382"/>
      <c r="DB4" s="380">
        <v>3.3</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91020766</v>
      </c>
      <c r="BO5" s="412"/>
      <c r="BP5" s="412"/>
      <c r="BQ5" s="412"/>
      <c r="BR5" s="412"/>
      <c r="BS5" s="412"/>
      <c r="BT5" s="412"/>
      <c r="BU5" s="413"/>
      <c r="BV5" s="411">
        <v>102443168</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92.1</v>
      </c>
      <c r="CU5" s="409"/>
      <c r="CV5" s="409"/>
      <c r="CW5" s="409"/>
      <c r="CX5" s="409"/>
      <c r="CY5" s="409"/>
      <c r="CZ5" s="409"/>
      <c r="DA5" s="410"/>
      <c r="DB5" s="408">
        <v>95.4</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2891047</v>
      </c>
      <c r="BO6" s="412"/>
      <c r="BP6" s="412"/>
      <c r="BQ6" s="412"/>
      <c r="BR6" s="412"/>
      <c r="BS6" s="412"/>
      <c r="BT6" s="412"/>
      <c r="BU6" s="413"/>
      <c r="BV6" s="411">
        <v>1976793</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98.9</v>
      </c>
      <c r="CU6" s="449"/>
      <c r="CV6" s="449"/>
      <c r="CW6" s="449"/>
      <c r="CX6" s="449"/>
      <c r="CY6" s="449"/>
      <c r="CZ6" s="449"/>
      <c r="DA6" s="450"/>
      <c r="DB6" s="448">
        <v>101.8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507685</v>
      </c>
      <c r="BO7" s="412"/>
      <c r="BP7" s="412"/>
      <c r="BQ7" s="412"/>
      <c r="BR7" s="412"/>
      <c r="BS7" s="412"/>
      <c r="BT7" s="412"/>
      <c r="BU7" s="413"/>
      <c r="BV7" s="411">
        <v>464267</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48258386</v>
      </c>
      <c r="CU7" s="412"/>
      <c r="CV7" s="412"/>
      <c r="CW7" s="412"/>
      <c r="CX7" s="412"/>
      <c r="CY7" s="412"/>
      <c r="CZ7" s="412"/>
      <c r="DA7" s="413"/>
      <c r="DB7" s="411">
        <v>45282358</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2383362</v>
      </c>
      <c r="BO8" s="412"/>
      <c r="BP8" s="412"/>
      <c r="BQ8" s="412"/>
      <c r="BR8" s="412"/>
      <c r="BS8" s="412"/>
      <c r="BT8" s="412"/>
      <c r="BU8" s="413"/>
      <c r="BV8" s="411">
        <v>1512526</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0.86</v>
      </c>
      <c r="CU8" s="452"/>
      <c r="CV8" s="452"/>
      <c r="CW8" s="452"/>
      <c r="CX8" s="452"/>
      <c r="CY8" s="452"/>
      <c r="CZ8" s="452"/>
      <c r="DA8" s="453"/>
      <c r="DB8" s="451">
        <v>0.88</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226432</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94</v>
      </c>
      <c r="AV9" s="444"/>
      <c r="AW9" s="444"/>
      <c r="AX9" s="444"/>
      <c r="AY9" s="445" t="s">
        <v>117</v>
      </c>
      <c r="AZ9" s="446"/>
      <c r="BA9" s="446"/>
      <c r="BB9" s="446"/>
      <c r="BC9" s="446"/>
      <c r="BD9" s="446"/>
      <c r="BE9" s="446"/>
      <c r="BF9" s="446"/>
      <c r="BG9" s="446"/>
      <c r="BH9" s="446"/>
      <c r="BI9" s="446"/>
      <c r="BJ9" s="446"/>
      <c r="BK9" s="446"/>
      <c r="BL9" s="446"/>
      <c r="BM9" s="447"/>
      <c r="BN9" s="411">
        <v>870836</v>
      </c>
      <c r="BO9" s="412"/>
      <c r="BP9" s="412"/>
      <c r="BQ9" s="412"/>
      <c r="BR9" s="412"/>
      <c r="BS9" s="412"/>
      <c r="BT9" s="412"/>
      <c r="BU9" s="413"/>
      <c r="BV9" s="411">
        <v>1013424</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11.3</v>
      </c>
      <c r="CU9" s="409"/>
      <c r="CV9" s="409"/>
      <c r="CW9" s="409"/>
      <c r="CX9" s="409"/>
      <c r="CY9" s="409"/>
      <c r="CZ9" s="409"/>
      <c r="DA9" s="410"/>
      <c r="DB9" s="408">
        <v>11.8</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224903</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757794</v>
      </c>
      <c r="BO10" s="412"/>
      <c r="BP10" s="412"/>
      <c r="BQ10" s="412"/>
      <c r="BR10" s="412"/>
      <c r="BS10" s="412"/>
      <c r="BT10" s="412"/>
      <c r="BU10" s="413"/>
      <c r="BV10" s="411">
        <v>252140</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232171</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106</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229162</v>
      </c>
      <c r="S13" s="496"/>
      <c r="T13" s="496"/>
      <c r="U13" s="496"/>
      <c r="V13" s="497"/>
      <c r="W13" s="427" t="s">
        <v>139</v>
      </c>
      <c r="X13" s="428"/>
      <c r="Y13" s="428"/>
      <c r="Z13" s="428"/>
      <c r="AA13" s="428"/>
      <c r="AB13" s="418"/>
      <c r="AC13" s="462">
        <v>814</v>
      </c>
      <c r="AD13" s="463"/>
      <c r="AE13" s="463"/>
      <c r="AF13" s="463"/>
      <c r="AG13" s="505"/>
      <c r="AH13" s="462">
        <v>854</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1628630</v>
      </c>
      <c r="BO13" s="412"/>
      <c r="BP13" s="412"/>
      <c r="BQ13" s="412"/>
      <c r="BR13" s="412"/>
      <c r="BS13" s="412"/>
      <c r="BT13" s="412"/>
      <c r="BU13" s="413"/>
      <c r="BV13" s="411">
        <v>1265564</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4.0999999999999996</v>
      </c>
      <c r="CU13" s="409"/>
      <c r="CV13" s="409"/>
      <c r="CW13" s="409"/>
      <c r="CX13" s="409"/>
      <c r="CY13" s="409"/>
      <c r="CZ13" s="409"/>
      <c r="DA13" s="410"/>
      <c r="DB13" s="408">
        <v>3.7</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233499</v>
      </c>
      <c r="S14" s="496"/>
      <c r="T14" s="496"/>
      <c r="U14" s="496"/>
      <c r="V14" s="497"/>
      <c r="W14" s="401"/>
      <c r="X14" s="402"/>
      <c r="Y14" s="402"/>
      <c r="Z14" s="402"/>
      <c r="AA14" s="402"/>
      <c r="AB14" s="391"/>
      <c r="AC14" s="498">
        <v>0.9</v>
      </c>
      <c r="AD14" s="499"/>
      <c r="AE14" s="499"/>
      <c r="AF14" s="499"/>
      <c r="AG14" s="500"/>
      <c r="AH14" s="498">
        <v>0.9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11.7</v>
      </c>
      <c r="CU14" s="510"/>
      <c r="CV14" s="510"/>
      <c r="CW14" s="510"/>
      <c r="CX14" s="510"/>
      <c r="CY14" s="510"/>
      <c r="CZ14" s="510"/>
      <c r="DA14" s="511"/>
      <c r="DB14" s="509">
        <v>18.899999999999999</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230401</v>
      </c>
      <c r="S15" s="496"/>
      <c r="T15" s="496"/>
      <c r="U15" s="496"/>
      <c r="V15" s="497"/>
      <c r="W15" s="427" t="s">
        <v>147</v>
      </c>
      <c r="X15" s="428"/>
      <c r="Y15" s="428"/>
      <c r="Z15" s="428"/>
      <c r="AA15" s="428"/>
      <c r="AB15" s="418"/>
      <c r="AC15" s="462">
        <v>17031</v>
      </c>
      <c r="AD15" s="463"/>
      <c r="AE15" s="463"/>
      <c r="AF15" s="463"/>
      <c r="AG15" s="505"/>
      <c r="AH15" s="462">
        <v>18010</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29033379</v>
      </c>
      <c r="BO15" s="375"/>
      <c r="BP15" s="375"/>
      <c r="BQ15" s="375"/>
      <c r="BR15" s="375"/>
      <c r="BS15" s="375"/>
      <c r="BT15" s="375"/>
      <c r="BU15" s="376"/>
      <c r="BV15" s="374">
        <v>29603903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18.600000000000001</v>
      </c>
      <c r="AD16" s="499"/>
      <c r="AE16" s="499"/>
      <c r="AF16" s="499"/>
      <c r="AG16" s="500"/>
      <c r="AH16" s="498">
        <v>19.8</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35070667</v>
      </c>
      <c r="BO16" s="412"/>
      <c r="BP16" s="412"/>
      <c r="BQ16" s="412"/>
      <c r="BR16" s="412"/>
      <c r="BS16" s="412"/>
      <c r="BT16" s="412"/>
      <c r="BU16" s="413"/>
      <c r="BV16" s="411">
        <v>33609257</v>
      </c>
      <c r="BW16" s="412"/>
      <c r="BX16" s="412"/>
      <c r="BY16" s="412"/>
      <c r="BZ16" s="412"/>
      <c r="CA16" s="412"/>
      <c r="CB16" s="412"/>
      <c r="CC16" s="413"/>
      <c r="CD16" s="191"/>
      <c r="CE16" s="525" t="s">
        <v>153</v>
      </c>
      <c r="CF16" s="525"/>
      <c r="CG16" s="525"/>
      <c r="CH16" s="525"/>
      <c r="CI16" s="525"/>
      <c r="CJ16" s="525"/>
      <c r="CK16" s="525"/>
      <c r="CL16" s="525"/>
      <c r="CM16" s="525"/>
      <c r="CN16" s="525"/>
      <c r="CO16" s="525"/>
      <c r="CP16" s="525"/>
      <c r="CQ16" s="525"/>
      <c r="CR16" s="525"/>
      <c r="CS16" s="526"/>
      <c r="CT16" s="408">
        <v>0.8</v>
      </c>
      <c r="CU16" s="409"/>
      <c r="CV16" s="409"/>
      <c r="CW16" s="409"/>
      <c r="CX16" s="409"/>
      <c r="CY16" s="409"/>
      <c r="CZ16" s="409"/>
      <c r="DA16" s="410"/>
      <c r="DB16" s="408">
        <v>8.4</v>
      </c>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73898</v>
      </c>
      <c r="AD17" s="463"/>
      <c r="AE17" s="463"/>
      <c r="AF17" s="463"/>
      <c r="AG17" s="505"/>
      <c r="AH17" s="462">
        <v>72136</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37453537</v>
      </c>
      <c r="BO17" s="412"/>
      <c r="BP17" s="412"/>
      <c r="BQ17" s="412"/>
      <c r="BR17" s="412"/>
      <c r="BS17" s="412"/>
      <c r="BT17" s="412"/>
      <c r="BU17" s="413"/>
      <c r="BV17" s="411">
        <v>38330301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158</v>
      </c>
      <c r="C18" s="454"/>
      <c r="D18" s="454"/>
      <c r="E18" s="534"/>
      <c r="F18" s="534"/>
      <c r="G18" s="534"/>
      <c r="H18" s="534"/>
      <c r="I18" s="534"/>
      <c r="J18" s="534"/>
      <c r="K18" s="534"/>
      <c r="L18" s="535">
        <v>101.8</v>
      </c>
      <c r="M18" s="535"/>
      <c r="N18" s="535"/>
      <c r="O18" s="535"/>
      <c r="P18" s="535"/>
      <c r="Q18" s="535"/>
      <c r="R18" s="536"/>
      <c r="S18" s="536"/>
      <c r="T18" s="536"/>
      <c r="U18" s="536"/>
      <c r="V18" s="537"/>
      <c r="W18" s="429"/>
      <c r="X18" s="430"/>
      <c r="Y18" s="430"/>
      <c r="Z18" s="430"/>
      <c r="AA18" s="430"/>
      <c r="AB18" s="421"/>
      <c r="AC18" s="538">
        <v>80.5</v>
      </c>
      <c r="AD18" s="539"/>
      <c r="AE18" s="539"/>
      <c r="AF18" s="539"/>
      <c r="AG18" s="540"/>
      <c r="AH18" s="538">
        <v>79.3</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45762119</v>
      </c>
      <c r="BO18" s="412"/>
      <c r="BP18" s="412"/>
      <c r="BQ18" s="412"/>
      <c r="BR18" s="412"/>
      <c r="BS18" s="412"/>
      <c r="BT18" s="412"/>
      <c r="BU18" s="413"/>
      <c r="BV18" s="411">
        <v>44384192</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160</v>
      </c>
      <c r="C19" s="454"/>
      <c r="D19" s="454"/>
      <c r="E19" s="534"/>
      <c r="F19" s="534"/>
      <c r="G19" s="534"/>
      <c r="H19" s="534"/>
      <c r="I19" s="534"/>
      <c r="J19" s="534"/>
      <c r="K19" s="534"/>
      <c r="L19" s="542">
        <v>2224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58094288</v>
      </c>
      <c r="BO19" s="412"/>
      <c r="BP19" s="412"/>
      <c r="BQ19" s="412"/>
      <c r="BR19" s="412"/>
      <c r="BS19" s="412"/>
      <c r="BT19" s="412"/>
      <c r="BU19" s="413"/>
      <c r="BV19" s="411">
        <v>52498015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162</v>
      </c>
      <c r="C20" s="454"/>
      <c r="D20" s="454"/>
      <c r="E20" s="534"/>
      <c r="F20" s="534"/>
      <c r="G20" s="534"/>
      <c r="H20" s="534"/>
      <c r="I20" s="534"/>
      <c r="J20" s="534"/>
      <c r="K20" s="534"/>
      <c r="L20" s="542">
        <v>95465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71898982</v>
      </c>
      <c r="BO22" s="375"/>
      <c r="BP22" s="375"/>
      <c r="BQ22" s="375"/>
      <c r="BR22" s="375"/>
      <c r="BS22" s="375"/>
      <c r="BT22" s="375"/>
      <c r="BU22" s="376"/>
      <c r="BV22" s="374">
        <v>72020777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59965540</v>
      </c>
      <c r="BO23" s="412"/>
      <c r="BP23" s="412"/>
      <c r="BQ23" s="412"/>
      <c r="BR23" s="412"/>
      <c r="BS23" s="412"/>
      <c r="BT23" s="412"/>
      <c r="BU23" s="413"/>
      <c r="BV23" s="411">
        <v>59878600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9780</v>
      </c>
      <c r="R24" s="463"/>
      <c r="S24" s="463"/>
      <c r="T24" s="463"/>
      <c r="U24" s="463"/>
      <c r="V24" s="505"/>
      <c r="W24" s="557"/>
      <c r="X24" s="558"/>
      <c r="Y24" s="559"/>
      <c r="Z24" s="461" t="s">
        <v>173</v>
      </c>
      <c r="AA24" s="441"/>
      <c r="AB24" s="441"/>
      <c r="AC24" s="441"/>
      <c r="AD24" s="441"/>
      <c r="AE24" s="441"/>
      <c r="AF24" s="441"/>
      <c r="AG24" s="442"/>
      <c r="AH24" s="462">
        <v>1421</v>
      </c>
      <c r="AI24" s="463"/>
      <c r="AJ24" s="463"/>
      <c r="AK24" s="463"/>
      <c r="AL24" s="505"/>
      <c r="AM24" s="462">
        <v>4454835</v>
      </c>
      <c r="AN24" s="463"/>
      <c r="AO24" s="463"/>
      <c r="AP24" s="463"/>
      <c r="AQ24" s="463"/>
      <c r="AR24" s="505"/>
      <c r="AS24" s="462">
        <v>3135</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34094291</v>
      </c>
      <c r="BO24" s="412"/>
      <c r="BP24" s="412"/>
      <c r="BQ24" s="412"/>
      <c r="BR24" s="412"/>
      <c r="BS24" s="412"/>
      <c r="BT24" s="412"/>
      <c r="BU24" s="413"/>
      <c r="BV24" s="411">
        <v>34780502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7958</v>
      </c>
      <c r="R25" s="463"/>
      <c r="S25" s="463"/>
      <c r="T25" s="463"/>
      <c r="U25" s="463"/>
      <c r="V25" s="505"/>
      <c r="W25" s="557"/>
      <c r="X25" s="558"/>
      <c r="Y25" s="559"/>
      <c r="Z25" s="461" t="s">
        <v>176</v>
      </c>
      <c r="AA25" s="441"/>
      <c r="AB25" s="441"/>
      <c r="AC25" s="441"/>
      <c r="AD25" s="441"/>
      <c r="AE25" s="441"/>
      <c r="AF25" s="441"/>
      <c r="AG25" s="442"/>
      <c r="AH25" s="462">
        <v>238</v>
      </c>
      <c r="AI25" s="463"/>
      <c r="AJ25" s="463"/>
      <c r="AK25" s="463"/>
      <c r="AL25" s="505"/>
      <c r="AM25" s="462">
        <v>712810</v>
      </c>
      <c r="AN25" s="463"/>
      <c r="AO25" s="463"/>
      <c r="AP25" s="463"/>
      <c r="AQ25" s="463"/>
      <c r="AR25" s="505"/>
      <c r="AS25" s="462">
        <v>2995</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17392169</v>
      </c>
      <c r="BO25" s="375"/>
      <c r="BP25" s="375"/>
      <c r="BQ25" s="375"/>
      <c r="BR25" s="375"/>
      <c r="BS25" s="375"/>
      <c r="BT25" s="375"/>
      <c r="BU25" s="376"/>
      <c r="BV25" s="374">
        <v>17021614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6820</v>
      </c>
      <c r="R26" s="463"/>
      <c r="S26" s="463"/>
      <c r="T26" s="463"/>
      <c r="U26" s="463"/>
      <c r="V26" s="505"/>
      <c r="W26" s="557"/>
      <c r="X26" s="558"/>
      <c r="Y26" s="559"/>
      <c r="Z26" s="461" t="s">
        <v>179</v>
      </c>
      <c r="AA26" s="563"/>
      <c r="AB26" s="563"/>
      <c r="AC26" s="563"/>
      <c r="AD26" s="563"/>
      <c r="AE26" s="563"/>
      <c r="AF26" s="563"/>
      <c r="AG26" s="564"/>
      <c r="AH26" s="462">
        <v>190</v>
      </c>
      <c r="AI26" s="463"/>
      <c r="AJ26" s="463"/>
      <c r="AK26" s="463"/>
      <c r="AL26" s="505"/>
      <c r="AM26" s="462">
        <v>647330</v>
      </c>
      <c r="AN26" s="463"/>
      <c r="AO26" s="463"/>
      <c r="AP26" s="463"/>
      <c r="AQ26" s="463"/>
      <c r="AR26" s="505"/>
      <c r="AS26" s="462">
        <v>3407</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7117</v>
      </c>
      <c r="R27" s="463"/>
      <c r="S27" s="463"/>
      <c r="T27" s="463"/>
      <c r="U27" s="463"/>
      <c r="V27" s="505"/>
      <c r="W27" s="557"/>
      <c r="X27" s="558"/>
      <c r="Y27" s="559"/>
      <c r="Z27" s="461" t="s">
        <v>182</v>
      </c>
      <c r="AA27" s="441"/>
      <c r="AB27" s="441"/>
      <c r="AC27" s="441"/>
      <c r="AD27" s="441"/>
      <c r="AE27" s="441"/>
      <c r="AF27" s="441"/>
      <c r="AG27" s="442"/>
      <c r="AH27" s="462">
        <v>88</v>
      </c>
      <c r="AI27" s="463"/>
      <c r="AJ27" s="463"/>
      <c r="AK27" s="463"/>
      <c r="AL27" s="505"/>
      <c r="AM27" s="462">
        <v>290649</v>
      </c>
      <c r="AN27" s="463"/>
      <c r="AO27" s="463"/>
      <c r="AP27" s="463"/>
      <c r="AQ27" s="463"/>
      <c r="AR27" s="505"/>
      <c r="AS27" s="462">
        <v>3303</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500000</v>
      </c>
      <c r="BO27" s="531"/>
      <c r="BP27" s="531"/>
      <c r="BQ27" s="531"/>
      <c r="BR27" s="531"/>
      <c r="BS27" s="531"/>
      <c r="BT27" s="531"/>
      <c r="BU27" s="532"/>
      <c r="BV27" s="530">
        <v>500000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6394</v>
      </c>
      <c r="R28" s="463"/>
      <c r="S28" s="463"/>
      <c r="T28" s="463"/>
      <c r="U28" s="463"/>
      <c r="V28" s="505"/>
      <c r="W28" s="557"/>
      <c r="X28" s="558"/>
      <c r="Y28" s="559"/>
      <c r="Z28" s="461" t="s">
        <v>185</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6418117</v>
      </c>
      <c r="BO28" s="375"/>
      <c r="BP28" s="375"/>
      <c r="BQ28" s="375"/>
      <c r="BR28" s="375"/>
      <c r="BS28" s="375"/>
      <c r="BT28" s="375"/>
      <c r="BU28" s="376"/>
      <c r="BV28" s="374">
        <v>5660323</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24</v>
      </c>
      <c r="M29" s="463"/>
      <c r="N29" s="463"/>
      <c r="O29" s="463"/>
      <c r="P29" s="505"/>
      <c r="Q29" s="462">
        <v>5870</v>
      </c>
      <c r="R29" s="463"/>
      <c r="S29" s="463"/>
      <c r="T29" s="463"/>
      <c r="U29" s="463"/>
      <c r="V29" s="505"/>
      <c r="W29" s="560"/>
      <c r="X29" s="561"/>
      <c r="Y29" s="562"/>
      <c r="Z29" s="461" t="s">
        <v>188</v>
      </c>
      <c r="AA29" s="441"/>
      <c r="AB29" s="441"/>
      <c r="AC29" s="441"/>
      <c r="AD29" s="441"/>
      <c r="AE29" s="441"/>
      <c r="AF29" s="441"/>
      <c r="AG29" s="442"/>
      <c r="AH29" s="462">
        <v>1509</v>
      </c>
      <c r="AI29" s="463"/>
      <c r="AJ29" s="463"/>
      <c r="AK29" s="463"/>
      <c r="AL29" s="505"/>
      <c r="AM29" s="462">
        <v>4745484</v>
      </c>
      <c r="AN29" s="463"/>
      <c r="AO29" s="463"/>
      <c r="AP29" s="463"/>
      <c r="AQ29" s="463"/>
      <c r="AR29" s="505"/>
      <c r="AS29" s="462">
        <v>3145</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245990</v>
      </c>
      <c r="BO29" s="412"/>
      <c r="BP29" s="412"/>
      <c r="BQ29" s="412"/>
      <c r="BR29" s="412"/>
      <c r="BS29" s="412"/>
      <c r="BT29" s="412"/>
      <c r="BU29" s="413"/>
      <c r="BV29" s="411">
        <v>245907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100.4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6160352</v>
      </c>
      <c r="BO30" s="531"/>
      <c r="BP30" s="531"/>
      <c r="BQ30" s="531"/>
      <c r="BR30" s="531"/>
      <c r="BS30" s="531"/>
      <c r="BT30" s="531"/>
      <c r="BU30" s="532"/>
      <c r="BV30" s="530">
        <v>4862760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197</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国民健康保険事業費</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兵庫県市町村職員退職手当組合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（公財）宝塚市スポーツ振興公社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宝塚市営霊園事業費</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国民健康保険診療施設費</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IF('各会計、関係団体の財政状況及び健全化判断比率'!B33="","",'各会計、関係団体の財政状況及び健全化判断比率'!B33)</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丹波少年自然の家事務組合</v>
      </c>
      <c r="BZ35" s="602"/>
      <c r="CA35" s="602"/>
      <c r="CB35" s="602"/>
      <c r="CC35" s="602"/>
      <c r="CD35" s="602"/>
      <c r="CE35" s="602"/>
      <c r="CF35" s="602"/>
      <c r="CG35" s="602"/>
      <c r="CH35" s="602"/>
      <c r="CI35" s="602"/>
      <c r="CJ35" s="602"/>
      <c r="CK35" s="602"/>
      <c r="CL35" s="602"/>
      <c r="CM35" s="602"/>
      <c r="CN35" s="178"/>
      <c r="CO35" s="601">
        <f t="shared" ref="CO35:CO43" si="3">IF(CQ35="","",CO34+1)</f>
        <v>16</v>
      </c>
      <c r="CP35" s="601"/>
      <c r="CQ35" s="602" t="str">
        <f>IF('各会計、関係団体の財政状況及び健全化判断比率'!BS8="","",'各会計、関係団体の財政状況及び健全化判断比率'!BS8)</f>
        <v>ソリオ宝塚都市開発（株）</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介護保険事業費</v>
      </c>
      <c r="X36" s="602"/>
      <c r="Y36" s="602"/>
      <c r="Z36" s="602"/>
      <c r="AA36" s="602"/>
      <c r="AB36" s="602"/>
      <c r="AC36" s="602"/>
      <c r="AD36" s="602"/>
      <c r="AE36" s="602"/>
      <c r="AF36" s="602"/>
      <c r="AG36" s="602"/>
      <c r="AH36" s="602"/>
      <c r="AI36" s="602"/>
      <c r="AJ36" s="602"/>
      <c r="AK36" s="602"/>
      <c r="AL36" s="178"/>
      <c r="AM36" s="601">
        <f t="shared" si="0"/>
        <v>9</v>
      </c>
      <c r="AN36" s="601"/>
      <c r="AO36" s="602" t="str">
        <f>IF('各会計、関係団体の財政状況及び健全化判断比率'!B34="","",'各会計、関係団体の財政状況及び健全化判断比率'!B34)</f>
        <v>病院事業会計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兵庫県後期高齢者医療広域連合（一般会計）</v>
      </c>
      <c r="BZ36" s="602"/>
      <c r="CA36" s="602"/>
      <c r="CB36" s="602"/>
      <c r="CC36" s="602"/>
      <c r="CD36" s="602"/>
      <c r="CE36" s="602"/>
      <c r="CF36" s="602"/>
      <c r="CG36" s="602"/>
      <c r="CH36" s="602"/>
      <c r="CI36" s="602"/>
      <c r="CJ36" s="602"/>
      <c r="CK36" s="602"/>
      <c r="CL36" s="602"/>
      <c r="CM36" s="602"/>
      <c r="CN36" s="178"/>
      <c r="CO36" s="601">
        <f t="shared" si="3"/>
        <v>17</v>
      </c>
      <c r="CP36" s="601"/>
      <c r="CQ36" s="602" t="str">
        <f>IF('各会計、関係団体の財政状況及び健全化判断比率'!BS9="","",'各会計、関係団体の財政状況及び健全化判断比率'!BS9)</f>
        <v>（公財）宝塚市文化財団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後期高齢者医療事業費</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兵庫県後期高齢者医療広域連合（特別会計）</v>
      </c>
      <c r="BZ37" s="602"/>
      <c r="CA37" s="602"/>
      <c r="CB37" s="602"/>
      <c r="CC37" s="602"/>
      <c r="CD37" s="602"/>
      <c r="CE37" s="602"/>
      <c r="CF37" s="602"/>
      <c r="CG37" s="602"/>
      <c r="CH37" s="602"/>
      <c r="CI37" s="602"/>
      <c r="CJ37" s="602"/>
      <c r="CK37" s="602"/>
      <c r="CL37" s="602"/>
      <c r="CM37" s="602"/>
      <c r="CN37" s="178"/>
      <c r="CO37" s="601">
        <f t="shared" si="3"/>
        <v>18</v>
      </c>
      <c r="CP37" s="601"/>
      <c r="CQ37" s="602" t="str">
        <f>IF('各会計、関係団体の財政状況及び健全化判断比率'!BS10="","",'各会計、関係団体の財政状況及び健全化判断比率'!BS10)</f>
        <v>（一財）宝塚市保健福祉サービス公社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阪神水道事業団</v>
      </c>
      <c r="BZ38" s="602"/>
      <c r="CA38" s="602"/>
      <c r="CB38" s="602"/>
      <c r="CC38" s="602"/>
      <c r="CD38" s="602"/>
      <c r="CE38" s="602"/>
      <c r="CF38" s="602"/>
      <c r="CG38" s="602"/>
      <c r="CH38" s="602"/>
      <c r="CI38" s="602"/>
      <c r="CJ38" s="602"/>
      <c r="CK38" s="602"/>
      <c r="CL38" s="602"/>
      <c r="CM38" s="602"/>
      <c r="CN38" s="178"/>
      <c r="CO38" s="601">
        <f t="shared" si="3"/>
        <v>19</v>
      </c>
      <c r="CP38" s="601"/>
      <c r="CQ38" s="602" t="str">
        <f>IF('各会計、関係団体の財政状況及び健全化判断比率'!BS11="","",'各会計、関係団体の財政状況及び健全化判断比率'!BS11)</f>
        <v>宝塚都市環境サービス（株）</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20</v>
      </c>
      <c r="CP39" s="601"/>
      <c r="CQ39" s="602" t="str">
        <f>IF('各会計、関係団体の財政状況及び健全化判断比率'!BS12="","",'各会計、関係団体の財政状況及び健全化判断比率'!BS12)</f>
        <v>宝塚山本ガーデン・クリエイティブ（株）</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21</v>
      </c>
      <c r="CP40" s="601"/>
      <c r="CQ40" s="602" t="str">
        <f>IF('各会計、関係団体の財政状況及び健全化判断比率'!BS13="","",'各会計、関係団体の財政状況及び健全化判断比率'!BS13)</f>
        <v>（株）エフエム宝塚</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22</v>
      </c>
      <c r="CP41" s="601"/>
      <c r="CQ41" s="602" t="str">
        <f>IF('各会計、関係団体の財政状況及び健全化判断比率'!BS14="","",'各会計、関係団体の財政状況及び健全化判断比率'!BS14)</f>
        <v>宝塚市土地開発公社</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23</v>
      </c>
      <c r="CP42" s="601"/>
      <c r="CQ42" s="602" t="str">
        <f>IF('各会計、関係団体の財政状況及び健全化判断比率'!BS15="","",'各会計、関係団体の財政状況及び健全化判断比率'!BS15)</f>
        <v>（公財）阪神北広域救急医療財団</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H34" sqref="H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559</v>
      </c>
      <c r="D34" s="1180"/>
      <c r="E34" s="1181"/>
      <c r="F34" s="32" t="s">
        <v>560</v>
      </c>
      <c r="G34" s="33" t="s">
        <v>561</v>
      </c>
      <c r="H34" s="33" t="s">
        <v>562</v>
      </c>
      <c r="I34" s="33" t="s">
        <v>563</v>
      </c>
      <c r="J34" s="34" t="s">
        <v>564</v>
      </c>
      <c r="K34" s="22"/>
      <c r="L34" s="22"/>
      <c r="M34" s="22"/>
      <c r="N34" s="22"/>
      <c r="O34" s="22"/>
      <c r="P34" s="22"/>
    </row>
    <row r="35" spans="1:16" ht="39" customHeight="1" x14ac:dyDescent="0.15">
      <c r="A35" s="22"/>
      <c r="B35" s="35"/>
      <c r="C35" s="1174" t="s">
        <v>565</v>
      </c>
      <c r="D35" s="1175"/>
      <c r="E35" s="1176"/>
      <c r="F35" s="36">
        <v>6.99</v>
      </c>
      <c r="G35" s="37">
        <v>8.15</v>
      </c>
      <c r="H35" s="37">
        <v>8.9600000000000009</v>
      </c>
      <c r="I35" s="37">
        <v>8.73</v>
      </c>
      <c r="J35" s="38">
        <v>8.31</v>
      </c>
      <c r="K35" s="22"/>
      <c r="L35" s="22"/>
      <c r="M35" s="22"/>
      <c r="N35" s="22"/>
      <c r="O35" s="22"/>
      <c r="P35" s="22"/>
    </row>
    <row r="36" spans="1:16" ht="39" customHeight="1" x14ac:dyDescent="0.15">
      <c r="A36" s="22"/>
      <c r="B36" s="35"/>
      <c r="C36" s="1174" t="s">
        <v>566</v>
      </c>
      <c r="D36" s="1175"/>
      <c r="E36" s="1176"/>
      <c r="F36" s="36">
        <v>1.28</v>
      </c>
      <c r="G36" s="37">
        <v>0.85</v>
      </c>
      <c r="H36" s="37">
        <v>1.1299999999999999</v>
      </c>
      <c r="I36" s="37">
        <v>3.34</v>
      </c>
      <c r="J36" s="38">
        <v>4.93</v>
      </c>
      <c r="K36" s="22"/>
      <c r="L36" s="22"/>
      <c r="M36" s="22"/>
      <c r="N36" s="22"/>
      <c r="O36" s="22"/>
      <c r="P36" s="22"/>
    </row>
    <row r="37" spans="1:16" ht="39" customHeight="1" x14ac:dyDescent="0.15">
      <c r="A37" s="22"/>
      <c r="B37" s="35"/>
      <c r="C37" s="1174" t="s">
        <v>567</v>
      </c>
      <c r="D37" s="1175"/>
      <c r="E37" s="1176"/>
      <c r="F37" s="36">
        <v>2.97</v>
      </c>
      <c r="G37" s="37">
        <v>0.98</v>
      </c>
      <c r="H37" s="37">
        <v>1.05</v>
      </c>
      <c r="I37" s="37">
        <v>1.31</v>
      </c>
      <c r="J37" s="38">
        <v>1.7</v>
      </c>
      <c r="K37" s="22"/>
      <c r="L37" s="22"/>
      <c r="M37" s="22"/>
      <c r="N37" s="22"/>
      <c r="O37" s="22"/>
      <c r="P37" s="22"/>
    </row>
    <row r="38" spans="1:16" ht="39" customHeight="1" x14ac:dyDescent="0.15">
      <c r="A38" s="22"/>
      <c r="B38" s="35"/>
      <c r="C38" s="1174" t="s">
        <v>568</v>
      </c>
      <c r="D38" s="1175"/>
      <c r="E38" s="1176"/>
      <c r="F38" s="36">
        <v>0.65</v>
      </c>
      <c r="G38" s="37">
        <v>0.46</v>
      </c>
      <c r="H38" s="37">
        <v>1</v>
      </c>
      <c r="I38" s="37">
        <v>0.86</v>
      </c>
      <c r="J38" s="38">
        <v>0.87</v>
      </c>
      <c r="K38" s="22"/>
      <c r="L38" s="22"/>
      <c r="M38" s="22"/>
      <c r="N38" s="22"/>
      <c r="O38" s="22"/>
      <c r="P38" s="22"/>
    </row>
    <row r="39" spans="1:16" ht="39" customHeight="1" x14ac:dyDescent="0.15">
      <c r="A39" s="22"/>
      <c r="B39" s="35"/>
      <c r="C39" s="1174" t="s">
        <v>569</v>
      </c>
      <c r="D39" s="1175"/>
      <c r="E39" s="1176"/>
      <c r="F39" s="36">
        <v>1.24</v>
      </c>
      <c r="G39" s="37">
        <v>0.44</v>
      </c>
      <c r="H39" s="37">
        <v>0.91</v>
      </c>
      <c r="I39" s="37">
        <v>1.69</v>
      </c>
      <c r="J39" s="38">
        <v>0.75</v>
      </c>
      <c r="K39" s="22"/>
      <c r="L39" s="22"/>
      <c r="M39" s="22"/>
      <c r="N39" s="22"/>
      <c r="O39" s="22"/>
      <c r="P39" s="22"/>
    </row>
    <row r="40" spans="1:16" ht="39" customHeight="1" x14ac:dyDescent="0.15">
      <c r="A40" s="22"/>
      <c r="B40" s="35"/>
      <c r="C40" s="1174" t="s">
        <v>570</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571</v>
      </c>
      <c r="D41" s="1175"/>
      <c r="E41" s="1176"/>
      <c r="F41" s="36">
        <v>0</v>
      </c>
      <c r="G41" s="37">
        <v>0</v>
      </c>
      <c r="H41" s="37">
        <v>0</v>
      </c>
      <c r="I41" s="37">
        <v>0</v>
      </c>
      <c r="J41" s="38">
        <v>0</v>
      </c>
      <c r="K41" s="22"/>
      <c r="L41" s="22"/>
      <c r="M41" s="22"/>
      <c r="N41" s="22"/>
      <c r="O41" s="22"/>
      <c r="P41" s="22"/>
    </row>
    <row r="42" spans="1:16" ht="39" customHeight="1" x14ac:dyDescent="0.15">
      <c r="A42" s="22"/>
      <c r="B42" s="39"/>
      <c r="C42" s="1174" t="s">
        <v>572</v>
      </c>
      <c r="D42" s="1175"/>
      <c r="E42" s="1176"/>
      <c r="F42" s="36" t="s">
        <v>512</v>
      </c>
      <c r="G42" s="37" t="s">
        <v>512</v>
      </c>
      <c r="H42" s="37" t="s">
        <v>512</v>
      </c>
      <c r="I42" s="37" t="s">
        <v>512</v>
      </c>
      <c r="J42" s="38" t="s">
        <v>512</v>
      </c>
      <c r="K42" s="22"/>
      <c r="L42" s="22"/>
      <c r="M42" s="22"/>
      <c r="N42" s="22"/>
      <c r="O42" s="22"/>
      <c r="P42" s="22"/>
    </row>
    <row r="43" spans="1:16" ht="39" customHeight="1" thickBot="1" x14ac:dyDescent="0.2">
      <c r="A43" s="22"/>
      <c r="B43" s="40"/>
      <c r="C43" s="1177" t="s">
        <v>573</v>
      </c>
      <c r="D43" s="1178"/>
      <c r="E43" s="1179"/>
      <c r="F43" s="41">
        <v>0.32</v>
      </c>
      <c r="G43" s="42">
        <v>0.33</v>
      </c>
      <c r="H43" s="42">
        <v>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f+VFHSdfFJekzZpQ72IS/u1O0nyZGMj2jyXF6kYIAzGkumWEMMmMrkjNaMeqLaA+AknVRSuv/Z8O5XQ0eO+EA==" saltValue="Qbbb6OhguBrsWRbaX/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6590</v>
      </c>
      <c r="L45" s="60">
        <v>6598</v>
      </c>
      <c r="M45" s="60">
        <v>6477</v>
      </c>
      <c r="N45" s="60">
        <v>6513</v>
      </c>
      <c r="O45" s="61">
        <v>6806</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84"/>
      <c r="C48" s="1185"/>
      <c r="D48" s="62"/>
      <c r="E48" s="1190" t="s">
        <v>15</v>
      </c>
      <c r="F48" s="1190"/>
      <c r="G48" s="1190"/>
      <c r="H48" s="1190"/>
      <c r="I48" s="1190"/>
      <c r="J48" s="1191"/>
      <c r="K48" s="63">
        <v>1591</v>
      </c>
      <c r="L48" s="64">
        <v>1406</v>
      </c>
      <c r="M48" s="64">
        <v>1402</v>
      </c>
      <c r="N48" s="64">
        <v>1382</v>
      </c>
      <c r="O48" s="65">
        <v>1161</v>
      </c>
      <c r="P48" s="48"/>
      <c r="Q48" s="48"/>
      <c r="R48" s="48"/>
      <c r="S48" s="48"/>
      <c r="T48" s="48"/>
      <c r="U48" s="48"/>
    </row>
    <row r="49" spans="1:21" ht="30.75" customHeight="1" x14ac:dyDescent="0.15">
      <c r="A49" s="48"/>
      <c r="B49" s="1184"/>
      <c r="C49" s="1185"/>
      <c r="D49" s="62"/>
      <c r="E49" s="1190" t="s">
        <v>16</v>
      </c>
      <c r="F49" s="1190"/>
      <c r="G49" s="1190"/>
      <c r="H49" s="1190"/>
      <c r="I49" s="1190"/>
      <c r="J49" s="1191"/>
      <c r="K49" s="63">
        <v>13</v>
      </c>
      <c r="L49" s="64">
        <v>14</v>
      </c>
      <c r="M49" s="64">
        <v>11</v>
      </c>
      <c r="N49" s="64">
        <v>10</v>
      </c>
      <c r="O49" s="65">
        <v>4</v>
      </c>
      <c r="P49" s="48"/>
      <c r="Q49" s="48"/>
      <c r="R49" s="48"/>
      <c r="S49" s="48"/>
      <c r="T49" s="48"/>
      <c r="U49" s="48"/>
    </row>
    <row r="50" spans="1:21" ht="30.75" customHeight="1" x14ac:dyDescent="0.15">
      <c r="A50" s="48"/>
      <c r="B50" s="1184"/>
      <c r="C50" s="1185"/>
      <c r="D50" s="62"/>
      <c r="E50" s="1190" t="s">
        <v>17</v>
      </c>
      <c r="F50" s="1190"/>
      <c r="G50" s="1190"/>
      <c r="H50" s="1190"/>
      <c r="I50" s="1190"/>
      <c r="J50" s="1191"/>
      <c r="K50" s="63">
        <v>436</v>
      </c>
      <c r="L50" s="64">
        <v>436</v>
      </c>
      <c r="M50" s="64">
        <v>435</v>
      </c>
      <c r="N50" s="64">
        <v>379</v>
      </c>
      <c r="O50" s="65">
        <v>537</v>
      </c>
      <c r="P50" s="48"/>
      <c r="Q50" s="48"/>
      <c r="R50" s="48"/>
      <c r="S50" s="48"/>
      <c r="T50" s="48"/>
      <c r="U50" s="48"/>
    </row>
    <row r="51" spans="1:21" ht="30.75" customHeight="1" x14ac:dyDescent="0.15">
      <c r="A51" s="48"/>
      <c r="B51" s="1186"/>
      <c r="C51" s="1187"/>
      <c r="D51" s="66"/>
      <c r="E51" s="1190" t="s">
        <v>18</v>
      </c>
      <c r="F51" s="1190"/>
      <c r="G51" s="1190"/>
      <c r="H51" s="1190"/>
      <c r="I51" s="1190"/>
      <c r="J51" s="1191"/>
      <c r="K51" s="63">
        <v>2</v>
      </c>
      <c r="L51" s="64">
        <v>1</v>
      </c>
      <c r="M51" s="64">
        <v>1</v>
      </c>
      <c r="N51" s="64">
        <v>1</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7149</v>
      </c>
      <c r="L52" s="64">
        <v>7110</v>
      </c>
      <c r="M52" s="64">
        <v>6845</v>
      </c>
      <c r="N52" s="64">
        <v>6628</v>
      </c>
      <c r="O52" s="65">
        <v>6489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1483</v>
      </c>
      <c r="L53" s="69">
        <v>1345</v>
      </c>
      <c r="M53" s="69">
        <v>1481</v>
      </c>
      <c r="N53" s="69">
        <v>1657</v>
      </c>
      <c r="O53" s="70">
        <v>2019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8" t="s">
        <v>25</v>
      </c>
      <c r="C57" s="1199"/>
      <c r="D57" s="1202" t="s">
        <v>26</v>
      </c>
      <c r="E57" s="1203"/>
      <c r="F57" s="1203"/>
      <c r="G57" s="1203"/>
      <c r="H57" s="1203"/>
      <c r="I57" s="1203"/>
      <c r="J57" s="1204"/>
      <c r="K57" s="83">
        <v>0</v>
      </c>
      <c r="L57" s="84">
        <v>0</v>
      </c>
      <c r="M57" s="84">
        <v>0</v>
      </c>
      <c r="N57" s="84">
        <v>0</v>
      </c>
      <c r="O57" s="85">
        <v>0</v>
      </c>
    </row>
    <row r="58" spans="1:21" ht="31.5" customHeight="1" thickBot="1" x14ac:dyDescent="0.2">
      <c r="B58" s="1200"/>
      <c r="C58" s="1201"/>
      <c r="D58" s="1205" t="s">
        <v>27</v>
      </c>
      <c r="E58" s="1206"/>
      <c r="F58" s="1206"/>
      <c r="G58" s="1206"/>
      <c r="H58" s="1206"/>
      <c r="I58" s="1206"/>
      <c r="J58" s="120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phhcvNrzvktNaO40KStPcFZAx3qBvDdbSUuLaICvJ89ywURr64qvwR+/InbSubeGrAYDDEfn1gG180IDWkNA==" saltValue="svGWs6H3nhhVXuPR4Orz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L43" sqref="L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08" t="s">
        <v>30</v>
      </c>
      <c r="C41" s="1209"/>
      <c r="D41" s="102"/>
      <c r="E41" s="1214" t="s">
        <v>31</v>
      </c>
      <c r="F41" s="1214"/>
      <c r="G41" s="1214"/>
      <c r="H41" s="1215"/>
      <c r="I41" s="351">
        <v>73016</v>
      </c>
      <c r="J41" s="352">
        <v>72866</v>
      </c>
      <c r="K41" s="352">
        <v>73644</v>
      </c>
      <c r="L41" s="352">
        <v>72599</v>
      </c>
      <c r="M41" s="353">
        <v>72364</v>
      </c>
    </row>
    <row r="42" spans="2:13" ht="27.75" customHeight="1" x14ac:dyDescent="0.15">
      <c r="B42" s="1210"/>
      <c r="C42" s="1211"/>
      <c r="D42" s="103"/>
      <c r="E42" s="1216" t="s">
        <v>32</v>
      </c>
      <c r="F42" s="1216"/>
      <c r="G42" s="1216"/>
      <c r="H42" s="1217"/>
      <c r="I42" s="354">
        <v>3578</v>
      </c>
      <c r="J42" s="355">
        <v>3232</v>
      </c>
      <c r="K42" s="355">
        <v>3169</v>
      </c>
      <c r="L42" s="355">
        <v>2932</v>
      </c>
      <c r="M42" s="356">
        <v>2900</v>
      </c>
    </row>
    <row r="43" spans="2:13" ht="27.75" customHeight="1" x14ac:dyDescent="0.15">
      <c r="B43" s="1210"/>
      <c r="C43" s="1211"/>
      <c r="D43" s="103"/>
      <c r="E43" s="1216" t="s">
        <v>33</v>
      </c>
      <c r="F43" s="1216"/>
      <c r="G43" s="1216"/>
      <c r="H43" s="1217"/>
      <c r="I43" s="354">
        <v>16003</v>
      </c>
      <c r="J43" s="355">
        <v>14278</v>
      </c>
      <c r="K43" s="355">
        <v>12861</v>
      </c>
      <c r="L43" s="355">
        <v>11361</v>
      </c>
      <c r="M43" s="356">
        <v>10012</v>
      </c>
    </row>
    <row r="44" spans="2:13" ht="27.75" customHeight="1" x14ac:dyDescent="0.15">
      <c r="B44" s="1210"/>
      <c r="C44" s="1211"/>
      <c r="D44" s="103"/>
      <c r="E44" s="1216" t="s">
        <v>34</v>
      </c>
      <c r="F44" s="1216"/>
      <c r="G44" s="1216"/>
      <c r="H44" s="1217"/>
      <c r="I44" s="354">
        <v>49</v>
      </c>
      <c r="J44" s="355">
        <v>36</v>
      </c>
      <c r="K44" s="355">
        <v>25</v>
      </c>
      <c r="L44" s="355">
        <v>15</v>
      </c>
      <c r="M44" s="356">
        <v>12</v>
      </c>
    </row>
    <row r="45" spans="2:13" ht="27.75" customHeight="1" x14ac:dyDescent="0.15">
      <c r="B45" s="1210"/>
      <c r="C45" s="1211"/>
      <c r="D45" s="103"/>
      <c r="E45" s="1216" t="s">
        <v>35</v>
      </c>
      <c r="F45" s="1216"/>
      <c r="G45" s="1216"/>
      <c r="H45" s="1217"/>
      <c r="I45" s="354">
        <v>6885</v>
      </c>
      <c r="J45" s="355">
        <v>6287</v>
      </c>
      <c r="K45" s="355">
        <v>6059</v>
      </c>
      <c r="L45" s="355">
        <v>5826</v>
      </c>
      <c r="M45" s="356">
        <v>5691</v>
      </c>
    </row>
    <row r="46" spans="2:13" ht="27.75" customHeight="1" x14ac:dyDescent="0.15">
      <c r="B46" s="1210"/>
      <c r="C46" s="1211"/>
      <c r="D46" s="104"/>
      <c r="E46" s="1216" t="s">
        <v>36</v>
      </c>
      <c r="F46" s="1216"/>
      <c r="G46" s="1216"/>
      <c r="H46" s="1217"/>
      <c r="I46" s="354">
        <v>2159</v>
      </c>
      <c r="J46" s="355">
        <v>2092</v>
      </c>
      <c r="K46" s="355">
        <v>2103</v>
      </c>
      <c r="L46" s="355">
        <v>2079</v>
      </c>
      <c r="M46" s="356">
        <v>2227</v>
      </c>
    </row>
    <row r="47" spans="2:13" ht="27.75" customHeight="1" x14ac:dyDescent="0.15">
      <c r="B47" s="1210"/>
      <c r="C47" s="1211"/>
      <c r="D47" s="105"/>
      <c r="E47" s="1218" t="s">
        <v>37</v>
      </c>
      <c r="F47" s="1219"/>
      <c r="G47" s="1219"/>
      <c r="H47" s="1220"/>
      <c r="I47" s="354" t="s">
        <v>512</v>
      </c>
      <c r="J47" s="355" t="s">
        <v>512</v>
      </c>
      <c r="K47" s="355" t="s">
        <v>512</v>
      </c>
      <c r="L47" s="355" t="s">
        <v>512</v>
      </c>
      <c r="M47" s="356" t="s">
        <v>512</v>
      </c>
    </row>
    <row r="48" spans="2:13" ht="27.75" customHeight="1" x14ac:dyDescent="0.15">
      <c r="B48" s="1210"/>
      <c r="C48" s="1211"/>
      <c r="D48" s="103"/>
      <c r="E48" s="1216" t="s">
        <v>38</v>
      </c>
      <c r="F48" s="1216"/>
      <c r="G48" s="1216"/>
      <c r="H48" s="1217"/>
      <c r="I48" s="354" t="s">
        <v>512</v>
      </c>
      <c r="J48" s="355" t="s">
        <v>512</v>
      </c>
      <c r="K48" s="355" t="s">
        <v>512</v>
      </c>
      <c r="L48" s="355" t="s">
        <v>512</v>
      </c>
      <c r="M48" s="356" t="s">
        <v>512</v>
      </c>
    </row>
    <row r="49" spans="2:13" ht="27.75" customHeight="1" x14ac:dyDescent="0.15">
      <c r="B49" s="1212"/>
      <c r="C49" s="1213"/>
      <c r="D49" s="103"/>
      <c r="E49" s="1216" t="s">
        <v>39</v>
      </c>
      <c r="F49" s="1216"/>
      <c r="G49" s="1216"/>
      <c r="H49" s="1217"/>
      <c r="I49" s="354" t="s">
        <v>512</v>
      </c>
      <c r="J49" s="355" t="s">
        <v>512</v>
      </c>
      <c r="K49" s="355" t="s">
        <v>512</v>
      </c>
      <c r="L49" s="355" t="s">
        <v>512</v>
      </c>
      <c r="M49" s="356" t="s">
        <v>512</v>
      </c>
    </row>
    <row r="50" spans="2:13" ht="27.75" customHeight="1" x14ac:dyDescent="0.15">
      <c r="B50" s="1221" t="s">
        <v>40</v>
      </c>
      <c r="C50" s="1222"/>
      <c r="D50" s="106"/>
      <c r="E50" s="1216" t="s">
        <v>41</v>
      </c>
      <c r="F50" s="1216"/>
      <c r="G50" s="1216"/>
      <c r="H50" s="1217"/>
      <c r="I50" s="354">
        <v>11117</v>
      </c>
      <c r="J50" s="355">
        <v>13064</v>
      </c>
      <c r="K50" s="355">
        <v>13330</v>
      </c>
      <c r="L50" s="355">
        <v>14186</v>
      </c>
      <c r="M50" s="356">
        <v>16203</v>
      </c>
    </row>
    <row r="51" spans="2:13" ht="27.75" customHeight="1" x14ac:dyDescent="0.15">
      <c r="B51" s="1210"/>
      <c r="C51" s="1211"/>
      <c r="D51" s="103"/>
      <c r="E51" s="1216" t="s">
        <v>42</v>
      </c>
      <c r="F51" s="1216"/>
      <c r="G51" s="1216"/>
      <c r="H51" s="1217"/>
      <c r="I51" s="354">
        <v>20935</v>
      </c>
      <c r="J51" s="355">
        <v>18769</v>
      </c>
      <c r="K51" s="355">
        <v>17461</v>
      </c>
      <c r="L51" s="355">
        <v>15215</v>
      </c>
      <c r="M51" s="356">
        <v>14074</v>
      </c>
    </row>
    <row r="52" spans="2:13" ht="27.75" customHeight="1" x14ac:dyDescent="0.15">
      <c r="B52" s="1212"/>
      <c r="C52" s="1213"/>
      <c r="D52" s="103"/>
      <c r="E52" s="1216" t="s">
        <v>43</v>
      </c>
      <c r="F52" s="1216"/>
      <c r="G52" s="1216"/>
      <c r="H52" s="1217"/>
      <c r="I52" s="354">
        <v>57916</v>
      </c>
      <c r="J52" s="355">
        <v>58309</v>
      </c>
      <c r="K52" s="355">
        <v>58215</v>
      </c>
      <c r="L52" s="355">
        <v>57750</v>
      </c>
      <c r="M52" s="356">
        <v>57849</v>
      </c>
    </row>
    <row r="53" spans="2:13" ht="27.75" customHeight="1" thickBot="1" x14ac:dyDescent="0.2">
      <c r="B53" s="1223" t="s">
        <v>44</v>
      </c>
      <c r="C53" s="1224"/>
      <c r="D53" s="107"/>
      <c r="E53" s="1225" t="s">
        <v>45</v>
      </c>
      <c r="F53" s="1225"/>
      <c r="G53" s="1225"/>
      <c r="H53" s="1226"/>
      <c r="I53" s="357">
        <v>11722</v>
      </c>
      <c r="J53" s="358">
        <v>8649</v>
      </c>
      <c r="K53" s="358">
        <v>8855</v>
      </c>
      <c r="L53" s="358">
        <v>7661</v>
      </c>
      <c r="M53" s="359">
        <v>5079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ZUT2Fa+zNWvpE/7p5PRsm97/ivp3R9GHCMFTLXbi8sdmPzzVWkSaVXGaq7o3+j6X1y1jGAP1RXklsIfvZx+UQ==" saltValue="+YNbrvp7GT/Eweezukz4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48</v>
      </c>
      <c r="D55" s="1235"/>
      <c r="E55" s="1236"/>
      <c r="F55" s="119">
        <v>5408</v>
      </c>
      <c r="G55" s="119">
        <v>5660</v>
      </c>
      <c r="H55" s="120">
        <v>6418</v>
      </c>
    </row>
    <row r="56" spans="2:8" ht="52.5" customHeight="1" x14ac:dyDescent="0.15">
      <c r="B56" s="121"/>
      <c r="C56" s="1237" t="s">
        <v>49</v>
      </c>
      <c r="D56" s="1237"/>
      <c r="E56" s="1238"/>
      <c r="F56" s="122">
        <v>246</v>
      </c>
      <c r="G56" s="122">
        <v>246</v>
      </c>
      <c r="H56" s="123">
        <v>246</v>
      </c>
    </row>
    <row r="57" spans="2:8" ht="53.25" customHeight="1" x14ac:dyDescent="0.15">
      <c r="B57" s="121"/>
      <c r="C57" s="1239" t="s">
        <v>50</v>
      </c>
      <c r="D57" s="1239"/>
      <c r="E57" s="1240"/>
      <c r="F57" s="124">
        <v>4372</v>
      </c>
      <c r="G57" s="124">
        <v>4863</v>
      </c>
      <c r="H57" s="125">
        <v>6160</v>
      </c>
    </row>
    <row r="58" spans="2:8" ht="45.75" customHeight="1" x14ac:dyDescent="0.15">
      <c r="B58" s="126"/>
      <c r="C58" s="1227" t="s">
        <v>587</v>
      </c>
      <c r="D58" s="1228"/>
      <c r="E58" s="1229"/>
      <c r="F58" s="127">
        <v>1399</v>
      </c>
      <c r="G58" s="127">
        <v>1728</v>
      </c>
      <c r="H58" s="128">
        <v>2307</v>
      </c>
    </row>
    <row r="59" spans="2:8" ht="45.75" customHeight="1" x14ac:dyDescent="0.15">
      <c r="B59" s="126"/>
      <c r="C59" s="1227" t="s">
        <v>588</v>
      </c>
      <c r="D59" s="1228"/>
      <c r="E59" s="1229"/>
      <c r="F59" s="127">
        <v>399</v>
      </c>
      <c r="G59" s="127">
        <v>646</v>
      </c>
      <c r="H59" s="128">
        <v>842</v>
      </c>
    </row>
    <row r="60" spans="2:8" ht="45.75" customHeight="1" x14ac:dyDescent="0.15">
      <c r="B60" s="126"/>
      <c r="C60" s="1227" t="s">
        <v>589</v>
      </c>
      <c r="D60" s="1228"/>
      <c r="E60" s="1229"/>
      <c r="F60" s="127">
        <v>385</v>
      </c>
      <c r="G60" s="127">
        <v>395</v>
      </c>
      <c r="H60" s="128">
        <v>750</v>
      </c>
    </row>
    <row r="61" spans="2:8" ht="45.75" customHeight="1" x14ac:dyDescent="0.15">
      <c r="B61" s="126"/>
      <c r="C61" s="1227" t="s">
        <v>590</v>
      </c>
      <c r="D61" s="1228"/>
      <c r="E61" s="1229"/>
      <c r="F61" s="127">
        <v>375</v>
      </c>
      <c r="G61" s="127">
        <v>321</v>
      </c>
      <c r="H61" s="128">
        <v>452</v>
      </c>
    </row>
    <row r="62" spans="2:8" ht="45.75" customHeight="1" thickBot="1" x14ac:dyDescent="0.2">
      <c r="B62" s="129"/>
      <c r="C62" s="1230" t="s">
        <v>591</v>
      </c>
      <c r="D62" s="1231"/>
      <c r="E62" s="1232"/>
      <c r="F62" s="130">
        <v>560</v>
      </c>
      <c r="G62" s="130">
        <v>473</v>
      </c>
      <c r="H62" s="131">
        <v>410</v>
      </c>
    </row>
    <row r="63" spans="2:8" ht="52.5" customHeight="1" thickBot="1" x14ac:dyDescent="0.2">
      <c r="B63" s="132"/>
      <c r="C63" s="1233" t="s">
        <v>51</v>
      </c>
      <c r="D63" s="1233"/>
      <c r="E63" s="1234"/>
      <c r="F63" s="133">
        <v>10026</v>
      </c>
      <c r="G63" s="133">
        <v>10769</v>
      </c>
      <c r="H63" s="134">
        <v>12824</v>
      </c>
    </row>
    <row r="64" spans="2:8" x14ac:dyDescent="0.15"/>
  </sheetData>
  <sheetProtection algorithmName="SHA-512" hashValue="F0rYePTGalOmNg2KOMpPZyKySzhWI+zQoR1TUxxMqcuV1QRY0ORa8FfA520E22a+H0rztVmc4thUTPEF4V218A==" saltValue="g+ZdDk85xiOamWpXWPCg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30071</v>
      </c>
      <c r="E3" s="153"/>
      <c r="F3" s="154">
        <v>45426</v>
      </c>
      <c r="G3" s="155"/>
      <c r="H3" s="156"/>
    </row>
    <row r="4" spans="1:8" x14ac:dyDescent="0.15">
      <c r="A4" s="157"/>
      <c r="B4" s="158"/>
      <c r="C4" s="159"/>
      <c r="D4" s="160">
        <v>16002</v>
      </c>
      <c r="E4" s="161"/>
      <c r="F4" s="162">
        <v>24508</v>
      </c>
      <c r="G4" s="163"/>
      <c r="H4" s="164"/>
    </row>
    <row r="5" spans="1:8" x14ac:dyDescent="0.15">
      <c r="A5" s="145" t="s">
        <v>545</v>
      </c>
      <c r="B5" s="150"/>
      <c r="C5" s="151"/>
      <c r="D5" s="152">
        <v>29131</v>
      </c>
      <c r="E5" s="153"/>
      <c r="F5" s="154">
        <v>45022</v>
      </c>
      <c r="G5" s="155"/>
      <c r="H5" s="156"/>
    </row>
    <row r="6" spans="1:8" x14ac:dyDescent="0.15">
      <c r="A6" s="157"/>
      <c r="B6" s="158"/>
      <c r="C6" s="159"/>
      <c r="D6" s="160">
        <v>14118</v>
      </c>
      <c r="E6" s="161"/>
      <c r="F6" s="162">
        <v>25247</v>
      </c>
      <c r="G6" s="163"/>
      <c r="H6" s="164"/>
    </row>
    <row r="7" spans="1:8" x14ac:dyDescent="0.15">
      <c r="A7" s="145" t="s">
        <v>546</v>
      </c>
      <c r="B7" s="150"/>
      <c r="C7" s="151"/>
      <c r="D7" s="152">
        <v>33836</v>
      </c>
      <c r="E7" s="153"/>
      <c r="F7" s="154">
        <v>46035</v>
      </c>
      <c r="G7" s="155"/>
      <c r="H7" s="156"/>
    </row>
    <row r="8" spans="1:8" x14ac:dyDescent="0.15">
      <c r="A8" s="157"/>
      <c r="B8" s="158"/>
      <c r="C8" s="159"/>
      <c r="D8" s="160">
        <v>14690</v>
      </c>
      <c r="E8" s="161"/>
      <c r="F8" s="162">
        <v>25158</v>
      </c>
      <c r="G8" s="163"/>
      <c r="H8" s="164"/>
    </row>
    <row r="9" spans="1:8" x14ac:dyDescent="0.15">
      <c r="A9" s="145" t="s">
        <v>547</v>
      </c>
      <c r="B9" s="150"/>
      <c r="C9" s="151"/>
      <c r="D9" s="152">
        <v>22996</v>
      </c>
      <c r="E9" s="153"/>
      <c r="F9" s="154">
        <v>43261</v>
      </c>
      <c r="G9" s="155"/>
      <c r="H9" s="156"/>
    </row>
    <row r="10" spans="1:8" x14ac:dyDescent="0.15">
      <c r="A10" s="157"/>
      <c r="B10" s="158"/>
      <c r="C10" s="159"/>
      <c r="D10" s="160">
        <v>11087</v>
      </c>
      <c r="E10" s="161"/>
      <c r="F10" s="162">
        <v>24721</v>
      </c>
      <c r="G10" s="163"/>
      <c r="H10" s="164"/>
    </row>
    <row r="11" spans="1:8" x14ac:dyDescent="0.15">
      <c r="A11" s="145" t="s">
        <v>548</v>
      </c>
      <c r="B11" s="150"/>
      <c r="C11" s="151"/>
      <c r="D11" s="152">
        <v>34502</v>
      </c>
      <c r="E11" s="153"/>
      <c r="F11" s="154">
        <v>40626</v>
      </c>
      <c r="G11" s="155"/>
      <c r="H11" s="156"/>
    </row>
    <row r="12" spans="1:8" x14ac:dyDescent="0.15">
      <c r="A12" s="157"/>
      <c r="B12" s="158"/>
      <c r="C12" s="165"/>
      <c r="D12" s="160">
        <v>17795</v>
      </c>
      <c r="E12" s="161"/>
      <c r="F12" s="162">
        <v>24279</v>
      </c>
      <c r="G12" s="163"/>
      <c r="H12" s="164"/>
    </row>
    <row r="13" spans="1:8" x14ac:dyDescent="0.15">
      <c r="A13" s="145"/>
      <c r="B13" s="150"/>
      <c r="C13" s="166"/>
      <c r="D13" s="167">
        <v>30107</v>
      </c>
      <c r="E13" s="168"/>
      <c r="F13" s="169">
        <v>44074</v>
      </c>
      <c r="G13" s="170"/>
      <c r="H13" s="156"/>
    </row>
    <row r="14" spans="1:8" x14ac:dyDescent="0.15">
      <c r="A14" s="157"/>
      <c r="B14" s="158"/>
      <c r="C14" s="159"/>
      <c r="D14" s="160">
        <v>14738</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1.29</v>
      </c>
      <c r="C19" s="171">
        <f>ROUND(VALUE(SUBSTITUTE(実質収支比率等に係る経年分析!G$48,"▲","-")),2)</f>
        <v>0.86</v>
      </c>
      <c r="D19" s="171">
        <f>ROUND(VALUE(SUBSTITUTE(実質収支比率等に係る経年分析!H$48,"▲","-")),2)</f>
        <v>1.1299999999999999</v>
      </c>
      <c r="E19" s="171">
        <f>ROUND(VALUE(SUBSTITUTE(実質収支比率等に係る経年分析!I$48,"▲","-")),2)</f>
        <v>3.34</v>
      </c>
      <c r="F19" s="171">
        <f>ROUND(VALUE(SUBSTITUTE(実質収支比率等に係る経年分析!J$48,"▲","-")),2)</f>
        <v>4.9400000000000004</v>
      </c>
    </row>
    <row r="20" spans="1:11" x14ac:dyDescent="0.15">
      <c r="A20" s="171" t="s">
        <v>55</v>
      </c>
      <c r="B20" s="171">
        <f>ROUND(VALUE(SUBSTITUTE(実質収支比率等に係る経年分析!F$47,"▲","-")),2)</f>
        <v>12.2</v>
      </c>
      <c r="C20" s="171">
        <f>ROUND(VALUE(SUBSTITUTE(実質収支比率等に係る経年分析!G$47,"▲","-")),2)</f>
        <v>12.77</v>
      </c>
      <c r="D20" s="171">
        <f>ROUND(VALUE(SUBSTITUTE(実質収支比率等に係る経年分析!H$47,"▲","-")),2)</f>
        <v>12.26</v>
      </c>
      <c r="E20" s="171">
        <f>ROUND(VALUE(SUBSTITUTE(実質収支比率等に係る経年分析!I$47,"▲","-")),2)</f>
        <v>12.5</v>
      </c>
      <c r="F20" s="171">
        <f>ROUND(VALUE(SUBSTITUTE(実質収支比率等に係る経年分析!J$47,"▲","-")),2)</f>
        <v>13.3</v>
      </c>
    </row>
    <row r="21" spans="1:11" x14ac:dyDescent="0.15">
      <c r="A21" s="171" t="s">
        <v>56</v>
      </c>
      <c r="B21" s="171">
        <f>IF(ISNUMBER(VALUE(SUBSTITUTE(実質収支比率等に係る経年分析!F$49,"▲","-"))),ROUND(VALUE(SUBSTITUTE(実質収支比率等に係る経年分析!F$49,"▲","-")),2),NA())</f>
        <v>0.8</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-0.2</v>
      </c>
      <c r="E21" s="171">
        <f>IF(ISNUMBER(VALUE(SUBSTITUTE(実質収支比率等に係る経年分析!I$49,"▲","-"))),ROUND(VALUE(SUBSTITUTE(実質収支比率等に係る経年分析!I$49,"▲","-")),2),NA())</f>
        <v>2.79</v>
      </c>
      <c r="F21" s="171">
        <f>IF(ISNUMBER(VALUE(SUBSTITUTE(実質収支比率等に係る経年分析!J$49,"▲","-"))),ROUND(VALUE(SUBSTITUTE(実質収支比率等に係る経年分析!J$49,"▲","-")),2),NA())</f>
        <v>3.37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国民健康保険診療施設費</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宝塚市営霊園事業費</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介護保険事業費</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1.69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15">
      <c r="A33" s="172" t="str">
        <f>IF(連結実質赤字比率に係る赤字・黒字の構成分析!C$37="",NA(),連結実質赤字比率に係る赤字・黒字の構成分析!C$37)</f>
        <v>国民健康保険事業費</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1.1299999999999999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4.93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8.9600000000000009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8.31</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2.98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3.41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1.99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0.18</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7149</v>
      </c>
      <c r="E42" s="173"/>
      <c r="F42" s="173"/>
      <c r="G42" s="173">
        <f>'実質公債費比率（分子）の構造'!L$52</f>
        <v>7110</v>
      </c>
      <c r="H42" s="173"/>
      <c r="I42" s="173"/>
      <c r="J42" s="173">
        <f>'実質公債費比率（分子）の構造'!M$52</f>
        <v>6845</v>
      </c>
      <c r="K42" s="173"/>
      <c r="L42" s="173"/>
      <c r="M42" s="173">
        <f>'実質公債費比率（分子）の構造'!N$52</f>
        <v>6628</v>
      </c>
      <c r="N42" s="173"/>
      <c r="O42" s="173"/>
      <c r="P42" s="173">
        <f>'実質公債費比率（分子）の構造'!O$52</f>
        <v>6489</v>
      </c>
    </row>
    <row r="43" spans="1:16" x14ac:dyDescent="0.15">
      <c r="A43" s="173" t="s">
        <v>64</v>
      </c>
      <c r="B43" s="173">
        <f>'実質公債費比率（分子）の構造'!K$51</f>
        <v>2</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15">
      <c r="A44" s="173" t="s">
        <v>65</v>
      </c>
      <c r="B44" s="173">
        <f>'実質公債費比率（分子）の構造'!K$50</f>
        <v>436</v>
      </c>
      <c r="C44" s="173"/>
      <c r="D44" s="173"/>
      <c r="E44" s="173">
        <f>'実質公債費比率（分子）の構造'!L$50</f>
        <v>436</v>
      </c>
      <c r="F44" s="173"/>
      <c r="G44" s="173"/>
      <c r="H44" s="173">
        <f>'実質公債費比率（分子）の構造'!M$50</f>
        <v>435</v>
      </c>
      <c r="I44" s="173"/>
      <c r="J44" s="173"/>
      <c r="K44" s="173">
        <f>'実質公債費比率（分子）の構造'!N$50</f>
        <v>379</v>
      </c>
      <c r="L44" s="173"/>
      <c r="M44" s="173"/>
      <c r="N44" s="173">
        <f>'実質公債費比率（分子）の構造'!O$50</f>
        <v>537</v>
      </c>
      <c r="O44" s="173"/>
      <c r="P44" s="173"/>
    </row>
    <row r="45" spans="1:16" x14ac:dyDescent="0.15">
      <c r="A45" s="173" t="s">
        <v>66</v>
      </c>
      <c r="B45" s="173">
        <f>'実質公債費比率（分子）の構造'!K$49</f>
        <v>13</v>
      </c>
      <c r="C45" s="173"/>
      <c r="D45" s="173"/>
      <c r="E45" s="173">
        <f>'実質公債費比率（分子）の構造'!L$49</f>
        <v>14</v>
      </c>
      <c r="F45" s="173"/>
      <c r="G45" s="173"/>
      <c r="H45" s="173">
        <f>'実質公債費比率（分子）の構造'!M$49</f>
        <v>11</v>
      </c>
      <c r="I45" s="173"/>
      <c r="J45" s="173"/>
      <c r="K45" s="173">
        <f>'実質公債費比率（分子）の構造'!N$49</f>
        <v>10</v>
      </c>
      <c r="L45" s="173"/>
      <c r="M45" s="173"/>
      <c r="N45" s="173">
        <f>'実質公債費比率（分子）の構造'!O$49</f>
        <v>4</v>
      </c>
      <c r="O45" s="173"/>
      <c r="P45" s="173"/>
    </row>
    <row r="46" spans="1:16" x14ac:dyDescent="0.15">
      <c r="A46" s="173" t="s">
        <v>67</v>
      </c>
      <c r="B46" s="173">
        <f>'実質公債費比率（分子）の構造'!K$48</f>
        <v>1591</v>
      </c>
      <c r="C46" s="173"/>
      <c r="D46" s="173"/>
      <c r="E46" s="173">
        <f>'実質公債費比率（分子）の構造'!L$48</f>
        <v>1406</v>
      </c>
      <c r="F46" s="173"/>
      <c r="G46" s="173"/>
      <c r="H46" s="173">
        <f>'実質公債費比率（分子）の構造'!M$48</f>
        <v>1402</v>
      </c>
      <c r="I46" s="173"/>
      <c r="J46" s="173"/>
      <c r="K46" s="173">
        <f>'実質公債費比率（分子）の構造'!N$48</f>
        <v>1382</v>
      </c>
      <c r="L46" s="173"/>
      <c r="M46" s="173"/>
      <c r="N46" s="173">
        <f>'実質公債費比率（分子）の構造'!O$48</f>
        <v>1161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6590</v>
      </c>
      <c r="C49" s="173"/>
      <c r="D49" s="173"/>
      <c r="E49" s="173">
        <f>'実質公債費比率（分子）の構造'!L$45</f>
        <v>6598</v>
      </c>
      <c r="F49" s="173"/>
      <c r="G49" s="173"/>
      <c r="H49" s="173">
        <f>'実質公債費比率（分子）の構造'!M$45</f>
        <v>6477</v>
      </c>
      <c r="I49" s="173"/>
      <c r="J49" s="173"/>
      <c r="K49" s="173">
        <f>'実質公債費比率（分子）の構造'!N$45</f>
        <v>6513</v>
      </c>
      <c r="L49" s="173"/>
      <c r="M49" s="173"/>
      <c r="N49" s="173">
        <f>'実質公債費比率（分子）の構造'!O$45</f>
        <v>6806</v>
      </c>
      <c r="O49" s="173"/>
      <c r="P49" s="173"/>
    </row>
    <row r="50" spans="1:16" x14ac:dyDescent="0.15">
      <c r="A50" s="173" t="s">
        <v>71</v>
      </c>
      <c r="B50" s="173" t="e">
        <f>NA()</f>
        <v>#N/A</v>
      </c>
      <c r="C50" s="173">
        <f>IF(ISNUMBER('実質公債費比率（分子）の構造'!K$53),'実質公債費比率（分子）の構造'!K$53,NA())</f>
        <v>1483</v>
      </c>
      <c r="D50" s="173" t="e">
        <f>NA()</f>
        <v>#N/A</v>
      </c>
      <c r="E50" s="173" t="e">
        <f>NA()</f>
        <v>#N/A</v>
      </c>
      <c r="F50" s="173">
        <f>IF(ISNUMBER('実質公債費比率（分子）の構造'!L$53),'実質公債費比率（分子）の構造'!L$53,NA())</f>
        <v>1345</v>
      </c>
      <c r="G50" s="173" t="e">
        <f>NA()</f>
        <v>#N/A</v>
      </c>
      <c r="H50" s="173" t="e">
        <f>NA()</f>
        <v>#N/A</v>
      </c>
      <c r="I50" s="173">
        <f>IF(ISNUMBER('実質公債費比率（分子）の構造'!M$53),'実質公債費比率（分子）の構造'!M$53,NA())</f>
        <v>1481</v>
      </c>
      <c r="J50" s="173" t="e">
        <f>NA()</f>
        <v>#N/A</v>
      </c>
      <c r="K50" s="173" t="e">
        <f>NA()</f>
        <v>#N/A</v>
      </c>
      <c r="L50" s="173">
        <f>IF(ISNUMBER('実質公債費比率（分子）の構造'!N$53),'実質公債費比率（分子）の構造'!N$53,NA())</f>
        <v>1657</v>
      </c>
      <c r="M50" s="173" t="e">
        <f>NA()</f>
        <v>#N/A</v>
      </c>
      <c r="N50" s="173" t="e">
        <f>NA()</f>
        <v>#N/A</v>
      </c>
      <c r="O50" s="173">
        <f>IF(ISNUMBER('実質公債費比率（分子）の構造'!O$53),'実質公債費比率（分子）の構造'!O$53,NA())</f>
        <v>2019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57916</v>
      </c>
      <c r="E56" s="172"/>
      <c r="F56" s="172"/>
      <c r="G56" s="172">
        <f>'将来負担比率（分子）の構造'!J$52</f>
        <v>58309</v>
      </c>
      <c r="H56" s="172"/>
      <c r="I56" s="172"/>
      <c r="J56" s="172">
        <f>'将来負担比率（分子）の構造'!K$52</f>
        <v>58215</v>
      </c>
      <c r="K56" s="172"/>
      <c r="L56" s="172"/>
      <c r="M56" s="172">
        <f>'将来負担比率（分子）の構造'!L$52</f>
        <v>57750</v>
      </c>
      <c r="N56" s="172"/>
      <c r="O56" s="172"/>
      <c r="P56" s="172">
        <f>'将来負担比率（分子）の構造'!M$52</f>
        <v>57849</v>
      </c>
    </row>
    <row r="57" spans="1:16" x14ac:dyDescent="0.15">
      <c r="A57" s="172" t="s">
        <v>42</v>
      </c>
      <c r="B57" s="172"/>
      <c r="C57" s="172"/>
      <c r="D57" s="172">
        <f>'将来負担比率（分子）の構造'!I$51</f>
        <v>20935</v>
      </c>
      <c r="E57" s="172"/>
      <c r="F57" s="172"/>
      <c r="G57" s="172">
        <f>'将来負担比率（分子）の構造'!J$51</f>
        <v>18769</v>
      </c>
      <c r="H57" s="172"/>
      <c r="I57" s="172"/>
      <c r="J57" s="172">
        <f>'将来負担比率（分子）の構造'!K$51</f>
        <v>17461</v>
      </c>
      <c r="K57" s="172"/>
      <c r="L57" s="172"/>
      <c r="M57" s="172">
        <f>'将来負担比率（分子）の構造'!L$51</f>
        <v>15215</v>
      </c>
      <c r="N57" s="172"/>
      <c r="O57" s="172"/>
      <c r="P57" s="172">
        <f>'将来負担比率（分子）の構造'!M$51</f>
        <v>14074</v>
      </c>
    </row>
    <row r="58" spans="1:16" x14ac:dyDescent="0.15">
      <c r="A58" s="172" t="s">
        <v>41</v>
      </c>
      <c r="B58" s="172"/>
      <c r="C58" s="172"/>
      <c r="D58" s="172">
        <f>'将来負担比率（分子）の構造'!I$50</f>
        <v>11117</v>
      </c>
      <c r="E58" s="172"/>
      <c r="F58" s="172"/>
      <c r="G58" s="172">
        <f>'将来負担比率（分子）の構造'!J$50</f>
        <v>13064</v>
      </c>
      <c r="H58" s="172"/>
      <c r="I58" s="172"/>
      <c r="J58" s="172">
        <f>'将来負担比率（分子）の構造'!K$50</f>
        <v>13330</v>
      </c>
      <c r="K58" s="172"/>
      <c r="L58" s="172"/>
      <c r="M58" s="172">
        <f>'将来負担比率（分子）の構造'!L$50</f>
        <v>14186</v>
      </c>
      <c r="N58" s="172"/>
      <c r="O58" s="172"/>
      <c r="P58" s="172">
        <f>'将来負担比率（分子）の構造'!M$50</f>
        <v>16203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2159</v>
      </c>
      <c r="C61" s="172"/>
      <c r="D61" s="172"/>
      <c r="E61" s="172">
        <f>'将来負担比率（分子）の構造'!J$46</f>
        <v>2092</v>
      </c>
      <c r="F61" s="172"/>
      <c r="G61" s="172"/>
      <c r="H61" s="172">
        <f>'将来負担比率（分子）の構造'!K$46</f>
        <v>2103</v>
      </c>
      <c r="I61" s="172"/>
      <c r="J61" s="172"/>
      <c r="K61" s="172">
        <f>'将来負担比率（分子）の構造'!L$46</f>
        <v>2079</v>
      </c>
      <c r="L61" s="172"/>
      <c r="M61" s="172"/>
      <c r="N61" s="172">
        <f>'将来負担比率（分子）の構造'!M$46</f>
        <v>2227</v>
      </c>
      <c r="O61" s="172"/>
      <c r="P61" s="172"/>
    </row>
    <row r="62" spans="1:16" x14ac:dyDescent="0.15">
      <c r="A62" s="172" t="s">
        <v>35</v>
      </c>
      <c r="B62" s="172">
        <f>'将来負担比率（分子）の構造'!I$45</f>
        <v>6885</v>
      </c>
      <c r="C62" s="172"/>
      <c r="D62" s="172"/>
      <c r="E62" s="172">
        <f>'将来負担比率（分子）の構造'!J$45</f>
        <v>6287</v>
      </c>
      <c r="F62" s="172"/>
      <c r="G62" s="172"/>
      <c r="H62" s="172">
        <f>'将来負担比率（分子）の構造'!K$45</f>
        <v>6059</v>
      </c>
      <c r="I62" s="172"/>
      <c r="J62" s="172"/>
      <c r="K62" s="172">
        <f>'将来負担比率（分子）の構造'!L$45</f>
        <v>5826</v>
      </c>
      <c r="L62" s="172"/>
      <c r="M62" s="172"/>
      <c r="N62" s="172">
        <f>'将来負担比率（分子）の構造'!M$45</f>
        <v>5691</v>
      </c>
      <c r="O62" s="172"/>
      <c r="P62" s="172"/>
    </row>
    <row r="63" spans="1:16" x14ac:dyDescent="0.15">
      <c r="A63" s="172" t="s">
        <v>34</v>
      </c>
      <c r="B63" s="172">
        <f>'将来負担比率（分子）の構造'!I$44</f>
        <v>49</v>
      </c>
      <c r="C63" s="172"/>
      <c r="D63" s="172"/>
      <c r="E63" s="172">
        <f>'将来負担比率（分子）の構造'!J$44</f>
        <v>36</v>
      </c>
      <c r="F63" s="172"/>
      <c r="G63" s="172"/>
      <c r="H63" s="172">
        <f>'将来負担比率（分子）の構造'!K$44</f>
        <v>25</v>
      </c>
      <c r="I63" s="172"/>
      <c r="J63" s="172"/>
      <c r="K63" s="172">
        <f>'将来負担比率（分子）の構造'!L$44</f>
        <v>15</v>
      </c>
      <c r="L63" s="172"/>
      <c r="M63" s="172"/>
      <c r="N63" s="172">
        <f>'将来負担比率（分子）の構造'!M$44</f>
        <v>12</v>
      </c>
      <c r="O63" s="172"/>
      <c r="P63" s="172"/>
    </row>
    <row r="64" spans="1:16" x14ac:dyDescent="0.15">
      <c r="A64" s="172" t="s">
        <v>33</v>
      </c>
      <c r="B64" s="172">
        <f>'将来負担比率（分子）の構造'!I$43</f>
        <v>16003</v>
      </c>
      <c r="C64" s="172"/>
      <c r="D64" s="172"/>
      <c r="E64" s="172">
        <f>'将来負担比率（分子）の構造'!J$43</f>
        <v>14278</v>
      </c>
      <c r="F64" s="172"/>
      <c r="G64" s="172"/>
      <c r="H64" s="172">
        <f>'将来負担比率（分子）の構造'!K$43</f>
        <v>12861</v>
      </c>
      <c r="I64" s="172"/>
      <c r="J64" s="172"/>
      <c r="K64" s="172">
        <f>'将来負担比率（分子）の構造'!L$43</f>
        <v>11361</v>
      </c>
      <c r="L64" s="172"/>
      <c r="M64" s="172"/>
      <c r="N64" s="172">
        <f>'将来負担比率（分子）の構造'!M$43</f>
        <v>10012</v>
      </c>
      <c r="O64" s="172"/>
      <c r="P64" s="172"/>
    </row>
    <row r="65" spans="1:16" x14ac:dyDescent="0.15">
      <c r="A65" s="172" t="s">
        <v>32</v>
      </c>
      <c r="B65" s="172">
        <f>'将来負担比率（分子）の構造'!I$42</f>
        <v>3578</v>
      </c>
      <c r="C65" s="172"/>
      <c r="D65" s="172"/>
      <c r="E65" s="172">
        <f>'将来負担比率（分子）の構造'!J$42</f>
        <v>3232</v>
      </c>
      <c r="F65" s="172"/>
      <c r="G65" s="172"/>
      <c r="H65" s="172">
        <f>'将来負担比率（分子）の構造'!K$42</f>
        <v>3169</v>
      </c>
      <c r="I65" s="172"/>
      <c r="J65" s="172"/>
      <c r="K65" s="172">
        <f>'将来負担比率（分子）の構造'!L$42</f>
        <v>2932</v>
      </c>
      <c r="L65" s="172"/>
      <c r="M65" s="172"/>
      <c r="N65" s="172">
        <f>'将来負担比率（分子）の構造'!M$42</f>
        <v>2900</v>
      </c>
      <c r="O65" s="172"/>
      <c r="P65" s="172"/>
    </row>
    <row r="66" spans="1:16" x14ac:dyDescent="0.15">
      <c r="A66" s="172" t="s">
        <v>31</v>
      </c>
      <c r="B66" s="172">
        <f>'将来負担比率（分子）の構造'!I$41</f>
        <v>73016</v>
      </c>
      <c r="C66" s="172"/>
      <c r="D66" s="172"/>
      <c r="E66" s="172">
        <f>'将来負担比率（分子）の構造'!J$41</f>
        <v>72866</v>
      </c>
      <c r="F66" s="172"/>
      <c r="G66" s="172"/>
      <c r="H66" s="172">
        <f>'将来負担比率（分子）の構造'!K$41</f>
        <v>73644</v>
      </c>
      <c r="I66" s="172"/>
      <c r="J66" s="172"/>
      <c r="K66" s="172">
        <f>'将来負担比率（分子）の構造'!L$41</f>
        <v>72599</v>
      </c>
      <c r="L66" s="172"/>
      <c r="M66" s="172"/>
      <c r="N66" s="172">
        <f>'将来負担比率（分子）の構造'!M$41</f>
        <v>72364</v>
      </c>
      <c r="O66" s="172"/>
      <c r="P66" s="172"/>
    </row>
    <row r="67" spans="1:16" x14ac:dyDescent="0.15">
      <c r="A67" s="172" t="s">
        <v>75</v>
      </c>
      <c r="B67" s="172" t="e">
        <f>NA()</f>
        <v>#N/A</v>
      </c>
      <c r="C67" s="172">
        <f>IF(ISNUMBER('将来負担比率（分子）の構造'!I$53), IF('将来負担比率（分子）の構造'!I$53 &lt; 0, 0, '将来負担比率（分子）の構造'!I$53), NA())</f>
        <v>11722</v>
      </c>
      <c r="D67" s="172" t="e">
        <f>NA()</f>
        <v>#N/A</v>
      </c>
      <c r="E67" s="172" t="e">
        <f>NA()</f>
        <v>#N/A</v>
      </c>
      <c r="F67" s="172">
        <f>IF(ISNUMBER('将来負担比率（分子）の構造'!J$53), IF('将来負担比率（分子）の構造'!J$53 &lt; 0, 0, '将来負担比率（分子）の構造'!J$53), NA())</f>
        <v>8649</v>
      </c>
      <c r="G67" s="172" t="e">
        <f>NA()</f>
        <v>#N/A</v>
      </c>
      <c r="H67" s="172" t="e">
        <f>NA()</f>
        <v>#N/A</v>
      </c>
      <c r="I67" s="172">
        <f>IF(ISNUMBER('将来負担比率（分子）の構造'!K$53), IF('将来負担比率（分子）の構造'!K$53 &lt; 0, 0, '将来負担比率（分子）の構造'!K$53), NA())</f>
        <v>8855</v>
      </c>
      <c r="J67" s="172" t="e">
        <f>NA()</f>
        <v>#N/A</v>
      </c>
      <c r="K67" s="172" t="e">
        <f>NA()</f>
        <v>#N/A</v>
      </c>
      <c r="L67" s="172">
        <f>IF(ISNUMBER('将来負担比率（分子）の構造'!L$53), IF('将来負担比率（分子）の構造'!L$53 &lt; 0, 0, '将来負担比率（分子）の構造'!L$53), NA())</f>
        <v>7661</v>
      </c>
      <c r="M67" s="172" t="e">
        <f>NA()</f>
        <v>#N/A</v>
      </c>
      <c r="N67" s="172" t="e">
        <f>NA()</f>
        <v>#N/A</v>
      </c>
      <c r="O67" s="172">
        <f>IF(ISNUMBER('将来負担比率（分子）の構造'!M$53), IF('将来負担比率（分子）の構造'!M$53 &lt; 0, 0, '将来負担比率（分子）の構造'!M$53), NA())</f>
        <v>5079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5408</v>
      </c>
      <c r="C72" s="176">
        <f>基金残高に係る経年分析!G55</f>
        <v>5660</v>
      </c>
      <c r="D72" s="176">
        <f>基金残高に係る経年分析!H55</f>
        <v>6418</v>
      </c>
    </row>
    <row r="73" spans="1:16" x14ac:dyDescent="0.15">
      <c r="A73" s="175" t="s">
        <v>78</v>
      </c>
      <c r="B73" s="176">
        <f>基金残高に係る経年分析!F56</f>
        <v>246</v>
      </c>
      <c r="C73" s="176">
        <f>基金残高に係る経年分析!G56</f>
        <v>246</v>
      </c>
      <c r="D73" s="176">
        <f>基金残高に係る経年分析!H56</f>
        <v>246</v>
      </c>
    </row>
    <row r="74" spans="1:16" x14ac:dyDescent="0.15">
      <c r="A74" s="175" t="s">
        <v>79</v>
      </c>
      <c r="B74" s="176">
        <f>基金残高に係る経年分析!F57</f>
        <v>4372</v>
      </c>
      <c r="C74" s="176">
        <f>基金残高に係る経年分析!G57</f>
        <v>4863</v>
      </c>
      <c r="D74" s="176">
        <f>基金残高に係る経年分析!H57</f>
        <v>6160</v>
      </c>
    </row>
  </sheetData>
  <sheetProtection algorithmName="SHA-512" hashValue="PjJOztUrqs3W7WBOiNPbgj0snlH5bbLgBSN9cKz1WR3csxosT5jshhrd4WiPT5VNA+7sOzPpvbHCVX5uPynERQ==" saltValue="bmvy4TZIrZEErVNYYZt6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C568-31D2-4307-BF91-B773344F353E}">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225</v>
      </c>
      <c r="C5" s="617"/>
      <c r="D5" s="617"/>
      <c r="E5" s="617"/>
      <c r="F5" s="617"/>
      <c r="G5" s="617"/>
      <c r="H5" s="617"/>
      <c r="I5" s="617"/>
      <c r="J5" s="617"/>
      <c r="K5" s="617"/>
      <c r="L5" s="617"/>
      <c r="M5" s="617"/>
      <c r="N5" s="617"/>
      <c r="O5" s="617"/>
      <c r="P5" s="617"/>
      <c r="Q5" s="618"/>
      <c r="R5" s="619">
        <v>35621599</v>
      </c>
      <c r="S5" s="620"/>
      <c r="T5" s="620"/>
      <c r="U5" s="620"/>
      <c r="V5" s="620"/>
      <c r="W5" s="620"/>
      <c r="X5" s="620"/>
      <c r="Y5" s="621"/>
      <c r="Z5" s="622">
        <v>37.9</v>
      </c>
      <c r="AA5" s="622"/>
      <c r="AB5" s="622"/>
      <c r="AC5" s="622"/>
      <c r="AD5" s="623">
        <v>32457307</v>
      </c>
      <c r="AE5" s="623"/>
      <c r="AF5" s="623"/>
      <c r="AG5" s="623"/>
      <c r="AH5" s="623"/>
      <c r="AI5" s="623"/>
      <c r="AJ5" s="623"/>
      <c r="AK5" s="623"/>
      <c r="AL5" s="624">
        <v>70.099999999999994</v>
      </c>
      <c r="AM5" s="625"/>
      <c r="AN5" s="625"/>
      <c r="AO5" s="626"/>
      <c r="AP5" s="616" t="s">
        <v>226</v>
      </c>
      <c r="AQ5" s="617"/>
      <c r="AR5" s="617"/>
      <c r="AS5" s="617"/>
      <c r="AT5" s="617"/>
      <c r="AU5" s="617"/>
      <c r="AV5" s="617"/>
      <c r="AW5" s="617"/>
      <c r="AX5" s="617"/>
      <c r="AY5" s="617"/>
      <c r="AZ5" s="617"/>
      <c r="BA5" s="617"/>
      <c r="BB5" s="617"/>
      <c r="BC5" s="617"/>
      <c r="BD5" s="617"/>
      <c r="BE5" s="617"/>
      <c r="BF5" s="618"/>
      <c r="BG5" s="630">
        <v>32445498</v>
      </c>
      <c r="BH5" s="631"/>
      <c r="BI5" s="631"/>
      <c r="BJ5" s="631"/>
      <c r="BK5" s="631"/>
      <c r="BL5" s="631"/>
      <c r="BM5" s="631"/>
      <c r="BN5" s="632"/>
      <c r="BO5" s="633">
        <v>91.1</v>
      </c>
      <c r="BP5" s="633"/>
      <c r="BQ5" s="633"/>
      <c r="BR5" s="633"/>
      <c r="BS5" s="634">
        <v>204770</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419994</v>
      </c>
      <c r="S6" s="631"/>
      <c r="T6" s="631"/>
      <c r="U6" s="631"/>
      <c r="V6" s="631"/>
      <c r="W6" s="631"/>
      <c r="X6" s="631"/>
      <c r="Y6" s="632"/>
      <c r="Z6" s="633">
        <v>0.4</v>
      </c>
      <c r="AA6" s="633"/>
      <c r="AB6" s="633"/>
      <c r="AC6" s="633"/>
      <c r="AD6" s="634">
        <v>419994</v>
      </c>
      <c r="AE6" s="634"/>
      <c r="AF6" s="634"/>
      <c r="AG6" s="634"/>
      <c r="AH6" s="634"/>
      <c r="AI6" s="634"/>
      <c r="AJ6" s="634"/>
      <c r="AK6" s="634"/>
      <c r="AL6" s="635">
        <v>0.9</v>
      </c>
      <c r="AM6" s="636"/>
      <c r="AN6" s="636"/>
      <c r="AO6" s="637"/>
      <c r="AP6" s="627" t="s">
        <v>231</v>
      </c>
      <c r="AQ6" s="628"/>
      <c r="AR6" s="628"/>
      <c r="AS6" s="628"/>
      <c r="AT6" s="628"/>
      <c r="AU6" s="628"/>
      <c r="AV6" s="628"/>
      <c r="AW6" s="628"/>
      <c r="AX6" s="628"/>
      <c r="AY6" s="628"/>
      <c r="AZ6" s="628"/>
      <c r="BA6" s="628"/>
      <c r="BB6" s="628"/>
      <c r="BC6" s="628"/>
      <c r="BD6" s="628"/>
      <c r="BE6" s="628"/>
      <c r="BF6" s="629"/>
      <c r="BG6" s="630">
        <v>32445498</v>
      </c>
      <c r="BH6" s="631"/>
      <c r="BI6" s="631"/>
      <c r="BJ6" s="631"/>
      <c r="BK6" s="631"/>
      <c r="BL6" s="631"/>
      <c r="BM6" s="631"/>
      <c r="BN6" s="632"/>
      <c r="BO6" s="633">
        <v>91.1</v>
      </c>
      <c r="BP6" s="633"/>
      <c r="BQ6" s="633"/>
      <c r="BR6" s="633"/>
      <c r="BS6" s="634">
        <v>204770</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447778</v>
      </c>
      <c r="CS6" s="631"/>
      <c r="CT6" s="631"/>
      <c r="CU6" s="631"/>
      <c r="CV6" s="631"/>
      <c r="CW6" s="631"/>
      <c r="CX6" s="631"/>
      <c r="CY6" s="632"/>
      <c r="CZ6" s="624">
        <v>0.5</v>
      </c>
      <c r="DA6" s="625"/>
      <c r="DB6" s="625"/>
      <c r="DC6" s="644"/>
      <c r="DD6" s="639" t="s">
        <v>129</v>
      </c>
      <c r="DE6" s="631"/>
      <c r="DF6" s="631"/>
      <c r="DG6" s="631"/>
      <c r="DH6" s="631"/>
      <c r="DI6" s="631"/>
      <c r="DJ6" s="631"/>
      <c r="DK6" s="631"/>
      <c r="DL6" s="631"/>
      <c r="DM6" s="631"/>
      <c r="DN6" s="631"/>
      <c r="DO6" s="631"/>
      <c r="DP6" s="632"/>
      <c r="DQ6" s="639">
        <v>447739</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40273</v>
      </c>
      <c r="S7" s="631"/>
      <c r="T7" s="631"/>
      <c r="U7" s="631"/>
      <c r="V7" s="631"/>
      <c r="W7" s="631"/>
      <c r="X7" s="631"/>
      <c r="Y7" s="632"/>
      <c r="Z7" s="633">
        <v>0</v>
      </c>
      <c r="AA7" s="633"/>
      <c r="AB7" s="633"/>
      <c r="AC7" s="633"/>
      <c r="AD7" s="634">
        <v>40273</v>
      </c>
      <c r="AE7" s="634"/>
      <c r="AF7" s="634"/>
      <c r="AG7" s="634"/>
      <c r="AH7" s="634"/>
      <c r="AI7" s="634"/>
      <c r="AJ7" s="634"/>
      <c r="AK7" s="634"/>
      <c r="AL7" s="635">
        <v>0.1</v>
      </c>
      <c r="AM7" s="636"/>
      <c r="AN7" s="636"/>
      <c r="AO7" s="637"/>
      <c r="AP7" s="627" t="s">
        <v>235</v>
      </c>
      <c r="AQ7" s="628"/>
      <c r="AR7" s="628"/>
      <c r="AS7" s="628"/>
      <c r="AT7" s="628"/>
      <c r="AU7" s="628"/>
      <c r="AV7" s="628"/>
      <c r="AW7" s="628"/>
      <c r="AX7" s="628"/>
      <c r="AY7" s="628"/>
      <c r="AZ7" s="628"/>
      <c r="BA7" s="628"/>
      <c r="BB7" s="628"/>
      <c r="BC7" s="628"/>
      <c r="BD7" s="628"/>
      <c r="BE7" s="628"/>
      <c r="BF7" s="629"/>
      <c r="BG7" s="630">
        <v>17811668</v>
      </c>
      <c r="BH7" s="631"/>
      <c r="BI7" s="631"/>
      <c r="BJ7" s="631"/>
      <c r="BK7" s="631"/>
      <c r="BL7" s="631"/>
      <c r="BM7" s="631"/>
      <c r="BN7" s="632"/>
      <c r="BO7" s="633">
        <v>50</v>
      </c>
      <c r="BP7" s="633"/>
      <c r="BQ7" s="633"/>
      <c r="BR7" s="633"/>
      <c r="BS7" s="634">
        <v>204770</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9654299</v>
      </c>
      <c r="CS7" s="631"/>
      <c r="CT7" s="631"/>
      <c r="CU7" s="631"/>
      <c r="CV7" s="631"/>
      <c r="CW7" s="631"/>
      <c r="CX7" s="631"/>
      <c r="CY7" s="632"/>
      <c r="CZ7" s="633">
        <v>10.6</v>
      </c>
      <c r="DA7" s="633"/>
      <c r="DB7" s="633"/>
      <c r="DC7" s="633"/>
      <c r="DD7" s="639">
        <v>981702</v>
      </c>
      <c r="DE7" s="631"/>
      <c r="DF7" s="631"/>
      <c r="DG7" s="631"/>
      <c r="DH7" s="631"/>
      <c r="DI7" s="631"/>
      <c r="DJ7" s="631"/>
      <c r="DK7" s="631"/>
      <c r="DL7" s="631"/>
      <c r="DM7" s="631"/>
      <c r="DN7" s="631"/>
      <c r="DO7" s="631"/>
      <c r="DP7" s="632"/>
      <c r="DQ7" s="639">
        <v>7736549</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407527</v>
      </c>
      <c r="S8" s="631"/>
      <c r="T8" s="631"/>
      <c r="U8" s="631"/>
      <c r="V8" s="631"/>
      <c r="W8" s="631"/>
      <c r="X8" s="631"/>
      <c r="Y8" s="632"/>
      <c r="Z8" s="633">
        <v>0.4</v>
      </c>
      <c r="AA8" s="633"/>
      <c r="AB8" s="633"/>
      <c r="AC8" s="633"/>
      <c r="AD8" s="634">
        <v>407527</v>
      </c>
      <c r="AE8" s="634"/>
      <c r="AF8" s="634"/>
      <c r="AG8" s="634"/>
      <c r="AH8" s="634"/>
      <c r="AI8" s="634"/>
      <c r="AJ8" s="634"/>
      <c r="AK8" s="634"/>
      <c r="AL8" s="635">
        <v>0.9</v>
      </c>
      <c r="AM8" s="636"/>
      <c r="AN8" s="636"/>
      <c r="AO8" s="637"/>
      <c r="AP8" s="627" t="s">
        <v>238</v>
      </c>
      <c r="AQ8" s="628"/>
      <c r="AR8" s="628"/>
      <c r="AS8" s="628"/>
      <c r="AT8" s="628"/>
      <c r="AU8" s="628"/>
      <c r="AV8" s="628"/>
      <c r="AW8" s="628"/>
      <c r="AX8" s="628"/>
      <c r="AY8" s="628"/>
      <c r="AZ8" s="628"/>
      <c r="BA8" s="628"/>
      <c r="BB8" s="628"/>
      <c r="BC8" s="628"/>
      <c r="BD8" s="628"/>
      <c r="BE8" s="628"/>
      <c r="BF8" s="629"/>
      <c r="BG8" s="630">
        <v>392992</v>
      </c>
      <c r="BH8" s="631"/>
      <c r="BI8" s="631"/>
      <c r="BJ8" s="631"/>
      <c r="BK8" s="631"/>
      <c r="BL8" s="631"/>
      <c r="BM8" s="631"/>
      <c r="BN8" s="632"/>
      <c r="BO8" s="633">
        <v>1.1000000000000001</v>
      </c>
      <c r="BP8" s="633"/>
      <c r="BQ8" s="633"/>
      <c r="BR8" s="633"/>
      <c r="BS8" s="634" t="s">
        <v>129</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42781201</v>
      </c>
      <c r="CS8" s="631"/>
      <c r="CT8" s="631"/>
      <c r="CU8" s="631"/>
      <c r="CV8" s="631"/>
      <c r="CW8" s="631"/>
      <c r="CX8" s="631"/>
      <c r="CY8" s="632"/>
      <c r="CZ8" s="633">
        <v>47</v>
      </c>
      <c r="DA8" s="633"/>
      <c r="DB8" s="633"/>
      <c r="DC8" s="633"/>
      <c r="DD8" s="639">
        <v>245668</v>
      </c>
      <c r="DE8" s="631"/>
      <c r="DF8" s="631"/>
      <c r="DG8" s="631"/>
      <c r="DH8" s="631"/>
      <c r="DI8" s="631"/>
      <c r="DJ8" s="631"/>
      <c r="DK8" s="631"/>
      <c r="DL8" s="631"/>
      <c r="DM8" s="631"/>
      <c r="DN8" s="631"/>
      <c r="DO8" s="631"/>
      <c r="DP8" s="632"/>
      <c r="DQ8" s="639">
        <v>18638640</v>
      </c>
      <c r="DR8" s="631"/>
      <c r="DS8" s="631"/>
      <c r="DT8" s="631"/>
      <c r="DU8" s="631"/>
      <c r="DV8" s="631"/>
      <c r="DW8" s="631"/>
      <c r="DX8" s="631"/>
      <c r="DY8" s="631"/>
      <c r="DZ8" s="631"/>
      <c r="EA8" s="631"/>
      <c r="EB8" s="631"/>
      <c r="EC8" s="640"/>
    </row>
    <row r="9" spans="2:143" ht="11.25" customHeight="1" x14ac:dyDescent="0.15">
      <c r="B9" s="627" t="s">
        <v>240</v>
      </c>
      <c r="C9" s="628"/>
      <c r="D9" s="628"/>
      <c r="E9" s="628"/>
      <c r="F9" s="628"/>
      <c r="G9" s="628"/>
      <c r="H9" s="628"/>
      <c r="I9" s="628"/>
      <c r="J9" s="628"/>
      <c r="K9" s="628"/>
      <c r="L9" s="628"/>
      <c r="M9" s="628"/>
      <c r="N9" s="628"/>
      <c r="O9" s="628"/>
      <c r="P9" s="628"/>
      <c r="Q9" s="629"/>
      <c r="R9" s="630">
        <v>481104</v>
      </c>
      <c r="S9" s="631"/>
      <c r="T9" s="631"/>
      <c r="U9" s="631"/>
      <c r="V9" s="631"/>
      <c r="W9" s="631"/>
      <c r="X9" s="631"/>
      <c r="Y9" s="632"/>
      <c r="Z9" s="633">
        <v>0.5</v>
      </c>
      <c r="AA9" s="633"/>
      <c r="AB9" s="633"/>
      <c r="AC9" s="633"/>
      <c r="AD9" s="634">
        <v>481104</v>
      </c>
      <c r="AE9" s="634"/>
      <c r="AF9" s="634"/>
      <c r="AG9" s="634"/>
      <c r="AH9" s="634"/>
      <c r="AI9" s="634"/>
      <c r="AJ9" s="634"/>
      <c r="AK9" s="634"/>
      <c r="AL9" s="635">
        <v>1</v>
      </c>
      <c r="AM9" s="636"/>
      <c r="AN9" s="636"/>
      <c r="AO9" s="637"/>
      <c r="AP9" s="627" t="s">
        <v>241</v>
      </c>
      <c r="AQ9" s="628"/>
      <c r="AR9" s="628"/>
      <c r="AS9" s="628"/>
      <c r="AT9" s="628"/>
      <c r="AU9" s="628"/>
      <c r="AV9" s="628"/>
      <c r="AW9" s="628"/>
      <c r="AX9" s="628"/>
      <c r="AY9" s="628"/>
      <c r="AZ9" s="628"/>
      <c r="BA9" s="628"/>
      <c r="BB9" s="628"/>
      <c r="BC9" s="628"/>
      <c r="BD9" s="628"/>
      <c r="BE9" s="628"/>
      <c r="BF9" s="629"/>
      <c r="BG9" s="630">
        <v>16375174</v>
      </c>
      <c r="BH9" s="631"/>
      <c r="BI9" s="631"/>
      <c r="BJ9" s="631"/>
      <c r="BK9" s="631"/>
      <c r="BL9" s="631"/>
      <c r="BM9" s="631"/>
      <c r="BN9" s="632"/>
      <c r="BO9" s="633">
        <v>46</v>
      </c>
      <c r="BP9" s="633"/>
      <c r="BQ9" s="633"/>
      <c r="BR9" s="633"/>
      <c r="BS9" s="634" t="s">
        <v>129</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10383764</v>
      </c>
      <c r="CS9" s="631"/>
      <c r="CT9" s="631"/>
      <c r="CU9" s="631"/>
      <c r="CV9" s="631"/>
      <c r="CW9" s="631"/>
      <c r="CX9" s="631"/>
      <c r="CY9" s="632"/>
      <c r="CZ9" s="633">
        <v>11.4</v>
      </c>
      <c r="DA9" s="633"/>
      <c r="DB9" s="633"/>
      <c r="DC9" s="633"/>
      <c r="DD9" s="639">
        <v>214348</v>
      </c>
      <c r="DE9" s="631"/>
      <c r="DF9" s="631"/>
      <c r="DG9" s="631"/>
      <c r="DH9" s="631"/>
      <c r="DI9" s="631"/>
      <c r="DJ9" s="631"/>
      <c r="DK9" s="631"/>
      <c r="DL9" s="631"/>
      <c r="DM9" s="631"/>
      <c r="DN9" s="631"/>
      <c r="DO9" s="631"/>
      <c r="DP9" s="632"/>
      <c r="DQ9" s="639">
        <v>7625668</v>
      </c>
      <c r="DR9" s="631"/>
      <c r="DS9" s="631"/>
      <c r="DT9" s="631"/>
      <c r="DU9" s="631"/>
      <c r="DV9" s="631"/>
      <c r="DW9" s="631"/>
      <c r="DX9" s="631"/>
      <c r="DY9" s="631"/>
      <c r="DZ9" s="631"/>
      <c r="EA9" s="631"/>
      <c r="EB9" s="631"/>
      <c r="EC9" s="640"/>
    </row>
    <row r="10" spans="2:143" ht="11.25" customHeight="1" x14ac:dyDescent="0.15">
      <c r="B10" s="627" t="s">
        <v>243</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244</v>
      </c>
      <c r="AQ10" s="628"/>
      <c r="AR10" s="628"/>
      <c r="AS10" s="628"/>
      <c r="AT10" s="628"/>
      <c r="AU10" s="628"/>
      <c r="AV10" s="628"/>
      <c r="AW10" s="628"/>
      <c r="AX10" s="628"/>
      <c r="AY10" s="628"/>
      <c r="AZ10" s="628"/>
      <c r="BA10" s="628"/>
      <c r="BB10" s="628"/>
      <c r="BC10" s="628"/>
      <c r="BD10" s="628"/>
      <c r="BE10" s="628"/>
      <c r="BF10" s="629"/>
      <c r="BG10" s="630">
        <v>477405</v>
      </c>
      <c r="BH10" s="631"/>
      <c r="BI10" s="631"/>
      <c r="BJ10" s="631"/>
      <c r="BK10" s="631"/>
      <c r="BL10" s="631"/>
      <c r="BM10" s="631"/>
      <c r="BN10" s="632"/>
      <c r="BO10" s="633">
        <v>1.3</v>
      </c>
      <c r="BP10" s="633"/>
      <c r="BQ10" s="633"/>
      <c r="BR10" s="633"/>
      <c r="BS10" s="634">
        <v>78143</v>
      </c>
      <c r="BT10" s="634"/>
      <c r="BU10" s="634"/>
      <c r="BV10" s="634"/>
      <c r="BW10" s="634"/>
      <c r="BX10" s="634"/>
      <c r="BY10" s="634"/>
      <c r="BZ10" s="634"/>
      <c r="CA10" s="634"/>
      <c r="CB10" s="638"/>
      <c r="CD10" s="645" t="s">
        <v>245</v>
      </c>
      <c r="CE10" s="646"/>
      <c r="CF10" s="646"/>
      <c r="CG10" s="646"/>
      <c r="CH10" s="646"/>
      <c r="CI10" s="646"/>
      <c r="CJ10" s="646"/>
      <c r="CK10" s="646"/>
      <c r="CL10" s="646"/>
      <c r="CM10" s="646"/>
      <c r="CN10" s="646"/>
      <c r="CO10" s="646"/>
      <c r="CP10" s="646"/>
      <c r="CQ10" s="647"/>
      <c r="CR10" s="630">
        <v>81712</v>
      </c>
      <c r="CS10" s="631"/>
      <c r="CT10" s="631"/>
      <c r="CU10" s="631"/>
      <c r="CV10" s="631"/>
      <c r="CW10" s="631"/>
      <c r="CX10" s="631"/>
      <c r="CY10" s="632"/>
      <c r="CZ10" s="633">
        <v>0.1</v>
      </c>
      <c r="DA10" s="633"/>
      <c r="DB10" s="633"/>
      <c r="DC10" s="633"/>
      <c r="DD10" s="639" t="s">
        <v>129</v>
      </c>
      <c r="DE10" s="631"/>
      <c r="DF10" s="631"/>
      <c r="DG10" s="631"/>
      <c r="DH10" s="631"/>
      <c r="DI10" s="631"/>
      <c r="DJ10" s="631"/>
      <c r="DK10" s="631"/>
      <c r="DL10" s="631"/>
      <c r="DM10" s="631"/>
      <c r="DN10" s="631"/>
      <c r="DO10" s="631"/>
      <c r="DP10" s="632"/>
      <c r="DQ10" s="639">
        <v>62922</v>
      </c>
      <c r="DR10" s="631"/>
      <c r="DS10" s="631"/>
      <c r="DT10" s="631"/>
      <c r="DU10" s="631"/>
      <c r="DV10" s="631"/>
      <c r="DW10" s="631"/>
      <c r="DX10" s="631"/>
      <c r="DY10" s="631"/>
      <c r="DZ10" s="631"/>
      <c r="EA10" s="631"/>
      <c r="EB10" s="631"/>
      <c r="EC10" s="640"/>
    </row>
    <row r="11" spans="2:143" ht="11.25" customHeight="1" x14ac:dyDescent="0.15">
      <c r="B11" s="627" t="s">
        <v>246</v>
      </c>
      <c r="C11" s="628"/>
      <c r="D11" s="628"/>
      <c r="E11" s="628"/>
      <c r="F11" s="628"/>
      <c r="G11" s="628"/>
      <c r="H11" s="628"/>
      <c r="I11" s="628"/>
      <c r="J11" s="628"/>
      <c r="K11" s="628"/>
      <c r="L11" s="628"/>
      <c r="M11" s="628"/>
      <c r="N11" s="628"/>
      <c r="O11" s="628"/>
      <c r="P11" s="628"/>
      <c r="Q11" s="629"/>
      <c r="R11" s="630">
        <v>4604026</v>
      </c>
      <c r="S11" s="631"/>
      <c r="T11" s="631"/>
      <c r="U11" s="631"/>
      <c r="V11" s="631"/>
      <c r="W11" s="631"/>
      <c r="X11" s="631"/>
      <c r="Y11" s="632"/>
      <c r="Z11" s="635">
        <v>4.9000000000000004</v>
      </c>
      <c r="AA11" s="636"/>
      <c r="AB11" s="636"/>
      <c r="AC11" s="648"/>
      <c r="AD11" s="639">
        <v>4604026</v>
      </c>
      <c r="AE11" s="631"/>
      <c r="AF11" s="631"/>
      <c r="AG11" s="631"/>
      <c r="AH11" s="631"/>
      <c r="AI11" s="631"/>
      <c r="AJ11" s="631"/>
      <c r="AK11" s="632"/>
      <c r="AL11" s="635">
        <v>9.9</v>
      </c>
      <c r="AM11" s="636"/>
      <c r="AN11" s="636"/>
      <c r="AO11" s="637"/>
      <c r="AP11" s="627" t="s">
        <v>247</v>
      </c>
      <c r="AQ11" s="628"/>
      <c r="AR11" s="628"/>
      <c r="AS11" s="628"/>
      <c r="AT11" s="628"/>
      <c r="AU11" s="628"/>
      <c r="AV11" s="628"/>
      <c r="AW11" s="628"/>
      <c r="AX11" s="628"/>
      <c r="AY11" s="628"/>
      <c r="AZ11" s="628"/>
      <c r="BA11" s="628"/>
      <c r="BB11" s="628"/>
      <c r="BC11" s="628"/>
      <c r="BD11" s="628"/>
      <c r="BE11" s="628"/>
      <c r="BF11" s="629"/>
      <c r="BG11" s="630">
        <v>566097</v>
      </c>
      <c r="BH11" s="631"/>
      <c r="BI11" s="631"/>
      <c r="BJ11" s="631"/>
      <c r="BK11" s="631"/>
      <c r="BL11" s="631"/>
      <c r="BM11" s="631"/>
      <c r="BN11" s="632"/>
      <c r="BO11" s="633">
        <v>1.6</v>
      </c>
      <c r="BP11" s="633"/>
      <c r="BQ11" s="633"/>
      <c r="BR11" s="633"/>
      <c r="BS11" s="634">
        <v>126627</v>
      </c>
      <c r="BT11" s="634"/>
      <c r="BU11" s="634"/>
      <c r="BV11" s="634"/>
      <c r="BW11" s="634"/>
      <c r="BX11" s="634"/>
      <c r="BY11" s="634"/>
      <c r="BZ11" s="634"/>
      <c r="CA11" s="634"/>
      <c r="CB11" s="638"/>
      <c r="CD11" s="645" t="s">
        <v>248</v>
      </c>
      <c r="CE11" s="646"/>
      <c r="CF11" s="646"/>
      <c r="CG11" s="646"/>
      <c r="CH11" s="646"/>
      <c r="CI11" s="646"/>
      <c r="CJ11" s="646"/>
      <c r="CK11" s="646"/>
      <c r="CL11" s="646"/>
      <c r="CM11" s="646"/>
      <c r="CN11" s="646"/>
      <c r="CO11" s="646"/>
      <c r="CP11" s="646"/>
      <c r="CQ11" s="647"/>
      <c r="CR11" s="630">
        <v>269235</v>
      </c>
      <c r="CS11" s="631"/>
      <c r="CT11" s="631"/>
      <c r="CU11" s="631"/>
      <c r="CV11" s="631"/>
      <c r="CW11" s="631"/>
      <c r="CX11" s="631"/>
      <c r="CY11" s="632"/>
      <c r="CZ11" s="633">
        <v>0.3</v>
      </c>
      <c r="DA11" s="633"/>
      <c r="DB11" s="633"/>
      <c r="DC11" s="633"/>
      <c r="DD11" s="639">
        <v>48240</v>
      </c>
      <c r="DE11" s="631"/>
      <c r="DF11" s="631"/>
      <c r="DG11" s="631"/>
      <c r="DH11" s="631"/>
      <c r="DI11" s="631"/>
      <c r="DJ11" s="631"/>
      <c r="DK11" s="631"/>
      <c r="DL11" s="631"/>
      <c r="DM11" s="631"/>
      <c r="DN11" s="631"/>
      <c r="DO11" s="631"/>
      <c r="DP11" s="632"/>
      <c r="DQ11" s="639">
        <v>175870</v>
      </c>
      <c r="DR11" s="631"/>
      <c r="DS11" s="631"/>
      <c r="DT11" s="631"/>
      <c r="DU11" s="631"/>
      <c r="DV11" s="631"/>
      <c r="DW11" s="631"/>
      <c r="DX11" s="631"/>
      <c r="DY11" s="631"/>
      <c r="DZ11" s="631"/>
      <c r="EA11" s="631"/>
      <c r="EB11" s="631"/>
      <c r="EC11" s="640"/>
    </row>
    <row r="12" spans="2:143" ht="11.25" customHeight="1" x14ac:dyDescent="0.15">
      <c r="B12" s="627" t="s">
        <v>249</v>
      </c>
      <c r="C12" s="628"/>
      <c r="D12" s="628"/>
      <c r="E12" s="628"/>
      <c r="F12" s="628"/>
      <c r="G12" s="628"/>
      <c r="H12" s="628"/>
      <c r="I12" s="628"/>
      <c r="J12" s="628"/>
      <c r="K12" s="628"/>
      <c r="L12" s="628"/>
      <c r="M12" s="628"/>
      <c r="N12" s="628"/>
      <c r="O12" s="628"/>
      <c r="P12" s="628"/>
      <c r="Q12" s="629"/>
      <c r="R12" s="630">
        <v>187791</v>
      </c>
      <c r="S12" s="631"/>
      <c r="T12" s="631"/>
      <c r="U12" s="631"/>
      <c r="V12" s="631"/>
      <c r="W12" s="631"/>
      <c r="X12" s="631"/>
      <c r="Y12" s="632"/>
      <c r="Z12" s="633">
        <v>0.2</v>
      </c>
      <c r="AA12" s="633"/>
      <c r="AB12" s="633"/>
      <c r="AC12" s="633"/>
      <c r="AD12" s="634">
        <v>187791</v>
      </c>
      <c r="AE12" s="634"/>
      <c r="AF12" s="634"/>
      <c r="AG12" s="634"/>
      <c r="AH12" s="634"/>
      <c r="AI12" s="634"/>
      <c r="AJ12" s="634"/>
      <c r="AK12" s="634"/>
      <c r="AL12" s="635">
        <v>0.4</v>
      </c>
      <c r="AM12" s="636"/>
      <c r="AN12" s="636"/>
      <c r="AO12" s="637"/>
      <c r="AP12" s="627" t="s">
        <v>250</v>
      </c>
      <c r="AQ12" s="628"/>
      <c r="AR12" s="628"/>
      <c r="AS12" s="628"/>
      <c r="AT12" s="628"/>
      <c r="AU12" s="628"/>
      <c r="AV12" s="628"/>
      <c r="AW12" s="628"/>
      <c r="AX12" s="628"/>
      <c r="AY12" s="628"/>
      <c r="AZ12" s="628"/>
      <c r="BA12" s="628"/>
      <c r="BB12" s="628"/>
      <c r="BC12" s="628"/>
      <c r="BD12" s="628"/>
      <c r="BE12" s="628"/>
      <c r="BF12" s="629"/>
      <c r="BG12" s="630">
        <v>13476441</v>
      </c>
      <c r="BH12" s="631"/>
      <c r="BI12" s="631"/>
      <c r="BJ12" s="631"/>
      <c r="BK12" s="631"/>
      <c r="BL12" s="631"/>
      <c r="BM12" s="631"/>
      <c r="BN12" s="632"/>
      <c r="BO12" s="633">
        <v>37.799999999999997</v>
      </c>
      <c r="BP12" s="633"/>
      <c r="BQ12" s="633"/>
      <c r="BR12" s="633"/>
      <c r="BS12" s="634" t="s">
        <v>129</v>
      </c>
      <c r="BT12" s="634"/>
      <c r="BU12" s="634"/>
      <c r="BV12" s="634"/>
      <c r="BW12" s="634"/>
      <c r="BX12" s="634"/>
      <c r="BY12" s="634"/>
      <c r="BZ12" s="634"/>
      <c r="CA12" s="634"/>
      <c r="CB12" s="638"/>
      <c r="CD12" s="645" t="s">
        <v>251</v>
      </c>
      <c r="CE12" s="646"/>
      <c r="CF12" s="646"/>
      <c r="CG12" s="646"/>
      <c r="CH12" s="646"/>
      <c r="CI12" s="646"/>
      <c r="CJ12" s="646"/>
      <c r="CK12" s="646"/>
      <c r="CL12" s="646"/>
      <c r="CM12" s="646"/>
      <c r="CN12" s="646"/>
      <c r="CO12" s="646"/>
      <c r="CP12" s="646"/>
      <c r="CQ12" s="647"/>
      <c r="CR12" s="630">
        <v>879293</v>
      </c>
      <c r="CS12" s="631"/>
      <c r="CT12" s="631"/>
      <c r="CU12" s="631"/>
      <c r="CV12" s="631"/>
      <c r="CW12" s="631"/>
      <c r="CX12" s="631"/>
      <c r="CY12" s="632"/>
      <c r="CZ12" s="633">
        <v>1</v>
      </c>
      <c r="DA12" s="633"/>
      <c r="DB12" s="633"/>
      <c r="DC12" s="633"/>
      <c r="DD12" s="639">
        <v>24735</v>
      </c>
      <c r="DE12" s="631"/>
      <c r="DF12" s="631"/>
      <c r="DG12" s="631"/>
      <c r="DH12" s="631"/>
      <c r="DI12" s="631"/>
      <c r="DJ12" s="631"/>
      <c r="DK12" s="631"/>
      <c r="DL12" s="631"/>
      <c r="DM12" s="631"/>
      <c r="DN12" s="631"/>
      <c r="DO12" s="631"/>
      <c r="DP12" s="632"/>
      <c r="DQ12" s="639">
        <v>633161</v>
      </c>
      <c r="DR12" s="631"/>
      <c r="DS12" s="631"/>
      <c r="DT12" s="631"/>
      <c r="DU12" s="631"/>
      <c r="DV12" s="631"/>
      <c r="DW12" s="631"/>
      <c r="DX12" s="631"/>
      <c r="DY12" s="631"/>
      <c r="DZ12" s="631"/>
      <c r="EA12" s="631"/>
      <c r="EB12" s="631"/>
      <c r="EC12" s="640"/>
    </row>
    <row r="13" spans="2:143" ht="11.25" customHeight="1" x14ac:dyDescent="0.15">
      <c r="B13" s="627" t="s">
        <v>252</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253</v>
      </c>
      <c r="AQ13" s="628"/>
      <c r="AR13" s="628"/>
      <c r="AS13" s="628"/>
      <c r="AT13" s="628"/>
      <c r="AU13" s="628"/>
      <c r="AV13" s="628"/>
      <c r="AW13" s="628"/>
      <c r="AX13" s="628"/>
      <c r="AY13" s="628"/>
      <c r="AZ13" s="628"/>
      <c r="BA13" s="628"/>
      <c r="BB13" s="628"/>
      <c r="BC13" s="628"/>
      <c r="BD13" s="628"/>
      <c r="BE13" s="628"/>
      <c r="BF13" s="629"/>
      <c r="BG13" s="630">
        <v>13402415</v>
      </c>
      <c r="BH13" s="631"/>
      <c r="BI13" s="631"/>
      <c r="BJ13" s="631"/>
      <c r="BK13" s="631"/>
      <c r="BL13" s="631"/>
      <c r="BM13" s="631"/>
      <c r="BN13" s="632"/>
      <c r="BO13" s="633">
        <v>37.6</v>
      </c>
      <c r="BP13" s="633"/>
      <c r="BQ13" s="633"/>
      <c r="BR13" s="633"/>
      <c r="BS13" s="634" t="s">
        <v>129</v>
      </c>
      <c r="BT13" s="634"/>
      <c r="BU13" s="634"/>
      <c r="BV13" s="634"/>
      <c r="BW13" s="634"/>
      <c r="BX13" s="634"/>
      <c r="BY13" s="634"/>
      <c r="BZ13" s="634"/>
      <c r="CA13" s="634"/>
      <c r="CB13" s="638"/>
      <c r="CD13" s="645" t="s">
        <v>254</v>
      </c>
      <c r="CE13" s="646"/>
      <c r="CF13" s="646"/>
      <c r="CG13" s="646"/>
      <c r="CH13" s="646"/>
      <c r="CI13" s="646"/>
      <c r="CJ13" s="646"/>
      <c r="CK13" s="646"/>
      <c r="CL13" s="646"/>
      <c r="CM13" s="646"/>
      <c r="CN13" s="646"/>
      <c r="CO13" s="646"/>
      <c r="CP13" s="646"/>
      <c r="CQ13" s="647"/>
      <c r="CR13" s="630">
        <v>7049656</v>
      </c>
      <c r="CS13" s="631"/>
      <c r="CT13" s="631"/>
      <c r="CU13" s="631"/>
      <c r="CV13" s="631"/>
      <c r="CW13" s="631"/>
      <c r="CX13" s="631"/>
      <c r="CY13" s="632"/>
      <c r="CZ13" s="633">
        <v>7.7</v>
      </c>
      <c r="DA13" s="633"/>
      <c r="DB13" s="633"/>
      <c r="DC13" s="633"/>
      <c r="DD13" s="639">
        <v>3075049</v>
      </c>
      <c r="DE13" s="631"/>
      <c r="DF13" s="631"/>
      <c r="DG13" s="631"/>
      <c r="DH13" s="631"/>
      <c r="DI13" s="631"/>
      <c r="DJ13" s="631"/>
      <c r="DK13" s="631"/>
      <c r="DL13" s="631"/>
      <c r="DM13" s="631"/>
      <c r="DN13" s="631"/>
      <c r="DO13" s="631"/>
      <c r="DP13" s="632"/>
      <c r="DQ13" s="639">
        <v>4630684</v>
      </c>
      <c r="DR13" s="631"/>
      <c r="DS13" s="631"/>
      <c r="DT13" s="631"/>
      <c r="DU13" s="631"/>
      <c r="DV13" s="631"/>
      <c r="DW13" s="631"/>
      <c r="DX13" s="631"/>
      <c r="DY13" s="631"/>
      <c r="DZ13" s="631"/>
      <c r="EA13" s="631"/>
      <c r="EB13" s="631"/>
      <c r="EC13" s="640"/>
    </row>
    <row r="14" spans="2:143" ht="11.25" customHeight="1" x14ac:dyDescent="0.15">
      <c r="B14" s="627" t="s">
        <v>255</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256</v>
      </c>
      <c r="AQ14" s="628"/>
      <c r="AR14" s="628"/>
      <c r="AS14" s="628"/>
      <c r="AT14" s="628"/>
      <c r="AU14" s="628"/>
      <c r="AV14" s="628"/>
      <c r="AW14" s="628"/>
      <c r="AX14" s="628"/>
      <c r="AY14" s="628"/>
      <c r="AZ14" s="628"/>
      <c r="BA14" s="628"/>
      <c r="BB14" s="628"/>
      <c r="BC14" s="628"/>
      <c r="BD14" s="628"/>
      <c r="BE14" s="628"/>
      <c r="BF14" s="629"/>
      <c r="BG14" s="630">
        <v>251269</v>
      </c>
      <c r="BH14" s="631"/>
      <c r="BI14" s="631"/>
      <c r="BJ14" s="631"/>
      <c r="BK14" s="631"/>
      <c r="BL14" s="631"/>
      <c r="BM14" s="631"/>
      <c r="BN14" s="632"/>
      <c r="BO14" s="633">
        <v>0.7</v>
      </c>
      <c r="BP14" s="633"/>
      <c r="BQ14" s="633"/>
      <c r="BR14" s="633"/>
      <c r="BS14" s="634" t="s">
        <v>129</v>
      </c>
      <c r="BT14" s="634"/>
      <c r="BU14" s="634"/>
      <c r="BV14" s="634"/>
      <c r="BW14" s="634"/>
      <c r="BX14" s="634"/>
      <c r="BY14" s="634"/>
      <c r="BZ14" s="634"/>
      <c r="CA14" s="634"/>
      <c r="CB14" s="638"/>
      <c r="CD14" s="645" t="s">
        <v>257</v>
      </c>
      <c r="CE14" s="646"/>
      <c r="CF14" s="646"/>
      <c r="CG14" s="646"/>
      <c r="CH14" s="646"/>
      <c r="CI14" s="646"/>
      <c r="CJ14" s="646"/>
      <c r="CK14" s="646"/>
      <c r="CL14" s="646"/>
      <c r="CM14" s="646"/>
      <c r="CN14" s="646"/>
      <c r="CO14" s="646"/>
      <c r="CP14" s="646"/>
      <c r="CQ14" s="647"/>
      <c r="CR14" s="630">
        <v>3586064</v>
      </c>
      <c r="CS14" s="631"/>
      <c r="CT14" s="631"/>
      <c r="CU14" s="631"/>
      <c r="CV14" s="631"/>
      <c r="CW14" s="631"/>
      <c r="CX14" s="631"/>
      <c r="CY14" s="632"/>
      <c r="CZ14" s="633">
        <v>3.9</v>
      </c>
      <c r="DA14" s="633"/>
      <c r="DB14" s="633"/>
      <c r="DC14" s="633"/>
      <c r="DD14" s="639">
        <v>1370568</v>
      </c>
      <c r="DE14" s="631"/>
      <c r="DF14" s="631"/>
      <c r="DG14" s="631"/>
      <c r="DH14" s="631"/>
      <c r="DI14" s="631"/>
      <c r="DJ14" s="631"/>
      <c r="DK14" s="631"/>
      <c r="DL14" s="631"/>
      <c r="DM14" s="631"/>
      <c r="DN14" s="631"/>
      <c r="DO14" s="631"/>
      <c r="DP14" s="632"/>
      <c r="DQ14" s="639">
        <v>2276521</v>
      </c>
      <c r="DR14" s="631"/>
      <c r="DS14" s="631"/>
      <c r="DT14" s="631"/>
      <c r="DU14" s="631"/>
      <c r="DV14" s="631"/>
      <c r="DW14" s="631"/>
      <c r="DX14" s="631"/>
      <c r="DY14" s="631"/>
      <c r="DZ14" s="631"/>
      <c r="EA14" s="631"/>
      <c r="EB14" s="631"/>
      <c r="EC14" s="640"/>
    </row>
    <row r="15" spans="2:143" ht="11.25" customHeight="1" x14ac:dyDescent="0.15">
      <c r="B15" s="627" t="s">
        <v>258</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259</v>
      </c>
      <c r="AQ15" s="628"/>
      <c r="AR15" s="628"/>
      <c r="AS15" s="628"/>
      <c r="AT15" s="628"/>
      <c r="AU15" s="628"/>
      <c r="AV15" s="628"/>
      <c r="AW15" s="628"/>
      <c r="AX15" s="628"/>
      <c r="AY15" s="628"/>
      <c r="AZ15" s="628"/>
      <c r="BA15" s="628"/>
      <c r="BB15" s="628"/>
      <c r="BC15" s="628"/>
      <c r="BD15" s="628"/>
      <c r="BE15" s="628"/>
      <c r="BF15" s="629"/>
      <c r="BG15" s="630">
        <v>906120</v>
      </c>
      <c r="BH15" s="631"/>
      <c r="BI15" s="631"/>
      <c r="BJ15" s="631"/>
      <c r="BK15" s="631"/>
      <c r="BL15" s="631"/>
      <c r="BM15" s="631"/>
      <c r="BN15" s="632"/>
      <c r="BO15" s="633">
        <v>2.5</v>
      </c>
      <c r="BP15" s="633"/>
      <c r="BQ15" s="633"/>
      <c r="BR15" s="633"/>
      <c r="BS15" s="634" t="s">
        <v>129</v>
      </c>
      <c r="BT15" s="634"/>
      <c r="BU15" s="634"/>
      <c r="BV15" s="634"/>
      <c r="BW15" s="634"/>
      <c r="BX15" s="634"/>
      <c r="BY15" s="634"/>
      <c r="BZ15" s="634"/>
      <c r="CA15" s="634"/>
      <c r="CB15" s="638"/>
      <c r="CD15" s="645" t="s">
        <v>260</v>
      </c>
      <c r="CE15" s="646"/>
      <c r="CF15" s="646"/>
      <c r="CG15" s="646"/>
      <c r="CH15" s="646"/>
      <c r="CI15" s="646"/>
      <c r="CJ15" s="646"/>
      <c r="CK15" s="646"/>
      <c r="CL15" s="646"/>
      <c r="CM15" s="646"/>
      <c r="CN15" s="646"/>
      <c r="CO15" s="646"/>
      <c r="CP15" s="646"/>
      <c r="CQ15" s="647"/>
      <c r="CR15" s="630">
        <v>9057929</v>
      </c>
      <c r="CS15" s="631"/>
      <c r="CT15" s="631"/>
      <c r="CU15" s="631"/>
      <c r="CV15" s="631"/>
      <c r="CW15" s="631"/>
      <c r="CX15" s="631"/>
      <c r="CY15" s="632"/>
      <c r="CZ15" s="633">
        <v>10</v>
      </c>
      <c r="DA15" s="633"/>
      <c r="DB15" s="633"/>
      <c r="DC15" s="633"/>
      <c r="DD15" s="639">
        <v>1904038</v>
      </c>
      <c r="DE15" s="631"/>
      <c r="DF15" s="631"/>
      <c r="DG15" s="631"/>
      <c r="DH15" s="631"/>
      <c r="DI15" s="631"/>
      <c r="DJ15" s="631"/>
      <c r="DK15" s="631"/>
      <c r="DL15" s="631"/>
      <c r="DM15" s="631"/>
      <c r="DN15" s="631"/>
      <c r="DO15" s="631"/>
      <c r="DP15" s="632"/>
      <c r="DQ15" s="639">
        <v>6291532</v>
      </c>
      <c r="DR15" s="631"/>
      <c r="DS15" s="631"/>
      <c r="DT15" s="631"/>
      <c r="DU15" s="631"/>
      <c r="DV15" s="631"/>
      <c r="DW15" s="631"/>
      <c r="DX15" s="631"/>
      <c r="DY15" s="631"/>
      <c r="DZ15" s="631"/>
      <c r="EA15" s="631"/>
      <c r="EB15" s="631"/>
      <c r="EC15" s="640"/>
    </row>
    <row r="16" spans="2:143" ht="11.25" customHeight="1" x14ac:dyDescent="0.15">
      <c r="B16" s="627" t="s">
        <v>261</v>
      </c>
      <c r="C16" s="628"/>
      <c r="D16" s="628"/>
      <c r="E16" s="628"/>
      <c r="F16" s="628"/>
      <c r="G16" s="628"/>
      <c r="H16" s="628"/>
      <c r="I16" s="628"/>
      <c r="J16" s="628"/>
      <c r="K16" s="628"/>
      <c r="L16" s="628"/>
      <c r="M16" s="628"/>
      <c r="N16" s="628"/>
      <c r="O16" s="628"/>
      <c r="P16" s="628"/>
      <c r="Q16" s="629"/>
      <c r="R16" s="630">
        <v>60055</v>
      </c>
      <c r="S16" s="631"/>
      <c r="T16" s="631"/>
      <c r="U16" s="631"/>
      <c r="V16" s="631"/>
      <c r="W16" s="631"/>
      <c r="X16" s="631"/>
      <c r="Y16" s="632"/>
      <c r="Z16" s="633">
        <v>0.1</v>
      </c>
      <c r="AA16" s="633"/>
      <c r="AB16" s="633"/>
      <c r="AC16" s="633"/>
      <c r="AD16" s="634">
        <v>60055</v>
      </c>
      <c r="AE16" s="634"/>
      <c r="AF16" s="634"/>
      <c r="AG16" s="634"/>
      <c r="AH16" s="634"/>
      <c r="AI16" s="634"/>
      <c r="AJ16" s="634"/>
      <c r="AK16" s="634"/>
      <c r="AL16" s="635">
        <v>0.1</v>
      </c>
      <c r="AM16" s="636"/>
      <c r="AN16" s="636"/>
      <c r="AO16" s="637"/>
      <c r="AP16" s="627" t="s">
        <v>262</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263</v>
      </c>
      <c r="CE16" s="646"/>
      <c r="CF16" s="646"/>
      <c r="CG16" s="646"/>
      <c r="CH16" s="646"/>
      <c r="CI16" s="646"/>
      <c r="CJ16" s="646"/>
      <c r="CK16" s="646"/>
      <c r="CL16" s="646"/>
      <c r="CM16" s="646"/>
      <c r="CN16" s="646"/>
      <c r="CO16" s="646"/>
      <c r="CP16" s="646"/>
      <c r="CQ16" s="647"/>
      <c r="CR16" s="630" t="s">
        <v>129</v>
      </c>
      <c r="CS16" s="631"/>
      <c r="CT16" s="631"/>
      <c r="CU16" s="631"/>
      <c r="CV16" s="631"/>
      <c r="CW16" s="631"/>
      <c r="CX16" s="631"/>
      <c r="CY16" s="632"/>
      <c r="CZ16" s="633" t="s">
        <v>129</v>
      </c>
      <c r="DA16" s="633"/>
      <c r="DB16" s="633"/>
      <c r="DC16" s="633"/>
      <c r="DD16" s="639" t="s">
        <v>129</v>
      </c>
      <c r="DE16" s="631"/>
      <c r="DF16" s="631"/>
      <c r="DG16" s="631"/>
      <c r="DH16" s="631"/>
      <c r="DI16" s="631"/>
      <c r="DJ16" s="631"/>
      <c r="DK16" s="631"/>
      <c r="DL16" s="631"/>
      <c r="DM16" s="631"/>
      <c r="DN16" s="631"/>
      <c r="DO16" s="631"/>
      <c r="DP16" s="632"/>
      <c r="DQ16" s="639" t="s">
        <v>129</v>
      </c>
      <c r="DR16" s="631"/>
      <c r="DS16" s="631"/>
      <c r="DT16" s="631"/>
      <c r="DU16" s="631"/>
      <c r="DV16" s="631"/>
      <c r="DW16" s="631"/>
      <c r="DX16" s="631"/>
      <c r="DY16" s="631"/>
      <c r="DZ16" s="631"/>
      <c r="EA16" s="631"/>
      <c r="EB16" s="631"/>
      <c r="EC16" s="640"/>
    </row>
    <row r="17" spans="2:133" ht="11.25" customHeight="1" x14ac:dyDescent="0.15">
      <c r="B17" s="627" t="s">
        <v>264</v>
      </c>
      <c r="C17" s="628"/>
      <c r="D17" s="628"/>
      <c r="E17" s="628"/>
      <c r="F17" s="628"/>
      <c r="G17" s="628"/>
      <c r="H17" s="628"/>
      <c r="I17" s="628"/>
      <c r="J17" s="628"/>
      <c r="K17" s="628"/>
      <c r="L17" s="628"/>
      <c r="M17" s="628"/>
      <c r="N17" s="628"/>
      <c r="O17" s="628"/>
      <c r="P17" s="628"/>
      <c r="Q17" s="629"/>
      <c r="R17" s="630">
        <v>181901</v>
      </c>
      <c r="S17" s="631"/>
      <c r="T17" s="631"/>
      <c r="U17" s="631"/>
      <c r="V17" s="631"/>
      <c r="W17" s="631"/>
      <c r="X17" s="631"/>
      <c r="Y17" s="632"/>
      <c r="Z17" s="633">
        <v>0.2</v>
      </c>
      <c r="AA17" s="633"/>
      <c r="AB17" s="633"/>
      <c r="AC17" s="633"/>
      <c r="AD17" s="634">
        <v>181901</v>
      </c>
      <c r="AE17" s="634"/>
      <c r="AF17" s="634"/>
      <c r="AG17" s="634"/>
      <c r="AH17" s="634"/>
      <c r="AI17" s="634"/>
      <c r="AJ17" s="634"/>
      <c r="AK17" s="634"/>
      <c r="AL17" s="635">
        <v>0.4</v>
      </c>
      <c r="AM17" s="636"/>
      <c r="AN17" s="636"/>
      <c r="AO17" s="637"/>
      <c r="AP17" s="627" t="s">
        <v>265</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266</v>
      </c>
      <c r="CE17" s="646"/>
      <c r="CF17" s="646"/>
      <c r="CG17" s="646"/>
      <c r="CH17" s="646"/>
      <c r="CI17" s="646"/>
      <c r="CJ17" s="646"/>
      <c r="CK17" s="646"/>
      <c r="CL17" s="646"/>
      <c r="CM17" s="646"/>
      <c r="CN17" s="646"/>
      <c r="CO17" s="646"/>
      <c r="CP17" s="646"/>
      <c r="CQ17" s="647"/>
      <c r="CR17" s="630">
        <v>6683882</v>
      </c>
      <c r="CS17" s="631"/>
      <c r="CT17" s="631"/>
      <c r="CU17" s="631"/>
      <c r="CV17" s="631"/>
      <c r="CW17" s="631"/>
      <c r="CX17" s="631"/>
      <c r="CY17" s="632"/>
      <c r="CZ17" s="633">
        <v>7.3</v>
      </c>
      <c r="DA17" s="633"/>
      <c r="DB17" s="633"/>
      <c r="DC17" s="633"/>
      <c r="DD17" s="639" t="s">
        <v>129</v>
      </c>
      <c r="DE17" s="631"/>
      <c r="DF17" s="631"/>
      <c r="DG17" s="631"/>
      <c r="DH17" s="631"/>
      <c r="DI17" s="631"/>
      <c r="DJ17" s="631"/>
      <c r="DK17" s="631"/>
      <c r="DL17" s="631"/>
      <c r="DM17" s="631"/>
      <c r="DN17" s="631"/>
      <c r="DO17" s="631"/>
      <c r="DP17" s="632"/>
      <c r="DQ17" s="639">
        <v>6539753</v>
      </c>
      <c r="DR17" s="631"/>
      <c r="DS17" s="631"/>
      <c r="DT17" s="631"/>
      <c r="DU17" s="631"/>
      <c r="DV17" s="631"/>
      <c r="DW17" s="631"/>
      <c r="DX17" s="631"/>
      <c r="DY17" s="631"/>
      <c r="DZ17" s="631"/>
      <c r="EA17" s="631"/>
      <c r="EB17" s="631"/>
      <c r="EC17" s="640"/>
    </row>
    <row r="18" spans="2:133" ht="11.25" customHeight="1" x14ac:dyDescent="0.15">
      <c r="B18" s="627" t="s">
        <v>267</v>
      </c>
      <c r="C18" s="628"/>
      <c r="D18" s="628"/>
      <c r="E18" s="628"/>
      <c r="F18" s="628"/>
      <c r="G18" s="628"/>
      <c r="H18" s="628"/>
      <c r="I18" s="628"/>
      <c r="J18" s="628"/>
      <c r="K18" s="628"/>
      <c r="L18" s="628"/>
      <c r="M18" s="628"/>
      <c r="N18" s="628"/>
      <c r="O18" s="628"/>
      <c r="P18" s="628"/>
      <c r="Q18" s="629"/>
      <c r="R18" s="630">
        <v>428260</v>
      </c>
      <c r="S18" s="631"/>
      <c r="T18" s="631"/>
      <c r="U18" s="631"/>
      <c r="V18" s="631"/>
      <c r="W18" s="631"/>
      <c r="X18" s="631"/>
      <c r="Y18" s="632"/>
      <c r="Z18" s="633">
        <v>0.5</v>
      </c>
      <c r="AA18" s="633"/>
      <c r="AB18" s="633"/>
      <c r="AC18" s="633"/>
      <c r="AD18" s="634">
        <v>402713</v>
      </c>
      <c r="AE18" s="634"/>
      <c r="AF18" s="634"/>
      <c r="AG18" s="634"/>
      <c r="AH18" s="634"/>
      <c r="AI18" s="634"/>
      <c r="AJ18" s="634"/>
      <c r="AK18" s="634"/>
      <c r="AL18" s="635">
        <v>0.89999997615814209</v>
      </c>
      <c r="AM18" s="636"/>
      <c r="AN18" s="636"/>
      <c r="AO18" s="637"/>
      <c r="AP18" s="627" t="s">
        <v>268</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269</v>
      </c>
      <c r="CE18" s="646"/>
      <c r="CF18" s="646"/>
      <c r="CG18" s="646"/>
      <c r="CH18" s="646"/>
      <c r="CI18" s="646"/>
      <c r="CJ18" s="646"/>
      <c r="CK18" s="646"/>
      <c r="CL18" s="646"/>
      <c r="CM18" s="646"/>
      <c r="CN18" s="646"/>
      <c r="CO18" s="646"/>
      <c r="CP18" s="646"/>
      <c r="CQ18" s="647"/>
      <c r="CR18" s="630">
        <v>145953</v>
      </c>
      <c r="CS18" s="631"/>
      <c r="CT18" s="631"/>
      <c r="CU18" s="631"/>
      <c r="CV18" s="631"/>
      <c r="CW18" s="631"/>
      <c r="CX18" s="631"/>
      <c r="CY18" s="632"/>
      <c r="CZ18" s="633">
        <v>0.2</v>
      </c>
      <c r="DA18" s="633"/>
      <c r="DB18" s="633"/>
      <c r="DC18" s="633"/>
      <c r="DD18" s="639">
        <v>145953</v>
      </c>
      <c r="DE18" s="631"/>
      <c r="DF18" s="631"/>
      <c r="DG18" s="631"/>
      <c r="DH18" s="631"/>
      <c r="DI18" s="631"/>
      <c r="DJ18" s="631"/>
      <c r="DK18" s="631"/>
      <c r="DL18" s="631"/>
      <c r="DM18" s="631"/>
      <c r="DN18" s="631"/>
      <c r="DO18" s="631"/>
      <c r="DP18" s="632"/>
      <c r="DQ18" s="639">
        <v>145953</v>
      </c>
      <c r="DR18" s="631"/>
      <c r="DS18" s="631"/>
      <c r="DT18" s="631"/>
      <c r="DU18" s="631"/>
      <c r="DV18" s="631"/>
      <c r="DW18" s="631"/>
      <c r="DX18" s="631"/>
      <c r="DY18" s="631"/>
      <c r="DZ18" s="631"/>
      <c r="EA18" s="631"/>
      <c r="EB18" s="631"/>
      <c r="EC18" s="640"/>
    </row>
    <row r="19" spans="2:133" ht="11.25" customHeight="1" x14ac:dyDescent="0.15">
      <c r="B19" s="627" t="s">
        <v>270</v>
      </c>
      <c r="C19" s="628"/>
      <c r="D19" s="628"/>
      <c r="E19" s="628"/>
      <c r="F19" s="628"/>
      <c r="G19" s="628"/>
      <c r="H19" s="628"/>
      <c r="I19" s="628"/>
      <c r="J19" s="628"/>
      <c r="K19" s="628"/>
      <c r="L19" s="628"/>
      <c r="M19" s="628"/>
      <c r="N19" s="628"/>
      <c r="O19" s="628"/>
      <c r="P19" s="628"/>
      <c r="Q19" s="629"/>
      <c r="R19" s="630">
        <v>206917</v>
      </c>
      <c r="S19" s="631"/>
      <c r="T19" s="631"/>
      <c r="U19" s="631"/>
      <c r="V19" s="631"/>
      <c r="W19" s="631"/>
      <c r="X19" s="631"/>
      <c r="Y19" s="632"/>
      <c r="Z19" s="633">
        <v>0.2</v>
      </c>
      <c r="AA19" s="633"/>
      <c r="AB19" s="633"/>
      <c r="AC19" s="633"/>
      <c r="AD19" s="634">
        <v>206917</v>
      </c>
      <c r="AE19" s="634"/>
      <c r="AF19" s="634"/>
      <c r="AG19" s="634"/>
      <c r="AH19" s="634"/>
      <c r="AI19" s="634"/>
      <c r="AJ19" s="634"/>
      <c r="AK19" s="634"/>
      <c r="AL19" s="635">
        <v>0.4</v>
      </c>
      <c r="AM19" s="636"/>
      <c r="AN19" s="636"/>
      <c r="AO19" s="637"/>
      <c r="AP19" s="627" t="s">
        <v>271</v>
      </c>
      <c r="AQ19" s="628"/>
      <c r="AR19" s="628"/>
      <c r="AS19" s="628"/>
      <c r="AT19" s="628"/>
      <c r="AU19" s="628"/>
      <c r="AV19" s="628"/>
      <c r="AW19" s="628"/>
      <c r="AX19" s="628"/>
      <c r="AY19" s="628"/>
      <c r="AZ19" s="628"/>
      <c r="BA19" s="628"/>
      <c r="BB19" s="628"/>
      <c r="BC19" s="628"/>
      <c r="BD19" s="628"/>
      <c r="BE19" s="628"/>
      <c r="BF19" s="629"/>
      <c r="BG19" s="630">
        <v>3176101</v>
      </c>
      <c r="BH19" s="631"/>
      <c r="BI19" s="631"/>
      <c r="BJ19" s="631"/>
      <c r="BK19" s="631"/>
      <c r="BL19" s="631"/>
      <c r="BM19" s="631"/>
      <c r="BN19" s="632"/>
      <c r="BO19" s="633">
        <v>8.9</v>
      </c>
      <c r="BP19" s="633"/>
      <c r="BQ19" s="633"/>
      <c r="BR19" s="633"/>
      <c r="BS19" s="634" t="s">
        <v>129</v>
      </c>
      <c r="BT19" s="634"/>
      <c r="BU19" s="634"/>
      <c r="BV19" s="634"/>
      <c r="BW19" s="634"/>
      <c r="BX19" s="634"/>
      <c r="BY19" s="634"/>
      <c r="BZ19" s="634"/>
      <c r="CA19" s="634"/>
      <c r="CB19" s="638"/>
      <c r="CD19" s="645" t="s">
        <v>272</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15">
      <c r="B20" s="627" t="s">
        <v>273</v>
      </c>
      <c r="C20" s="628"/>
      <c r="D20" s="628"/>
      <c r="E20" s="628"/>
      <c r="F20" s="628"/>
      <c r="G20" s="628"/>
      <c r="H20" s="628"/>
      <c r="I20" s="628"/>
      <c r="J20" s="628"/>
      <c r="K20" s="628"/>
      <c r="L20" s="628"/>
      <c r="M20" s="628"/>
      <c r="N20" s="628"/>
      <c r="O20" s="628"/>
      <c r="P20" s="628"/>
      <c r="Q20" s="629"/>
      <c r="R20" s="630">
        <v>16744</v>
      </c>
      <c r="S20" s="631"/>
      <c r="T20" s="631"/>
      <c r="U20" s="631"/>
      <c r="V20" s="631"/>
      <c r="W20" s="631"/>
      <c r="X20" s="631"/>
      <c r="Y20" s="632"/>
      <c r="Z20" s="633">
        <v>0</v>
      </c>
      <c r="AA20" s="633"/>
      <c r="AB20" s="633"/>
      <c r="AC20" s="633"/>
      <c r="AD20" s="634">
        <v>16744</v>
      </c>
      <c r="AE20" s="634"/>
      <c r="AF20" s="634"/>
      <c r="AG20" s="634"/>
      <c r="AH20" s="634"/>
      <c r="AI20" s="634"/>
      <c r="AJ20" s="634"/>
      <c r="AK20" s="634"/>
      <c r="AL20" s="635">
        <v>0</v>
      </c>
      <c r="AM20" s="636"/>
      <c r="AN20" s="636"/>
      <c r="AO20" s="637"/>
      <c r="AP20" s="627" t="s">
        <v>274</v>
      </c>
      <c r="AQ20" s="628"/>
      <c r="AR20" s="628"/>
      <c r="AS20" s="628"/>
      <c r="AT20" s="628"/>
      <c r="AU20" s="628"/>
      <c r="AV20" s="628"/>
      <c r="AW20" s="628"/>
      <c r="AX20" s="628"/>
      <c r="AY20" s="628"/>
      <c r="AZ20" s="628"/>
      <c r="BA20" s="628"/>
      <c r="BB20" s="628"/>
      <c r="BC20" s="628"/>
      <c r="BD20" s="628"/>
      <c r="BE20" s="628"/>
      <c r="BF20" s="629"/>
      <c r="BG20" s="630">
        <v>3176101</v>
      </c>
      <c r="BH20" s="631"/>
      <c r="BI20" s="631"/>
      <c r="BJ20" s="631"/>
      <c r="BK20" s="631"/>
      <c r="BL20" s="631"/>
      <c r="BM20" s="631"/>
      <c r="BN20" s="632"/>
      <c r="BO20" s="633">
        <v>8.9</v>
      </c>
      <c r="BP20" s="633"/>
      <c r="BQ20" s="633"/>
      <c r="BR20" s="633"/>
      <c r="BS20" s="634" t="s">
        <v>129</v>
      </c>
      <c r="BT20" s="634"/>
      <c r="BU20" s="634"/>
      <c r="BV20" s="634"/>
      <c r="BW20" s="634"/>
      <c r="BX20" s="634"/>
      <c r="BY20" s="634"/>
      <c r="BZ20" s="634"/>
      <c r="CA20" s="634"/>
      <c r="CB20" s="638"/>
      <c r="CD20" s="645" t="s">
        <v>275</v>
      </c>
      <c r="CE20" s="646"/>
      <c r="CF20" s="646"/>
      <c r="CG20" s="646"/>
      <c r="CH20" s="646"/>
      <c r="CI20" s="646"/>
      <c r="CJ20" s="646"/>
      <c r="CK20" s="646"/>
      <c r="CL20" s="646"/>
      <c r="CM20" s="646"/>
      <c r="CN20" s="646"/>
      <c r="CO20" s="646"/>
      <c r="CP20" s="646"/>
      <c r="CQ20" s="647"/>
      <c r="CR20" s="630">
        <v>91020766</v>
      </c>
      <c r="CS20" s="631"/>
      <c r="CT20" s="631"/>
      <c r="CU20" s="631"/>
      <c r="CV20" s="631"/>
      <c r="CW20" s="631"/>
      <c r="CX20" s="631"/>
      <c r="CY20" s="632"/>
      <c r="CZ20" s="633">
        <v>100</v>
      </c>
      <c r="DA20" s="633"/>
      <c r="DB20" s="633"/>
      <c r="DC20" s="633"/>
      <c r="DD20" s="639">
        <v>8010301</v>
      </c>
      <c r="DE20" s="631"/>
      <c r="DF20" s="631"/>
      <c r="DG20" s="631"/>
      <c r="DH20" s="631"/>
      <c r="DI20" s="631"/>
      <c r="DJ20" s="631"/>
      <c r="DK20" s="631"/>
      <c r="DL20" s="631"/>
      <c r="DM20" s="631"/>
      <c r="DN20" s="631"/>
      <c r="DO20" s="631"/>
      <c r="DP20" s="632"/>
      <c r="DQ20" s="639">
        <v>55204992</v>
      </c>
      <c r="DR20" s="631"/>
      <c r="DS20" s="631"/>
      <c r="DT20" s="631"/>
      <c r="DU20" s="631"/>
      <c r="DV20" s="631"/>
      <c r="DW20" s="631"/>
      <c r="DX20" s="631"/>
      <c r="DY20" s="631"/>
      <c r="DZ20" s="631"/>
      <c r="EA20" s="631"/>
      <c r="EB20" s="631"/>
      <c r="EC20" s="640"/>
    </row>
    <row r="21" spans="2:133" ht="11.25" customHeight="1" x14ac:dyDescent="0.15">
      <c r="B21" s="627" t="s">
        <v>276</v>
      </c>
      <c r="C21" s="628"/>
      <c r="D21" s="628"/>
      <c r="E21" s="628"/>
      <c r="F21" s="628"/>
      <c r="G21" s="628"/>
      <c r="H21" s="628"/>
      <c r="I21" s="628"/>
      <c r="J21" s="628"/>
      <c r="K21" s="628"/>
      <c r="L21" s="628"/>
      <c r="M21" s="628"/>
      <c r="N21" s="628"/>
      <c r="O21" s="628"/>
      <c r="P21" s="628"/>
      <c r="Q21" s="629"/>
      <c r="R21" s="630">
        <v>4377</v>
      </c>
      <c r="S21" s="631"/>
      <c r="T21" s="631"/>
      <c r="U21" s="631"/>
      <c r="V21" s="631"/>
      <c r="W21" s="631"/>
      <c r="X21" s="631"/>
      <c r="Y21" s="632"/>
      <c r="Z21" s="633">
        <v>0</v>
      </c>
      <c r="AA21" s="633"/>
      <c r="AB21" s="633"/>
      <c r="AC21" s="633"/>
      <c r="AD21" s="634">
        <v>4377</v>
      </c>
      <c r="AE21" s="634"/>
      <c r="AF21" s="634"/>
      <c r="AG21" s="634"/>
      <c r="AH21" s="634"/>
      <c r="AI21" s="634"/>
      <c r="AJ21" s="634"/>
      <c r="AK21" s="634"/>
      <c r="AL21" s="635">
        <v>0</v>
      </c>
      <c r="AM21" s="636"/>
      <c r="AN21" s="636"/>
      <c r="AO21" s="637"/>
      <c r="AP21" s="649" t="s">
        <v>277</v>
      </c>
      <c r="AQ21" s="650"/>
      <c r="AR21" s="650"/>
      <c r="AS21" s="650"/>
      <c r="AT21" s="650"/>
      <c r="AU21" s="650"/>
      <c r="AV21" s="650"/>
      <c r="AW21" s="650"/>
      <c r="AX21" s="650"/>
      <c r="AY21" s="650"/>
      <c r="AZ21" s="650"/>
      <c r="BA21" s="650"/>
      <c r="BB21" s="650"/>
      <c r="BC21" s="650"/>
      <c r="BD21" s="650"/>
      <c r="BE21" s="650"/>
      <c r="BF21" s="651"/>
      <c r="BG21" s="630">
        <v>11810</v>
      </c>
      <c r="BH21" s="631"/>
      <c r="BI21" s="631"/>
      <c r="BJ21" s="631"/>
      <c r="BK21" s="631"/>
      <c r="BL21" s="631"/>
      <c r="BM21" s="631"/>
      <c r="BN21" s="632"/>
      <c r="BO21" s="633">
        <v>0</v>
      </c>
      <c r="BP21" s="633"/>
      <c r="BQ21" s="633"/>
      <c r="BR21" s="633"/>
      <c r="BS21" s="634" t="s">
        <v>129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278</v>
      </c>
      <c r="C22" s="667"/>
      <c r="D22" s="667"/>
      <c r="E22" s="667"/>
      <c r="F22" s="667"/>
      <c r="G22" s="667"/>
      <c r="H22" s="667"/>
      <c r="I22" s="667"/>
      <c r="J22" s="667"/>
      <c r="K22" s="667"/>
      <c r="L22" s="667"/>
      <c r="M22" s="667"/>
      <c r="N22" s="667"/>
      <c r="O22" s="667"/>
      <c r="P22" s="667"/>
      <c r="Q22" s="668"/>
      <c r="R22" s="630">
        <v>200222</v>
      </c>
      <c r="S22" s="631"/>
      <c r="T22" s="631"/>
      <c r="U22" s="631"/>
      <c r="V22" s="631"/>
      <c r="W22" s="631"/>
      <c r="X22" s="631"/>
      <c r="Y22" s="632"/>
      <c r="Z22" s="633">
        <v>0.2</v>
      </c>
      <c r="AA22" s="633"/>
      <c r="AB22" s="633"/>
      <c r="AC22" s="633"/>
      <c r="AD22" s="634">
        <v>174675</v>
      </c>
      <c r="AE22" s="634"/>
      <c r="AF22" s="634"/>
      <c r="AG22" s="634"/>
      <c r="AH22" s="634"/>
      <c r="AI22" s="634"/>
      <c r="AJ22" s="634"/>
      <c r="AK22" s="634"/>
      <c r="AL22" s="635">
        <v>0.40000000596046448</v>
      </c>
      <c r="AM22" s="636"/>
      <c r="AN22" s="636"/>
      <c r="AO22" s="637"/>
      <c r="AP22" s="649" t="s">
        <v>279</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281</v>
      </c>
      <c r="C23" s="628"/>
      <c r="D23" s="628"/>
      <c r="E23" s="628"/>
      <c r="F23" s="628"/>
      <c r="G23" s="628"/>
      <c r="H23" s="628"/>
      <c r="I23" s="628"/>
      <c r="J23" s="628"/>
      <c r="K23" s="628"/>
      <c r="L23" s="628"/>
      <c r="M23" s="628"/>
      <c r="N23" s="628"/>
      <c r="O23" s="628"/>
      <c r="P23" s="628"/>
      <c r="Q23" s="629"/>
      <c r="R23" s="630">
        <v>6480746</v>
      </c>
      <c r="S23" s="631"/>
      <c r="T23" s="631"/>
      <c r="U23" s="631"/>
      <c r="V23" s="631"/>
      <c r="W23" s="631"/>
      <c r="X23" s="631"/>
      <c r="Y23" s="632"/>
      <c r="Z23" s="633">
        <v>6.9</v>
      </c>
      <c r="AA23" s="633"/>
      <c r="AB23" s="633"/>
      <c r="AC23" s="633"/>
      <c r="AD23" s="634">
        <v>6135352</v>
      </c>
      <c r="AE23" s="634"/>
      <c r="AF23" s="634"/>
      <c r="AG23" s="634"/>
      <c r="AH23" s="634"/>
      <c r="AI23" s="634"/>
      <c r="AJ23" s="634"/>
      <c r="AK23" s="634"/>
      <c r="AL23" s="635">
        <v>13.3</v>
      </c>
      <c r="AM23" s="636"/>
      <c r="AN23" s="636"/>
      <c r="AO23" s="637"/>
      <c r="AP23" s="649" t="s">
        <v>282</v>
      </c>
      <c r="AQ23" s="650"/>
      <c r="AR23" s="650"/>
      <c r="AS23" s="650"/>
      <c r="AT23" s="650"/>
      <c r="AU23" s="650"/>
      <c r="AV23" s="650"/>
      <c r="AW23" s="650"/>
      <c r="AX23" s="650"/>
      <c r="AY23" s="650"/>
      <c r="AZ23" s="650"/>
      <c r="BA23" s="650"/>
      <c r="BB23" s="650"/>
      <c r="BC23" s="650"/>
      <c r="BD23" s="650"/>
      <c r="BE23" s="650"/>
      <c r="BF23" s="651"/>
      <c r="BG23" s="630">
        <v>3164291</v>
      </c>
      <c r="BH23" s="631"/>
      <c r="BI23" s="631"/>
      <c r="BJ23" s="631"/>
      <c r="BK23" s="631"/>
      <c r="BL23" s="631"/>
      <c r="BM23" s="631"/>
      <c r="BN23" s="632"/>
      <c r="BO23" s="633">
        <v>8.9</v>
      </c>
      <c r="BP23" s="633"/>
      <c r="BQ23" s="633"/>
      <c r="BR23" s="633"/>
      <c r="BS23" s="634" t="s">
        <v>129</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61" t="s">
        <v>286</v>
      </c>
      <c r="DM23" s="662"/>
      <c r="DN23" s="662"/>
      <c r="DO23" s="662"/>
      <c r="DP23" s="662"/>
      <c r="DQ23" s="662"/>
      <c r="DR23" s="662"/>
      <c r="DS23" s="662"/>
      <c r="DT23" s="662"/>
      <c r="DU23" s="662"/>
      <c r="DV23" s="663"/>
      <c r="DW23" s="612" t="s">
        <v>287</v>
      </c>
      <c r="DX23" s="613"/>
      <c r="DY23" s="613"/>
      <c r="DZ23" s="613"/>
      <c r="EA23" s="613"/>
      <c r="EB23" s="613"/>
      <c r="EC23" s="614"/>
    </row>
    <row r="24" spans="2:133" ht="11.25" customHeight="1" x14ac:dyDescent="0.15">
      <c r="B24" s="627" t="s">
        <v>288</v>
      </c>
      <c r="C24" s="628"/>
      <c r="D24" s="628"/>
      <c r="E24" s="628"/>
      <c r="F24" s="628"/>
      <c r="G24" s="628"/>
      <c r="H24" s="628"/>
      <c r="I24" s="628"/>
      <c r="J24" s="628"/>
      <c r="K24" s="628"/>
      <c r="L24" s="628"/>
      <c r="M24" s="628"/>
      <c r="N24" s="628"/>
      <c r="O24" s="628"/>
      <c r="P24" s="628"/>
      <c r="Q24" s="629"/>
      <c r="R24" s="630">
        <v>6135352</v>
      </c>
      <c r="S24" s="631"/>
      <c r="T24" s="631"/>
      <c r="U24" s="631"/>
      <c r="V24" s="631"/>
      <c r="W24" s="631"/>
      <c r="X24" s="631"/>
      <c r="Y24" s="632"/>
      <c r="Z24" s="633">
        <v>6.5</v>
      </c>
      <c r="AA24" s="633"/>
      <c r="AB24" s="633"/>
      <c r="AC24" s="633"/>
      <c r="AD24" s="634">
        <v>6135352</v>
      </c>
      <c r="AE24" s="634"/>
      <c r="AF24" s="634"/>
      <c r="AG24" s="634"/>
      <c r="AH24" s="634"/>
      <c r="AI24" s="634"/>
      <c r="AJ24" s="634"/>
      <c r="AK24" s="634"/>
      <c r="AL24" s="635">
        <v>13.3</v>
      </c>
      <c r="AM24" s="636"/>
      <c r="AN24" s="636"/>
      <c r="AO24" s="637"/>
      <c r="AP24" s="649" t="s">
        <v>289</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290</v>
      </c>
      <c r="CE24" s="642"/>
      <c r="CF24" s="642"/>
      <c r="CG24" s="642"/>
      <c r="CH24" s="642"/>
      <c r="CI24" s="642"/>
      <c r="CJ24" s="642"/>
      <c r="CK24" s="642"/>
      <c r="CL24" s="642"/>
      <c r="CM24" s="642"/>
      <c r="CN24" s="642"/>
      <c r="CO24" s="642"/>
      <c r="CP24" s="642"/>
      <c r="CQ24" s="643"/>
      <c r="CR24" s="619">
        <v>51350501</v>
      </c>
      <c r="CS24" s="620"/>
      <c r="CT24" s="620"/>
      <c r="CU24" s="620"/>
      <c r="CV24" s="620"/>
      <c r="CW24" s="620"/>
      <c r="CX24" s="620"/>
      <c r="CY24" s="621"/>
      <c r="CZ24" s="624">
        <v>56.4</v>
      </c>
      <c r="DA24" s="625"/>
      <c r="DB24" s="625"/>
      <c r="DC24" s="644"/>
      <c r="DD24" s="672">
        <v>28339846</v>
      </c>
      <c r="DE24" s="620"/>
      <c r="DF24" s="620"/>
      <c r="DG24" s="620"/>
      <c r="DH24" s="620"/>
      <c r="DI24" s="620"/>
      <c r="DJ24" s="620"/>
      <c r="DK24" s="621"/>
      <c r="DL24" s="672">
        <v>27836497</v>
      </c>
      <c r="DM24" s="620"/>
      <c r="DN24" s="620"/>
      <c r="DO24" s="620"/>
      <c r="DP24" s="620"/>
      <c r="DQ24" s="620"/>
      <c r="DR24" s="620"/>
      <c r="DS24" s="620"/>
      <c r="DT24" s="620"/>
      <c r="DU24" s="620"/>
      <c r="DV24" s="621"/>
      <c r="DW24" s="624">
        <v>56</v>
      </c>
      <c r="DX24" s="625"/>
      <c r="DY24" s="625"/>
      <c r="DZ24" s="625"/>
      <c r="EA24" s="625"/>
      <c r="EB24" s="625"/>
      <c r="EC24" s="626"/>
    </row>
    <row r="25" spans="2:133" ht="11.25" customHeight="1" x14ac:dyDescent="0.15">
      <c r="B25" s="627" t="s">
        <v>291</v>
      </c>
      <c r="C25" s="628"/>
      <c r="D25" s="628"/>
      <c r="E25" s="628"/>
      <c r="F25" s="628"/>
      <c r="G25" s="628"/>
      <c r="H25" s="628"/>
      <c r="I25" s="628"/>
      <c r="J25" s="628"/>
      <c r="K25" s="628"/>
      <c r="L25" s="628"/>
      <c r="M25" s="628"/>
      <c r="N25" s="628"/>
      <c r="O25" s="628"/>
      <c r="P25" s="628"/>
      <c r="Q25" s="629"/>
      <c r="R25" s="630">
        <v>345394</v>
      </c>
      <c r="S25" s="631"/>
      <c r="T25" s="631"/>
      <c r="U25" s="631"/>
      <c r="V25" s="631"/>
      <c r="W25" s="631"/>
      <c r="X25" s="631"/>
      <c r="Y25" s="632"/>
      <c r="Z25" s="633">
        <v>0.4</v>
      </c>
      <c r="AA25" s="633"/>
      <c r="AB25" s="633"/>
      <c r="AC25" s="633"/>
      <c r="AD25" s="634" t="s">
        <v>129</v>
      </c>
      <c r="AE25" s="634"/>
      <c r="AF25" s="634"/>
      <c r="AG25" s="634"/>
      <c r="AH25" s="634"/>
      <c r="AI25" s="634"/>
      <c r="AJ25" s="634"/>
      <c r="AK25" s="634"/>
      <c r="AL25" s="635" t="s">
        <v>129</v>
      </c>
      <c r="AM25" s="636"/>
      <c r="AN25" s="636"/>
      <c r="AO25" s="637"/>
      <c r="AP25" s="649" t="s">
        <v>292</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293</v>
      </c>
      <c r="CE25" s="646"/>
      <c r="CF25" s="646"/>
      <c r="CG25" s="646"/>
      <c r="CH25" s="646"/>
      <c r="CI25" s="646"/>
      <c r="CJ25" s="646"/>
      <c r="CK25" s="646"/>
      <c r="CL25" s="646"/>
      <c r="CM25" s="646"/>
      <c r="CN25" s="646"/>
      <c r="CO25" s="646"/>
      <c r="CP25" s="646"/>
      <c r="CQ25" s="647"/>
      <c r="CR25" s="630">
        <v>16679827</v>
      </c>
      <c r="CS25" s="669"/>
      <c r="CT25" s="669"/>
      <c r="CU25" s="669"/>
      <c r="CV25" s="669"/>
      <c r="CW25" s="669"/>
      <c r="CX25" s="669"/>
      <c r="CY25" s="670"/>
      <c r="CZ25" s="635">
        <v>18.3</v>
      </c>
      <c r="DA25" s="664"/>
      <c r="DB25" s="664"/>
      <c r="DC25" s="671"/>
      <c r="DD25" s="639">
        <v>15081852</v>
      </c>
      <c r="DE25" s="669"/>
      <c r="DF25" s="669"/>
      <c r="DG25" s="669"/>
      <c r="DH25" s="669"/>
      <c r="DI25" s="669"/>
      <c r="DJ25" s="669"/>
      <c r="DK25" s="670"/>
      <c r="DL25" s="639">
        <v>14597246</v>
      </c>
      <c r="DM25" s="669"/>
      <c r="DN25" s="669"/>
      <c r="DO25" s="669"/>
      <c r="DP25" s="669"/>
      <c r="DQ25" s="669"/>
      <c r="DR25" s="669"/>
      <c r="DS25" s="669"/>
      <c r="DT25" s="669"/>
      <c r="DU25" s="669"/>
      <c r="DV25" s="670"/>
      <c r="DW25" s="635">
        <v>29.4</v>
      </c>
      <c r="DX25" s="664"/>
      <c r="DY25" s="664"/>
      <c r="DZ25" s="664"/>
      <c r="EA25" s="664"/>
      <c r="EB25" s="664"/>
      <c r="EC25" s="665"/>
    </row>
    <row r="26" spans="2:133" ht="11.25" customHeight="1" x14ac:dyDescent="0.15">
      <c r="B26" s="627" t="s">
        <v>294</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33" t="s">
        <v>129</v>
      </c>
      <c r="AA26" s="633"/>
      <c r="AB26" s="633"/>
      <c r="AC26" s="633"/>
      <c r="AD26" s="634" t="s">
        <v>129</v>
      </c>
      <c r="AE26" s="634"/>
      <c r="AF26" s="634"/>
      <c r="AG26" s="634"/>
      <c r="AH26" s="634"/>
      <c r="AI26" s="634"/>
      <c r="AJ26" s="634"/>
      <c r="AK26" s="634"/>
      <c r="AL26" s="635" t="s">
        <v>129</v>
      </c>
      <c r="AM26" s="636"/>
      <c r="AN26" s="636"/>
      <c r="AO26" s="637"/>
      <c r="AP26" s="649" t="s">
        <v>295</v>
      </c>
      <c r="AQ26" s="679"/>
      <c r="AR26" s="679"/>
      <c r="AS26" s="679"/>
      <c r="AT26" s="679"/>
      <c r="AU26" s="679"/>
      <c r="AV26" s="679"/>
      <c r="AW26" s="679"/>
      <c r="AX26" s="679"/>
      <c r="AY26" s="679"/>
      <c r="AZ26" s="679"/>
      <c r="BA26" s="679"/>
      <c r="BB26" s="679"/>
      <c r="BC26" s="679"/>
      <c r="BD26" s="679"/>
      <c r="BE26" s="679"/>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296</v>
      </c>
      <c r="CE26" s="646"/>
      <c r="CF26" s="646"/>
      <c r="CG26" s="646"/>
      <c r="CH26" s="646"/>
      <c r="CI26" s="646"/>
      <c r="CJ26" s="646"/>
      <c r="CK26" s="646"/>
      <c r="CL26" s="646"/>
      <c r="CM26" s="646"/>
      <c r="CN26" s="646"/>
      <c r="CO26" s="646"/>
      <c r="CP26" s="646"/>
      <c r="CQ26" s="647"/>
      <c r="CR26" s="630">
        <v>10044547</v>
      </c>
      <c r="CS26" s="631"/>
      <c r="CT26" s="631"/>
      <c r="CU26" s="631"/>
      <c r="CV26" s="631"/>
      <c r="CW26" s="631"/>
      <c r="CX26" s="631"/>
      <c r="CY26" s="632"/>
      <c r="CZ26" s="635">
        <v>11</v>
      </c>
      <c r="DA26" s="664"/>
      <c r="DB26" s="664"/>
      <c r="DC26" s="671"/>
      <c r="DD26" s="639">
        <v>9089869</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64"/>
      <c r="DY26" s="664"/>
      <c r="DZ26" s="664"/>
      <c r="EA26" s="664"/>
      <c r="EB26" s="664"/>
      <c r="EC26" s="665"/>
    </row>
    <row r="27" spans="2:133" ht="11.25" customHeight="1" x14ac:dyDescent="0.15">
      <c r="B27" s="627" t="s">
        <v>297</v>
      </c>
      <c r="C27" s="628"/>
      <c r="D27" s="628"/>
      <c r="E27" s="628"/>
      <c r="F27" s="628"/>
      <c r="G27" s="628"/>
      <c r="H27" s="628"/>
      <c r="I27" s="628"/>
      <c r="J27" s="628"/>
      <c r="K27" s="628"/>
      <c r="L27" s="628"/>
      <c r="M27" s="628"/>
      <c r="N27" s="628"/>
      <c r="O27" s="628"/>
      <c r="P27" s="628"/>
      <c r="Q27" s="629"/>
      <c r="R27" s="630">
        <v>48913276</v>
      </c>
      <c r="S27" s="631"/>
      <c r="T27" s="631"/>
      <c r="U27" s="631"/>
      <c r="V27" s="631"/>
      <c r="W27" s="631"/>
      <c r="X27" s="631"/>
      <c r="Y27" s="632"/>
      <c r="Z27" s="633">
        <v>52.1</v>
      </c>
      <c r="AA27" s="633"/>
      <c r="AB27" s="633"/>
      <c r="AC27" s="633"/>
      <c r="AD27" s="634">
        <v>45378043</v>
      </c>
      <c r="AE27" s="634"/>
      <c r="AF27" s="634"/>
      <c r="AG27" s="634"/>
      <c r="AH27" s="634"/>
      <c r="AI27" s="634"/>
      <c r="AJ27" s="634"/>
      <c r="AK27" s="634"/>
      <c r="AL27" s="635">
        <v>98</v>
      </c>
      <c r="AM27" s="636"/>
      <c r="AN27" s="636"/>
      <c r="AO27" s="637"/>
      <c r="AP27" s="627" t="s">
        <v>298</v>
      </c>
      <c r="AQ27" s="628"/>
      <c r="AR27" s="628"/>
      <c r="AS27" s="628"/>
      <c r="AT27" s="628"/>
      <c r="AU27" s="628"/>
      <c r="AV27" s="628"/>
      <c r="AW27" s="628"/>
      <c r="AX27" s="628"/>
      <c r="AY27" s="628"/>
      <c r="AZ27" s="628"/>
      <c r="BA27" s="628"/>
      <c r="BB27" s="628"/>
      <c r="BC27" s="628"/>
      <c r="BD27" s="628"/>
      <c r="BE27" s="628"/>
      <c r="BF27" s="629"/>
      <c r="BG27" s="630">
        <v>35621599</v>
      </c>
      <c r="BH27" s="631"/>
      <c r="BI27" s="631"/>
      <c r="BJ27" s="631"/>
      <c r="BK27" s="631"/>
      <c r="BL27" s="631"/>
      <c r="BM27" s="631"/>
      <c r="BN27" s="632"/>
      <c r="BO27" s="633">
        <v>100</v>
      </c>
      <c r="BP27" s="633"/>
      <c r="BQ27" s="633"/>
      <c r="BR27" s="633"/>
      <c r="BS27" s="634">
        <v>204770</v>
      </c>
      <c r="BT27" s="634"/>
      <c r="BU27" s="634"/>
      <c r="BV27" s="634"/>
      <c r="BW27" s="634"/>
      <c r="BX27" s="634"/>
      <c r="BY27" s="634"/>
      <c r="BZ27" s="634"/>
      <c r="CA27" s="634"/>
      <c r="CB27" s="638"/>
      <c r="CD27" s="645" t="s">
        <v>299</v>
      </c>
      <c r="CE27" s="646"/>
      <c r="CF27" s="646"/>
      <c r="CG27" s="646"/>
      <c r="CH27" s="646"/>
      <c r="CI27" s="646"/>
      <c r="CJ27" s="646"/>
      <c r="CK27" s="646"/>
      <c r="CL27" s="646"/>
      <c r="CM27" s="646"/>
      <c r="CN27" s="646"/>
      <c r="CO27" s="646"/>
      <c r="CP27" s="646"/>
      <c r="CQ27" s="647"/>
      <c r="CR27" s="630">
        <v>27986792</v>
      </c>
      <c r="CS27" s="669"/>
      <c r="CT27" s="669"/>
      <c r="CU27" s="669"/>
      <c r="CV27" s="669"/>
      <c r="CW27" s="669"/>
      <c r="CX27" s="669"/>
      <c r="CY27" s="670"/>
      <c r="CZ27" s="635">
        <v>30.7</v>
      </c>
      <c r="DA27" s="664"/>
      <c r="DB27" s="664"/>
      <c r="DC27" s="671"/>
      <c r="DD27" s="639">
        <v>6718241</v>
      </c>
      <c r="DE27" s="669"/>
      <c r="DF27" s="669"/>
      <c r="DG27" s="669"/>
      <c r="DH27" s="669"/>
      <c r="DI27" s="669"/>
      <c r="DJ27" s="669"/>
      <c r="DK27" s="670"/>
      <c r="DL27" s="639">
        <v>6709525</v>
      </c>
      <c r="DM27" s="669"/>
      <c r="DN27" s="669"/>
      <c r="DO27" s="669"/>
      <c r="DP27" s="669"/>
      <c r="DQ27" s="669"/>
      <c r="DR27" s="669"/>
      <c r="DS27" s="669"/>
      <c r="DT27" s="669"/>
      <c r="DU27" s="669"/>
      <c r="DV27" s="670"/>
      <c r="DW27" s="635">
        <v>13.5</v>
      </c>
      <c r="DX27" s="664"/>
      <c r="DY27" s="664"/>
      <c r="DZ27" s="664"/>
      <c r="EA27" s="664"/>
      <c r="EB27" s="664"/>
      <c r="EC27" s="665"/>
    </row>
    <row r="28" spans="2:133" ht="11.25" customHeight="1" x14ac:dyDescent="0.15">
      <c r="B28" s="627" t="s">
        <v>300</v>
      </c>
      <c r="C28" s="628"/>
      <c r="D28" s="628"/>
      <c r="E28" s="628"/>
      <c r="F28" s="628"/>
      <c r="G28" s="628"/>
      <c r="H28" s="628"/>
      <c r="I28" s="628"/>
      <c r="J28" s="628"/>
      <c r="K28" s="628"/>
      <c r="L28" s="628"/>
      <c r="M28" s="628"/>
      <c r="N28" s="628"/>
      <c r="O28" s="628"/>
      <c r="P28" s="628"/>
      <c r="Q28" s="629"/>
      <c r="R28" s="630">
        <v>27818</v>
      </c>
      <c r="S28" s="631"/>
      <c r="T28" s="631"/>
      <c r="U28" s="631"/>
      <c r="V28" s="631"/>
      <c r="W28" s="631"/>
      <c r="X28" s="631"/>
      <c r="Y28" s="632"/>
      <c r="Z28" s="633">
        <v>0</v>
      </c>
      <c r="AA28" s="633"/>
      <c r="AB28" s="633"/>
      <c r="AC28" s="633"/>
      <c r="AD28" s="634">
        <v>27818</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301</v>
      </c>
      <c r="CE28" s="646"/>
      <c r="CF28" s="646"/>
      <c r="CG28" s="646"/>
      <c r="CH28" s="646"/>
      <c r="CI28" s="646"/>
      <c r="CJ28" s="646"/>
      <c r="CK28" s="646"/>
      <c r="CL28" s="646"/>
      <c r="CM28" s="646"/>
      <c r="CN28" s="646"/>
      <c r="CO28" s="646"/>
      <c r="CP28" s="646"/>
      <c r="CQ28" s="647"/>
      <c r="CR28" s="630">
        <v>6683882</v>
      </c>
      <c r="CS28" s="631"/>
      <c r="CT28" s="631"/>
      <c r="CU28" s="631"/>
      <c r="CV28" s="631"/>
      <c r="CW28" s="631"/>
      <c r="CX28" s="631"/>
      <c r="CY28" s="632"/>
      <c r="CZ28" s="635">
        <v>7.3</v>
      </c>
      <c r="DA28" s="664"/>
      <c r="DB28" s="664"/>
      <c r="DC28" s="671"/>
      <c r="DD28" s="639">
        <v>6539753</v>
      </c>
      <c r="DE28" s="631"/>
      <c r="DF28" s="631"/>
      <c r="DG28" s="631"/>
      <c r="DH28" s="631"/>
      <c r="DI28" s="631"/>
      <c r="DJ28" s="631"/>
      <c r="DK28" s="632"/>
      <c r="DL28" s="639">
        <v>6529726</v>
      </c>
      <c r="DM28" s="631"/>
      <c r="DN28" s="631"/>
      <c r="DO28" s="631"/>
      <c r="DP28" s="631"/>
      <c r="DQ28" s="631"/>
      <c r="DR28" s="631"/>
      <c r="DS28" s="631"/>
      <c r="DT28" s="631"/>
      <c r="DU28" s="631"/>
      <c r="DV28" s="632"/>
      <c r="DW28" s="635">
        <v>13.1</v>
      </c>
      <c r="DX28" s="664"/>
      <c r="DY28" s="664"/>
      <c r="DZ28" s="664"/>
      <c r="EA28" s="664"/>
      <c r="EB28" s="664"/>
      <c r="EC28" s="665"/>
    </row>
    <row r="29" spans="2:133" ht="11.25" customHeight="1" x14ac:dyDescent="0.15">
      <c r="B29" s="627" t="s">
        <v>302</v>
      </c>
      <c r="C29" s="628"/>
      <c r="D29" s="628"/>
      <c r="E29" s="628"/>
      <c r="F29" s="628"/>
      <c r="G29" s="628"/>
      <c r="H29" s="628"/>
      <c r="I29" s="628"/>
      <c r="J29" s="628"/>
      <c r="K29" s="628"/>
      <c r="L29" s="628"/>
      <c r="M29" s="628"/>
      <c r="N29" s="628"/>
      <c r="O29" s="628"/>
      <c r="P29" s="628"/>
      <c r="Q29" s="629"/>
      <c r="R29" s="630">
        <v>1216387</v>
      </c>
      <c r="S29" s="631"/>
      <c r="T29" s="631"/>
      <c r="U29" s="631"/>
      <c r="V29" s="631"/>
      <c r="W29" s="631"/>
      <c r="X29" s="631"/>
      <c r="Y29" s="632"/>
      <c r="Z29" s="633">
        <v>1.3</v>
      </c>
      <c r="AA29" s="633"/>
      <c r="AB29" s="633"/>
      <c r="AC29" s="633"/>
      <c r="AD29" s="634" t="s">
        <v>129</v>
      </c>
      <c r="AE29" s="634"/>
      <c r="AF29" s="634"/>
      <c r="AG29" s="634"/>
      <c r="AH29" s="634"/>
      <c r="AI29" s="634"/>
      <c r="AJ29" s="634"/>
      <c r="AK29" s="634"/>
      <c r="AL29" s="635" t="s">
        <v>129</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303</v>
      </c>
      <c r="CE29" s="674"/>
      <c r="CF29" s="645" t="s">
        <v>70</v>
      </c>
      <c r="CG29" s="646"/>
      <c r="CH29" s="646"/>
      <c r="CI29" s="646"/>
      <c r="CJ29" s="646"/>
      <c r="CK29" s="646"/>
      <c r="CL29" s="646"/>
      <c r="CM29" s="646"/>
      <c r="CN29" s="646"/>
      <c r="CO29" s="646"/>
      <c r="CP29" s="646"/>
      <c r="CQ29" s="647"/>
      <c r="CR29" s="630">
        <v>6683863</v>
      </c>
      <c r="CS29" s="669"/>
      <c r="CT29" s="669"/>
      <c r="CU29" s="669"/>
      <c r="CV29" s="669"/>
      <c r="CW29" s="669"/>
      <c r="CX29" s="669"/>
      <c r="CY29" s="670"/>
      <c r="CZ29" s="635">
        <v>7.3</v>
      </c>
      <c r="DA29" s="664"/>
      <c r="DB29" s="664"/>
      <c r="DC29" s="671"/>
      <c r="DD29" s="639">
        <v>6539734</v>
      </c>
      <c r="DE29" s="669"/>
      <c r="DF29" s="669"/>
      <c r="DG29" s="669"/>
      <c r="DH29" s="669"/>
      <c r="DI29" s="669"/>
      <c r="DJ29" s="669"/>
      <c r="DK29" s="670"/>
      <c r="DL29" s="639">
        <v>6529707</v>
      </c>
      <c r="DM29" s="669"/>
      <c r="DN29" s="669"/>
      <c r="DO29" s="669"/>
      <c r="DP29" s="669"/>
      <c r="DQ29" s="669"/>
      <c r="DR29" s="669"/>
      <c r="DS29" s="669"/>
      <c r="DT29" s="669"/>
      <c r="DU29" s="669"/>
      <c r="DV29" s="670"/>
      <c r="DW29" s="635">
        <v>13.1</v>
      </c>
      <c r="DX29" s="664"/>
      <c r="DY29" s="664"/>
      <c r="DZ29" s="664"/>
      <c r="EA29" s="664"/>
      <c r="EB29" s="664"/>
      <c r="EC29" s="665"/>
    </row>
    <row r="30" spans="2:133" ht="11.25" customHeight="1" x14ac:dyDescent="0.15">
      <c r="B30" s="627" t="s">
        <v>304</v>
      </c>
      <c r="C30" s="628"/>
      <c r="D30" s="628"/>
      <c r="E30" s="628"/>
      <c r="F30" s="628"/>
      <c r="G30" s="628"/>
      <c r="H30" s="628"/>
      <c r="I30" s="628"/>
      <c r="J30" s="628"/>
      <c r="K30" s="628"/>
      <c r="L30" s="628"/>
      <c r="M30" s="628"/>
      <c r="N30" s="628"/>
      <c r="O30" s="628"/>
      <c r="P30" s="628"/>
      <c r="Q30" s="629"/>
      <c r="R30" s="630">
        <v>1722531</v>
      </c>
      <c r="S30" s="631"/>
      <c r="T30" s="631"/>
      <c r="U30" s="631"/>
      <c r="V30" s="631"/>
      <c r="W30" s="631"/>
      <c r="X30" s="631"/>
      <c r="Y30" s="632"/>
      <c r="Z30" s="633">
        <v>1.8</v>
      </c>
      <c r="AA30" s="633"/>
      <c r="AB30" s="633"/>
      <c r="AC30" s="633"/>
      <c r="AD30" s="634">
        <v>458439</v>
      </c>
      <c r="AE30" s="634"/>
      <c r="AF30" s="634"/>
      <c r="AG30" s="634"/>
      <c r="AH30" s="634"/>
      <c r="AI30" s="634"/>
      <c r="AJ30" s="634"/>
      <c r="AK30" s="634"/>
      <c r="AL30" s="635">
        <v>1</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305</v>
      </c>
      <c r="BH30" s="683"/>
      <c r="BI30" s="683"/>
      <c r="BJ30" s="683"/>
      <c r="BK30" s="683"/>
      <c r="BL30" s="683"/>
      <c r="BM30" s="683"/>
      <c r="BN30" s="683"/>
      <c r="BO30" s="683"/>
      <c r="BP30" s="683"/>
      <c r="BQ30" s="684"/>
      <c r="BR30" s="609" t="s">
        <v>306</v>
      </c>
      <c r="BS30" s="683"/>
      <c r="BT30" s="683"/>
      <c r="BU30" s="683"/>
      <c r="BV30" s="683"/>
      <c r="BW30" s="683"/>
      <c r="BX30" s="683"/>
      <c r="BY30" s="683"/>
      <c r="BZ30" s="683"/>
      <c r="CA30" s="683"/>
      <c r="CB30" s="684"/>
      <c r="CD30" s="675"/>
      <c r="CE30" s="676"/>
      <c r="CF30" s="645" t="s">
        <v>307</v>
      </c>
      <c r="CG30" s="646"/>
      <c r="CH30" s="646"/>
      <c r="CI30" s="646"/>
      <c r="CJ30" s="646"/>
      <c r="CK30" s="646"/>
      <c r="CL30" s="646"/>
      <c r="CM30" s="646"/>
      <c r="CN30" s="646"/>
      <c r="CO30" s="646"/>
      <c r="CP30" s="646"/>
      <c r="CQ30" s="647"/>
      <c r="CR30" s="630">
        <v>6341250</v>
      </c>
      <c r="CS30" s="631"/>
      <c r="CT30" s="631"/>
      <c r="CU30" s="631"/>
      <c r="CV30" s="631"/>
      <c r="CW30" s="631"/>
      <c r="CX30" s="631"/>
      <c r="CY30" s="632"/>
      <c r="CZ30" s="635">
        <v>7</v>
      </c>
      <c r="DA30" s="664"/>
      <c r="DB30" s="664"/>
      <c r="DC30" s="671"/>
      <c r="DD30" s="639">
        <v>6225307</v>
      </c>
      <c r="DE30" s="631"/>
      <c r="DF30" s="631"/>
      <c r="DG30" s="631"/>
      <c r="DH30" s="631"/>
      <c r="DI30" s="631"/>
      <c r="DJ30" s="631"/>
      <c r="DK30" s="632"/>
      <c r="DL30" s="639">
        <v>6215280</v>
      </c>
      <c r="DM30" s="631"/>
      <c r="DN30" s="631"/>
      <c r="DO30" s="631"/>
      <c r="DP30" s="631"/>
      <c r="DQ30" s="631"/>
      <c r="DR30" s="631"/>
      <c r="DS30" s="631"/>
      <c r="DT30" s="631"/>
      <c r="DU30" s="631"/>
      <c r="DV30" s="632"/>
      <c r="DW30" s="635">
        <v>12.5</v>
      </c>
      <c r="DX30" s="664"/>
      <c r="DY30" s="664"/>
      <c r="DZ30" s="664"/>
      <c r="EA30" s="664"/>
      <c r="EB30" s="664"/>
      <c r="EC30" s="665"/>
    </row>
    <row r="31" spans="2:133" ht="11.25" customHeight="1" x14ac:dyDescent="0.15">
      <c r="B31" s="627" t="s">
        <v>308</v>
      </c>
      <c r="C31" s="628"/>
      <c r="D31" s="628"/>
      <c r="E31" s="628"/>
      <c r="F31" s="628"/>
      <c r="G31" s="628"/>
      <c r="H31" s="628"/>
      <c r="I31" s="628"/>
      <c r="J31" s="628"/>
      <c r="K31" s="628"/>
      <c r="L31" s="628"/>
      <c r="M31" s="628"/>
      <c r="N31" s="628"/>
      <c r="O31" s="628"/>
      <c r="P31" s="628"/>
      <c r="Q31" s="629"/>
      <c r="R31" s="630">
        <v>325673</v>
      </c>
      <c r="S31" s="631"/>
      <c r="T31" s="631"/>
      <c r="U31" s="631"/>
      <c r="V31" s="631"/>
      <c r="W31" s="631"/>
      <c r="X31" s="631"/>
      <c r="Y31" s="632"/>
      <c r="Z31" s="633">
        <v>0.3</v>
      </c>
      <c r="AA31" s="633"/>
      <c r="AB31" s="633"/>
      <c r="AC31" s="633"/>
      <c r="AD31" s="634" t="s">
        <v>129</v>
      </c>
      <c r="AE31" s="634"/>
      <c r="AF31" s="634"/>
      <c r="AG31" s="634"/>
      <c r="AH31" s="634"/>
      <c r="AI31" s="634"/>
      <c r="AJ31" s="634"/>
      <c r="AK31" s="634"/>
      <c r="AL31" s="635" t="s">
        <v>129</v>
      </c>
      <c r="AM31" s="636"/>
      <c r="AN31" s="636"/>
      <c r="AO31" s="637"/>
      <c r="AP31" s="687" t="s">
        <v>309</v>
      </c>
      <c r="AQ31" s="688"/>
      <c r="AR31" s="688"/>
      <c r="AS31" s="688"/>
      <c r="AT31" s="693" t="s">
        <v>310</v>
      </c>
      <c r="AU31" s="366"/>
      <c r="AV31" s="366"/>
      <c r="AW31" s="366"/>
      <c r="AX31" s="616" t="s">
        <v>188</v>
      </c>
      <c r="AY31" s="617"/>
      <c r="AZ31" s="617"/>
      <c r="BA31" s="617"/>
      <c r="BB31" s="617"/>
      <c r="BC31" s="617"/>
      <c r="BD31" s="617"/>
      <c r="BE31" s="617"/>
      <c r="BF31" s="618"/>
      <c r="BG31" s="698">
        <v>99.5</v>
      </c>
      <c r="BH31" s="685"/>
      <c r="BI31" s="685"/>
      <c r="BJ31" s="685"/>
      <c r="BK31" s="685"/>
      <c r="BL31" s="685"/>
      <c r="BM31" s="625">
        <v>97.6</v>
      </c>
      <c r="BN31" s="685"/>
      <c r="BO31" s="685"/>
      <c r="BP31" s="685"/>
      <c r="BQ31" s="686"/>
      <c r="BR31" s="698">
        <v>99.1</v>
      </c>
      <c r="BS31" s="685"/>
      <c r="BT31" s="685"/>
      <c r="BU31" s="685"/>
      <c r="BV31" s="685"/>
      <c r="BW31" s="685"/>
      <c r="BX31" s="625">
        <v>96.7</v>
      </c>
      <c r="BY31" s="685"/>
      <c r="BZ31" s="685"/>
      <c r="CA31" s="685"/>
      <c r="CB31" s="686"/>
      <c r="CD31" s="675"/>
      <c r="CE31" s="676"/>
      <c r="CF31" s="645" t="s">
        <v>311</v>
      </c>
      <c r="CG31" s="646"/>
      <c r="CH31" s="646"/>
      <c r="CI31" s="646"/>
      <c r="CJ31" s="646"/>
      <c r="CK31" s="646"/>
      <c r="CL31" s="646"/>
      <c r="CM31" s="646"/>
      <c r="CN31" s="646"/>
      <c r="CO31" s="646"/>
      <c r="CP31" s="646"/>
      <c r="CQ31" s="647"/>
      <c r="CR31" s="630">
        <v>342613</v>
      </c>
      <c r="CS31" s="669"/>
      <c r="CT31" s="669"/>
      <c r="CU31" s="669"/>
      <c r="CV31" s="669"/>
      <c r="CW31" s="669"/>
      <c r="CX31" s="669"/>
      <c r="CY31" s="670"/>
      <c r="CZ31" s="635">
        <v>0.4</v>
      </c>
      <c r="DA31" s="664"/>
      <c r="DB31" s="664"/>
      <c r="DC31" s="671"/>
      <c r="DD31" s="639">
        <v>314427</v>
      </c>
      <c r="DE31" s="669"/>
      <c r="DF31" s="669"/>
      <c r="DG31" s="669"/>
      <c r="DH31" s="669"/>
      <c r="DI31" s="669"/>
      <c r="DJ31" s="669"/>
      <c r="DK31" s="670"/>
      <c r="DL31" s="639">
        <v>314427</v>
      </c>
      <c r="DM31" s="669"/>
      <c r="DN31" s="669"/>
      <c r="DO31" s="669"/>
      <c r="DP31" s="669"/>
      <c r="DQ31" s="669"/>
      <c r="DR31" s="669"/>
      <c r="DS31" s="669"/>
      <c r="DT31" s="669"/>
      <c r="DU31" s="669"/>
      <c r="DV31" s="670"/>
      <c r="DW31" s="635">
        <v>0.6</v>
      </c>
      <c r="DX31" s="664"/>
      <c r="DY31" s="664"/>
      <c r="DZ31" s="664"/>
      <c r="EA31" s="664"/>
      <c r="EB31" s="664"/>
      <c r="EC31" s="665"/>
    </row>
    <row r="32" spans="2:133" ht="11.25" customHeight="1" x14ac:dyDescent="0.15">
      <c r="B32" s="627" t="s">
        <v>312</v>
      </c>
      <c r="C32" s="628"/>
      <c r="D32" s="628"/>
      <c r="E32" s="628"/>
      <c r="F32" s="628"/>
      <c r="G32" s="628"/>
      <c r="H32" s="628"/>
      <c r="I32" s="628"/>
      <c r="J32" s="628"/>
      <c r="K32" s="628"/>
      <c r="L32" s="628"/>
      <c r="M32" s="628"/>
      <c r="N32" s="628"/>
      <c r="O32" s="628"/>
      <c r="P32" s="628"/>
      <c r="Q32" s="629"/>
      <c r="R32" s="630">
        <v>23257490</v>
      </c>
      <c r="S32" s="631"/>
      <c r="T32" s="631"/>
      <c r="U32" s="631"/>
      <c r="V32" s="631"/>
      <c r="W32" s="631"/>
      <c r="X32" s="631"/>
      <c r="Y32" s="632"/>
      <c r="Z32" s="633">
        <v>24.8</v>
      </c>
      <c r="AA32" s="633"/>
      <c r="AB32" s="633"/>
      <c r="AC32" s="633"/>
      <c r="AD32" s="634" t="s">
        <v>129</v>
      </c>
      <c r="AE32" s="634"/>
      <c r="AF32" s="634"/>
      <c r="AG32" s="634"/>
      <c r="AH32" s="634"/>
      <c r="AI32" s="634"/>
      <c r="AJ32" s="634"/>
      <c r="AK32" s="634"/>
      <c r="AL32" s="635" t="s">
        <v>129</v>
      </c>
      <c r="AM32" s="636"/>
      <c r="AN32" s="636"/>
      <c r="AO32" s="637"/>
      <c r="AP32" s="689"/>
      <c r="AQ32" s="690"/>
      <c r="AR32" s="690"/>
      <c r="AS32" s="690"/>
      <c r="AT32" s="694"/>
      <c r="AU32" s="362" t="s">
        <v>313</v>
      </c>
      <c r="AV32" s="362"/>
      <c r="AW32" s="362"/>
      <c r="AX32" s="627" t="s">
        <v>314</v>
      </c>
      <c r="AY32" s="628"/>
      <c r="AZ32" s="628"/>
      <c r="BA32" s="628"/>
      <c r="BB32" s="628"/>
      <c r="BC32" s="628"/>
      <c r="BD32" s="628"/>
      <c r="BE32" s="628"/>
      <c r="BF32" s="629"/>
      <c r="BG32" s="699">
        <v>99.5</v>
      </c>
      <c r="BH32" s="669"/>
      <c r="BI32" s="669"/>
      <c r="BJ32" s="669"/>
      <c r="BK32" s="669"/>
      <c r="BL32" s="669"/>
      <c r="BM32" s="636">
        <v>97.8</v>
      </c>
      <c r="BN32" s="696"/>
      <c r="BO32" s="696"/>
      <c r="BP32" s="696"/>
      <c r="BQ32" s="697"/>
      <c r="BR32" s="699">
        <v>99.3</v>
      </c>
      <c r="BS32" s="669"/>
      <c r="BT32" s="669"/>
      <c r="BU32" s="669"/>
      <c r="BV32" s="669"/>
      <c r="BW32" s="669"/>
      <c r="BX32" s="636">
        <v>97.1</v>
      </c>
      <c r="BY32" s="696"/>
      <c r="BZ32" s="696"/>
      <c r="CA32" s="696"/>
      <c r="CB32" s="697"/>
      <c r="CD32" s="677"/>
      <c r="CE32" s="678"/>
      <c r="CF32" s="645" t="s">
        <v>315</v>
      </c>
      <c r="CG32" s="646"/>
      <c r="CH32" s="646"/>
      <c r="CI32" s="646"/>
      <c r="CJ32" s="646"/>
      <c r="CK32" s="646"/>
      <c r="CL32" s="646"/>
      <c r="CM32" s="646"/>
      <c r="CN32" s="646"/>
      <c r="CO32" s="646"/>
      <c r="CP32" s="646"/>
      <c r="CQ32" s="647"/>
      <c r="CR32" s="630">
        <v>19</v>
      </c>
      <c r="CS32" s="631"/>
      <c r="CT32" s="631"/>
      <c r="CU32" s="631"/>
      <c r="CV32" s="631"/>
      <c r="CW32" s="631"/>
      <c r="CX32" s="631"/>
      <c r="CY32" s="632"/>
      <c r="CZ32" s="635">
        <v>0</v>
      </c>
      <c r="DA32" s="664"/>
      <c r="DB32" s="664"/>
      <c r="DC32" s="671"/>
      <c r="DD32" s="639">
        <v>19</v>
      </c>
      <c r="DE32" s="631"/>
      <c r="DF32" s="631"/>
      <c r="DG32" s="631"/>
      <c r="DH32" s="631"/>
      <c r="DI32" s="631"/>
      <c r="DJ32" s="631"/>
      <c r="DK32" s="632"/>
      <c r="DL32" s="639">
        <v>19</v>
      </c>
      <c r="DM32" s="631"/>
      <c r="DN32" s="631"/>
      <c r="DO32" s="631"/>
      <c r="DP32" s="631"/>
      <c r="DQ32" s="631"/>
      <c r="DR32" s="631"/>
      <c r="DS32" s="631"/>
      <c r="DT32" s="631"/>
      <c r="DU32" s="631"/>
      <c r="DV32" s="632"/>
      <c r="DW32" s="635">
        <v>0</v>
      </c>
      <c r="DX32" s="664"/>
      <c r="DY32" s="664"/>
      <c r="DZ32" s="664"/>
      <c r="EA32" s="664"/>
      <c r="EB32" s="664"/>
      <c r="EC32" s="665"/>
    </row>
    <row r="33" spans="2:133" ht="11.25" customHeight="1" x14ac:dyDescent="0.15">
      <c r="B33" s="666" t="s">
        <v>316</v>
      </c>
      <c r="C33" s="667"/>
      <c r="D33" s="667"/>
      <c r="E33" s="667"/>
      <c r="F33" s="667"/>
      <c r="G33" s="667"/>
      <c r="H33" s="667"/>
      <c r="I33" s="667"/>
      <c r="J33" s="667"/>
      <c r="K33" s="667"/>
      <c r="L33" s="667"/>
      <c r="M33" s="667"/>
      <c r="N33" s="667"/>
      <c r="O33" s="667"/>
      <c r="P33" s="667"/>
      <c r="Q33" s="668"/>
      <c r="R33" s="630">
        <v>21565</v>
      </c>
      <c r="S33" s="631"/>
      <c r="T33" s="631"/>
      <c r="U33" s="631"/>
      <c r="V33" s="631"/>
      <c r="W33" s="631"/>
      <c r="X33" s="631"/>
      <c r="Y33" s="632"/>
      <c r="Z33" s="633">
        <v>0</v>
      </c>
      <c r="AA33" s="633"/>
      <c r="AB33" s="633"/>
      <c r="AC33" s="633"/>
      <c r="AD33" s="634">
        <v>21565</v>
      </c>
      <c r="AE33" s="634"/>
      <c r="AF33" s="634"/>
      <c r="AG33" s="634"/>
      <c r="AH33" s="634"/>
      <c r="AI33" s="634"/>
      <c r="AJ33" s="634"/>
      <c r="AK33" s="634"/>
      <c r="AL33" s="635">
        <v>0</v>
      </c>
      <c r="AM33" s="636"/>
      <c r="AN33" s="636"/>
      <c r="AO33" s="637"/>
      <c r="AP33" s="691"/>
      <c r="AQ33" s="692"/>
      <c r="AR33" s="692"/>
      <c r="AS33" s="692"/>
      <c r="AT33" s="695"/>
      <c r="AU33" s="360"/>
      <c r="AV33" s="360"/>
      <c r="AW33" s="360"/>
      <c r="AX33" s="680" t="s">
        <v>317</v>
      </c>
      <c r="AY33" s="681"/>
      <c r="AZ33" s="681"/>
      <c r="BA33" s="681"/>
      <c r="BB33" s="681"/>
      <c r="BC33" s="681"/>
      <c r="BD33" s="681"/>
      <c r="BE33" s="681"/>
      <c r="BF33" s="682"/>
      <c r="BG33" s="700">
        <v>99.4</v>
      </c>
      <c r="BH33" s="701"/>
      <c r="BI33" s="701"/>
      <c r="BJ33" s="701"/>
      <c r="BK33" s="701"/>
      <c r="BL33" s="701"/>
      <c r="BM33" s="702">
        <v>97.3</v>
      </c>
      <c r="BN33" s="701"/>
      <c r="BO33" s="701"/>
      <c r="BP33" s="701"/>
      <c r="BQ33" s="703"/>
      <c r="BR33" s="700">
        <v>98.8</v>
      </c>
      <c r="BS33" s="701"/>
      <c r="BT33" s="701"/>
      <c r="BU33" s="701"/>
      <c r="BV33" s="701"/>
      <c r="BW33" s="701"/>
      <c r="BX33" s="702">
        <v>96.1</v>
      </c>
      <c r="BY33" s="701"/>
      <c r="BZ33" s="701"/>
      <c r="CA33" s="701"/>
      <c r="CB33" s="703"/>
      <c r="CD33" s="645" t="s">
        <v>318</v>
      </c>
      <c r="CE33" s="646"/>
      <c r="CF33" s="646"/>
      <c r="CG33" s="646"/>
      <c r="CH33" s="646"/>
      <c r="CI33" s="646"/>
      <c r="CJ33" s="646"/>
      <c r="CK33" s="646"/>
      <c r="CL33" s="646"/>
      <c r="CM33" s="646"/>
      <c r="CN33" s="646"/>
      <c r="CO33" s="646"/>
      <c r="CP33" s="646"/>
      <c r="CQ33" s="647"/>
      <c r="CR33" s="630">
        <v>31659964</v>
      </c>
      <c r="CS33" s="669"/>
      <c r="CT33" s="669"/>
      <c r="CU33" s="669"/>
      <c r="CV33" s="669"/>
      <c r="CW33" s="669"/>
      <c r="CX33" s="669"/>
      <c r="CY33" s="670"/>
      <c r="CZ33" s="635">
        <v>34.799999999999997</v>
      </c>
      <c r="DA33" s="664"/>
      <c r="DB33" s="664"/>
      <c r="DC33" s="671"/>
      <c r="DD33" s="639">
        <v>24357701</v>
      </c>
      <c r="DE33" s="669"/>
      <c r="DF33" s="669"/>
      <c r="DG33" s="669"/>
      <c r="DH33" s="669"/>
      <c r="DI33" s="669"/>
      <c r="DJ33" s="669"/>
      <c r="DK33" s="670"/>
      <c r="DL33" s="639">
        <v>17925622</v>
      </c>
      <c r="DM33" s="669"/>
      <c r="DN33" s="669"/>
      <c r="DO33" s="669"/>
      <c r="DP33" s="669"/>
      <c r="DQ33" s="669"/>
      <c r="DR33" s="669"/>
      <c r="DS33" s="669"/>
      <c r="DT33" s="669"/>
      <c r="DU33" s="669"/>
      <c r="DV33" s="670"/>
      <c r="DW33" s="635">
        <v>36.1</v>
      </c>
      <c r="DX33" s="664"/>
      <c r="DY33" s="664"/>
      <c r="DZ33" s="664"/>
      <c r="EA33" s="664"/>
      <c r="EB33" s="664"/>
      <c r="EC33" s="665"/>
    </row>
    <row r="34" spans="2:133" ht="11.25" customHeight="1" x14ac:dyDescent="0.15">
      <c r="B34" s="627" t="s">
        <v>319</v>
      </c>
      <c r="C34" s="628"/>
      <c r="D34" s="628"/>
      <c r="E34" s="628"/>
      <c r="F34" s="628"/>
      <c r="G34" s="628"/>
      <c r="H34" s="628"/>
      <c r="I34" s="628"/>
      <c r="J34" s="628"/>
      <c r="K34" s="628"/>
      <c r="L34" s="628"/>
      <c r="M34" s="628"/>
      <c r="N34" s="628"/>
      <c r="O34" s="628"/>
      <c r="P34" s="628"/>
      <c r="Q34" s="629"/>
      <c r="R34" s="630">
        <v>6190934</v>
      </c>
      <c r="S34" s="631"/>
      <c r="T34" s="631"/>
      <c r="U34" s="631"/>
      <c r="V34" s="631"/>
      <c r="W34" s="631"/>
      <c r="X34" s="631"/>
      <c r="Y34" s="632"/>
      <c r="Z34" s="633">
        <v>6.6</v>
      </c>
      <c r="AA34" s="633"/>
      <c r="AB34" s="633"/>
      <c r="AC34" s="633"/>
      <c r="AD34" s="634" t="s">
        <v>129</v>
      </c>
      <c r="AE34" s="634"/>
      <c r="AF34" s="634"/>
      <c r="AG34" s="634"/>
      <c r="AH34" s="634"/>
      <c r="AI34" s="634"/>
      <c r="AJ34" s="634"/>
      <c r="AK34" s="634"/>
      <c r="AL34" s="635" t="s">
        <v>129</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320</v>
      </c>
      <c r="CE34" s="646"/>
      <c r="CF34" s="646"/>
      <c r="CG34" s="646"/>
      <c r="CH34" s="646"/>
      <c r="CI34" s="646"/>
      <c r="CJ34" s="646"/>
      <c r="CK34" s="646"/>
      <c r="CL34" s="646"/>
      <c r="CM34" s="646"/>
      <c r="CN34" s="646"/>
      <c r="CO34" s="646"/>
      <c r="CP34" s="646"/>
      <c r="CQ34" s="647"/>
      <c r="CR34" s="630">
        <v>12323015</v>
      </c>
      <c r="CS34" s="631"/>
      <c r="CT34" s="631"/>
      <c r="CU34" s="631"/>
      <c r="CV34" s="631"/>
      <c r="CW34" s="631"/>
      <c r="CX34" s="631"/>
      <c r="CY34" s="632"/>
      <c r="CZ34" s="635">
        <v>13.5</v>
      </c>
      <c r="DA34" s="664"/>
      <c r="DB34" s="664"/>
      <c r="DC34" s="671"/>
      <c r="DD34" s="639">
        <v>7509482</v>
      </c>
      <c r="DE34" s="631"/>
      <c r="DF34" s="631"/>
      <c r="DG34" s="631"/>
      <c r="DH34" s="631"/>
      <c r="DI34" s="631"/>
      <c r="DJ34" s="631"/>
      <c r="DK34" s="632"/>
      <c r="DL34" s="639">
        <v>6443672</v>
      </c>
      <c r="DM34" s="631"/>
      <c r="DN34" s="631"/>
      <c r="DO34" s="631"/>
      <c r="DP34" s="631"/>
      <c r="DQ34" s="631"/>
      <c r="DR34" s="631"/>
      <c r="DS34" s="631"/>
      <c r="DT34" s="631"/>
      <c r="DU34" s="631"/>
      <c r="DV34" s="632"/>
      <c r="DW34" s="635">
        <v>13</v>
      </c>
      <c r="DX34" s="664"/>
      <c r="DY34" s="664"/>
      <c r="DZ34" s="664"/>
      <c r="EA34" s="664"/>
      <c r="EB34" s="664"/>
      <c r="EC34" s="665"/>
    </row>
    <row r="35" spans="2:133" ht="11.25" customHeight="1" x14ac:dyDescent="0.15">
      <c r="B35" s="627" t="s">
        <v>321</v>
      </c>
      <c r="C35" s="628"/>
      <c r="D35" s="628"/>
      <c r="E35" s="628"/>
      <c r="F35" s="628"/>
      <c r="G35" s="628"/>
      <c r="H35" s="628"/>
      <c r="I35" s="628"/>
      <c r="J35" s="628"/>
      <c r="K35" s="628"/>
      <c r="L35" s="628"/>
      <c r="M35" s="628"/>
      <c r="N35" s="628"/>
      <c r="O35" s="628"/>
      <c r="P35" s="628"/>
      <c r="Q35" s="629"/>
      <c r="R35" s="630">
        <v>379901</v>
      </c>
      <c r="S35" s="631"/>
      <c r="T35" s="631"/>
      <c r="U35" s="631"/>
      <c r="V35" s="631"/>
      <c r="W35" s="631"/>
      <c r="X35" s="631"/>
      <c r="Y35" s="632"/>
      <c r="Z35" s="633">
        <v>0.4</v>
      </c>
      <c r="AA35" s="633"/>
      <c r="AB35" s="633"/>
      <c r="AC35" s="633"/>
      <c r="AD35" s="634">
        <v>308491</v>
      </c>
      <c r="AE35" s="634"/>
      <c r="AF35" s="634"/>
      <c r="AG35" s="634"/>
      <c r="AH35" s="634"/>
      <c r="AI35" s="634"/>
      <c r="AJ35" s="634"/>
      <c r="AK35" s="634"/>
      <c r="AL35" s="635">
        <v>0.7</v>
      </c>
      <c r="AM35" s="636"/>
      <c r="AN35" s="636"/>
      <c r="AO35" s="637"/>
      <c r="AP35" s="218"/>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615646</v>
      </c>
      <c r="CS35" s="669"/>
      <c r="CT35" s="669"/>
      <c r="CU35" s="669"/>
      <c r="CV35" s="669"/>
      <c r="CW35" s="669"/>
      <c r="CX35" s="669"/>
      <c r="CY35" s="670"/>
      <c r="CZ35" s="635">
        <v>0.7</v>
      </c>
      <c r="DA35" s="664"/>
      <c r="DB35" s="664"/>
      <c r="DC35" s="671"/>
      <c r="DD35" s="639">
        <v>588541</v>
      </c>
      <c r="DE35" s="669"/>
      <c r="DF35" s="669"/>
      <c r="DG35" s="669"/>
      <c r="DH35" s="669"/>
      <c r="DI35" s="669"/>
      <c r="DJ35" s="669"/>
      <c r="DK35" s="670"/>
      <c r="DL35" s="639">
        <v>586348</v>
      </c>
      <c r="DM35" s="669"/>
      <c r="DN35" s="669"/>
      <c r="DO35" s="669"/>
      <c r="DP35" s="669"/>
      <c r="DQ35" s="669"/>
      <c r="DR35" s="669"/>
      <c r="DS35" s="669"/>
      <c r="DT35" s="669"/>
      <c r="DU35" s="669"/>
      <c r="DV35" s="670"/>
      <c r="DW35" s="635">
        <v>1.2</v>
      </c>
      <c r="DX35" s="664"/>
      <c r="DY35" s="664"/>
      <c r="DZ35" s="664"/>
      <c r="EA35" s="664"/>
      <c r="EB35" s="664"/>
      <c r="EC35" s="665"/>
    </row>
    <row r="36" spans="2:133" ht="11.25" customHeight="1" x14ac:dyDescent="0.15">
      <c r="B36" s="627" t="s">
        <v>325</v>
      </c>
      <c r="C36" s="628"/>
      <c r="D36" s="628"/>
      <c r="E36" s="628"/>
      <c r="F36" s="628"/>
      <c r="G36" s="628"/>
      <c r="H36" s="628"/>
      <c r="I36" s="628"/>
      <c r="J36" s="628"/>
      <c r="K36" s="628"/>
      <c r="L36" s="628"/>
      <c r="M36" s="628"/>
      <c r="N36" s="628"/>
      <c r="O36" s="628"/>
      <c r="P36" s="628"/>
      <c r="Q36" s="629"/>
      <c r="R36" s="630">
        <v>994256</v>
      </c>
      <c r="S36" s="631"/>
      <c r="T36" s="631"/>
      <c r="U36" s="631"/>
      <c r="V36" s="631"/>
      <c r="W36" s="631"/>
      <c r="X36" s="631"/>
      <c r="Y36" s="632"/>
      <c r="Z36" s="633">
        <v>1.1000000000000001</v>
      </c>
      <c r="AA36" s="633"/>
      <c r="AB36" s="633"/>
      <c r="AC36" s="633"/>
      <c r="AD36" s="634" t="s">
        <v>129</v>
      </c>
      <c r="AE36" s="634"/>
      <c r="AF36" s="634"/>
      <c r="AG36" s="634"/>
      <c r="AH36" s="634"/>
      <c r="AI36" s="634"/>
      <c r="AJ36" s="634"/>
      <c r="AK36" s="634"/>
      <c r="AL36" s="635" t="s">
        <v>129</v>
      </c>
      <c r="AM36" s="636"/>
      <c r="AN36" s="636"/>
      <c r="AO36" s="637"/>
      <c r="AP36" s="218"/>
      <c r="AQ36" s="704" t="s">
        <v>326</v>
      </c>
      <c r="AR36" s="705"/>
      <c r="AS36" s="705"/>
      <c r="AT36" s="705"/>
      <c r="AU36" s="705"/>
      <c r="AV36" s="705"/>
      <c r="AW36" s="705"/>
      <c r="AX36" s="705"/>
      <c r="AY36" s="706"/>
      <c r="AZ36" s="619">
        <v>12462876</v>
      </c>
      <c r="BA36" s="620"/>
      <c r="BB36" s="620"/>
      <c r="BC36" s="620"/>
      <c r="BD36" s="620"/>
      <c r="BE36" s="620"/>
      <c r="BF36" s="707"/>
      <c r="BG36" s="641" t="s">
        <v>327</v>
      </c>
      <c r="BH36" s="642"/>
      <c r="BI36" s="642"/>
      <c r="BJ36" s="642"/>
      <c r="BK36" s="642"/>
      <c r="BL36" s="642"/>
      <c r="BM36" s="642"/>
      <c r="BN36" s="642"/>
      <c r="BO36" s="642"/>
      <c r="BP36" s="642"/>
      <c r="BQ36" s="642"/>
      <c r="BR36" s="642"/>
      <c r="BS36" s="642"/>
      <c r="BT36" s="642"/>
      <c r="BU36" s="643"/>
      <c r="BV36" s="619">
        <v>824913</v>
      </c>
      <c r="BW36" s="620"/>
      <c r="BX36" s="620"/>
      <c r="BY36" s="620"/>
      <c r="BZ36" s="620"/>
      <c r="CA36" s="620"/>
      <c r="CB36" s="707"/>
      <c r="CD36" s="645" t="s">
        <v>328</v>
      </c>
      <c r="CE36" s="646"/>
      <c r="CF36" s="646"/>
      <c r="CG36" s="646"/>
      <c r="CH36" s="646"/>
      <c r="CI36" s="646"/>
      <c r="CJ36" s="646"/>
      <c r="CK36" s="646"/>
      <c r="CL36" s="646"/>
      <c r="CM36" s="646"/>
      <c r="CN36" s="646"/>
      <c r="CO36" s="646"/>
      <c r="CP36" s="646"/>
      <c r="CQ36" s="647"/>
      <c r="CR36" s="630">
        <v>7264456</v>
      </c>
      <c r="CS36" s="631"/>
      <c r="CT36" s="631"/>
      <c r="CU36" s="631"/>
      <c r="CV36" s="631"/>
      <c r="CW36" s="631"/>
      <c r="CX36" s="631"/>
      <c r="CY36" s="632"/>
      <c r="CZ36" s="635">
        <v>8</v>
      </c>
      <c r="DA36" s="664"/>
      <c r="DB36" s="664"/>
      <c r="DC36" s="671"/>
      <c r="DD36" s="639">
        <v>6477827</v>
      </c>
      <c r="DE36" s="631"/>
      <c r="DF36" s="631"/>
      <c r="DG36" s="631"/>
      <c r="DH36" s="631"/>
      <c r="DI36" s="631"/>
      <c r="DJ36" s="631"/>
      <c r="DK36" s="632"/>
      <c r="DL36" s="639">
        <v>4202166</v>
      </c>
      <c r="DM36" s="631"/>
      <c r="DN36" s="631"/>
      <c r="DO36" s="631"/>
      <c r="DP36" s="631"/>
      <c r="DQ36" s="631"/>
      <c r="DR36" s="631"/>
      <c r="DS36" s="631"/>
      <c r="DT36" s="631"/>
      <c r="DU36" s="631"/>
      <c r="DV36" s="632"/>
      <c r="DW36" s="635">
        <v>8.5</v>
      </c>
      <c r="DX36" s="664"/>
      <c r="DY36" s="664"/>
      <c r="DZ36" s="664"/>
      <c r="EA36" s="664"/>
      <c r="EB36" s="664"/>
      <c r="EC36" s="665"/>
    </row>
    <row r="37" spans="2:133" ht="11.25" customHeight="1" x14ac:dyDescent="0.15">
      <c r="B37" s="627" t="s">
        <v>329</v>
      </c>
      <c r="C37" s="628"/>
      <c r="D37" s="628"/>
      <c r="E37" s="628"/>
      <c r="F37" s="628"/>
      <c r="G37" s="628"/>
      <c r="H37" s="628"/>
      <c r="I37" s="628"/>
      <c r="J37" s="628"/>
      <c r="K37" s="628"/>
      <c r="L37" s="628"/>
      <c r="M37" s="628"/>
      <c r="N37" s="628"/>
      <c r="O37" s="628"/>
      <c r="P37" s="628"/>
      <c r="Q37" s="629"/>
      <c r="R37" s="630">
        <v>618087</v>
      </c>
      <c r="S37" s="631"/>
      <c r="T37" s="631"/>
      <c r="U37" s="631"/>
      <c r="V37" s="631"/>
      <c r="W37" s="631"/>
      <c r="X37" s="631"/>
      <c r="Y37" s="632"/>
      <c r="Z37" s="633">
        <v>0.7</v>
      </c>
      <c r="AA37" s="633"/>
      <c r="AB37" s="633"/>
      <c r="AC37" s="633"/>
      <c r="AD37" s="634" t="s">
        <v>129</v>
      </c>
      <c r="AE37" s="634"/>
      <c r="AF37" s="634"/>
      <c r="AG37" s="634"/>
      <c r="AH37" s="634"/>
      <c r="AI37" s="634"/>
      <c r="AJ37" s="634"/>
      <c r="AK37" s="634"/>
      <c r="AL37" s="635" t="s">
        <v>129</v>
      </c>
      <c r="AM37" s="636"/>
      <c r="AN37" s="636"/>
      <c r="AO37" s="637"/>
      <c r="AQ37" s="708" t="s">
        <v>330</v>
      </c>
      <c r="AR37" s="709"/>
      <c r="AS37" s="709"/>
      <c r="AT37" s="709"/>
      <c r="AU37" s="709"/>
      <c r="AV37" s="709"/>
      <c r="AW37" s="709"/>
      <c r="AX37" s="709"/>
      <c r="AY37" s="710"/>
      <c r="AZ37" s="630">
        <v>2721900</v>
      </c>
      <c r="BA37" s="631"/>
      <c r="BB37" s="631"/>
      <c r="BC37" s="631"/>
      <c r="BD37" s="669"/>
      <c r="BE37" s="669"/>
      <c r="BF37" s="697"/>
      <c r="BG37" s="645" t="s">
        <v>331</v>
      </c>
      <c r="BH37" s="646"/>
      <c r="BI37" s="646"/>
      <c r="BJ37" s="646"/>
      <c r="BK37" s="646"/>
      <c r="BL37" s="646"/>
      <c r="BM37" s="646"/>
      <c r="BN37" s="646"/>
      <c r="BO37" s="646"/>
      <c r="BP37" s="646"/>
      <c r="BQ37" s="646"/>
      <c r="BR37" s="646"/>
      <c r="BS37" s="646"/>
      <c r="BT37" s="646"/>
      <c r="BU37" s="647"/>
      <c r="BV37" s="630">
        <v>761847</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24859</v>
      </c>
      <c r="CS37" s="669"/>
      <c r="CT37" s="669"/>
      <c r="CU37" s="669"/>
      <c r="CV37" s="669"/>
      <c r="CW37" s="669"/>
      <c r="CX37" s="669"/>
      <c r="CY37" s="670"/>
      <c r="CZ37" s="635">
        <v>0</v>
      </c>
      <c r="DA37" s="664"/>
      <c r="DB37" s="664"/>
      <c r="DC37" s="671"/>
      <c r="DD37" s="639">
        <v>24859</v>
      </c>
      <c r="DE37" s="669"/>
      <c r="DF37" s="669"/>
      <c r="DG37" s="669"/>
      <c r="DH37" s="669"/>
      <c r="DI37" s="669"/>
      <c r="DJ37" s="669"/>
      <c r="DK37" s="670"/>
      <c r="DL37" s="639">
        <v>24859</v>
      </c>
      <c r="DM37" s="669"/>
      <c r="DN37" s="669"/>
      <c r="DO37" s="669"/>
      <c r="DP37" s="669"/>
      <c r="DQ37" s="669"/>
      <c r="DR37" s="669"/>
      <c r="DS37" s="669"/>
      <c r="DT37" s="669"/>
      <c r="DU37" s="669"/>
      <c r="DV37" s="670"/>
      <c r="DW37" s="635">
        <v>0.1</v>
      </c>
      <c r="DX37" s="664"/>
      <c r="DY37" s="664"/>
      <c r="DZ37" s="664"/>
      <c r="EA37" s="664"/>
      <c r="EB37" s="664"/>
      <c r="EC37" s="665"/>
    </row>
    <row r="38" spans="2:133" ht="11.25" customHeight="1" x14ac:dyDescent="0.15">
      <c r="B38" s="627" t="s">
        <v>333</v>
      </c>
      <c r="C38" s="628"/>
      <c r="D38" s="628"/>
      <c r="E38" s="628"/>
      <c r="F38" s="628"/>
      <c r="G38" s="628"/>
      <c r="H38" s="628"/>
      <c r="I38" s="628"/>
      <c r="J38" s="628"/>
      <c r="K38" s="628"/>
      <c r="L38" s="628"/>
      <c r="M38" s="628"/>
      <c r="N38" s="628"/>
      <c r="O38" s="628"/>
      <c r="P38" s="628"/>
      <c r="Q38" s="629"/>
      <c r="R38" s="630">
        <v>1976793</v>
      </c>
      <c r="S38" s="631"/>
      <c r="T38" s="631"/>
      <c r="U38" s="631"/>
      <c r="V38" s="631"/>
      <c r="W38" s="631"/>
      <c r="X38" s="631"/>
      <c r="Y38" s="632"/>
      <c r="Z38" s="633">
        <v>2.1</v>
      </c>
      <c r="AA38" s="633"/>
      <c r="AB38" s="633"/>
      <c r="AC38" s="633"/>
      <c r="AD38" s="634" t="s">
        <v>129</v>
      </c>
      <c r="AE38" s="634"/>
      <c r="AF38" s="634"/>
      <c r="AG38" s="634"/>
      <c r="AH38" s="634"/>
      <c r="AI38" s="634"/>
      <c r="AJ38" s="634"/>
      <c r="AK38" s="634"/>
      <c r="AL38" s="635" t="s">
        <v>129</v>
      </c>
      <c r="AM38" s="636"/>
      <c r="AN38" s="636"/>
      <c r="AO38" s="637"/>
      <c r="AQ38" s="708" t="s">
        <v>334</v>
      </c>
      <c r="AR38" s="709"/>
      <c r="AS38" s="709"/>
      <c r="AT38" s="709"/>
      <c r="AU38" s="709"/>
      <c r="AV38" s="709"/>
      <c r="AW38" s="709"/>
      <c r="AX38" s="709"/>
      <c r="AY38" s="710"/>
      <c r="AZ38" s="630">
        <v>1294187</v>
      </c>
      <c r="BA38" s="631"/>
      <c r="BB38" s="631"/>
      <c r="BC38" s="631"/>
      <c r="BD38" s="669"/>
      <c r="BE38" s="669"/>
      <c r="BF38" s="697"/>
      <c r="BG38" s="645" t="s">
        <v>335</v>
      </c>
      <c r="BH38" s="646"/>
      <c r="BI38" s="646"/>
      <c r="BJ38" s="646"/>
      <c r="BK38" s="646"/>
      <c r="BL38" s="646"/>
      <c r="BM38" s="646"/>
      <c r="BN38" s="646"/>
      <c r="BO38" s="646"/>
      <c r="BP38" s="646"/>
      <c r="BQ38" s="646"/>
      <c r="BR38" s="646"/>
      <c r="BS38" s="646"/>
      <c r="BT38" s="646"/>
      <c r="BU38" s="647"/>
      <c r="BV38" s="630">
        <v>28040</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8419630</v>
      </c>
      <c r="CS38" s="631"/>
      <c r="CT38" s="631"/>
      <c r="CU38" s="631"/>
      <c r="CV38" s="631"/>
      <c r="CW38" s="631"/>
      <c r="CX38" s="631"/>
      <c r="CY38" s="632"/>
      <c r="CZ38" s="635">
        <v>9.3000000000000007</v>
      </c>
      <c r="DA38" s="664"/>
      <c r="DB38" s="664"/>
      <c r="DC38" s="671"/>
      <c r="DD38" s="639">
        <v>6815065</v>
      </c>
      <c r="DE38" s="631"/>
      <c r="DF38" s="631"/>
      <c r="DG38" s="631"/>
      <c r="DH38" s="631"/>
      <c r="DI38" s="631"/>
      <c r="DJ38" s="631"/>
      <c r="DK38" s="632"/>
      <c r="DL38" s="639">
        <v>6693436</v>
      </c>
      <c r="DM38" s="631"/>
      <c r="DN38" s="631"/>
      <c r="DO38" s="631"/>
      <c r="DP38" s="631"/>
      <c r="DQ38" s="631"/>
      <c r="DR38" s="631"/>
      <c r="DS38" s="631"/>
      <c r="DT38" s="631"/>
      <c r="DU38" s="631"/>
      <c r="DV38" s="632"/>
      <c r="DW38" s="635">
        <v>13.5</v>
      </c>
      <c r="DX38" s="664"/>
      <c r="DY38" s="664"/>
      <c r="DZ38" s="664"/>
      <c r="EA38" s="664"/>
      <c r="EB38" s="664"/>
      <c r="EC38" s="665"/>
    </row>
    <row r="39" spans="2:133" ht="11.25" customHeight="1" x14ac:dyDescent="0.15">
      <c r="B39" s="627" t="s">
        <v>337</v>
      </c>
      <c r="C39" s="628"/>
      <c r="D39" s="628"/>
      <c r="E39" s="628"/>
      <c r="F39" s="628"/>
      <c r="G39" s="628"/>
      <c r="H39" s="628"/>
      <c r="I39" s="628"/>
      <c r="J39" s="628"/>
      <c r="K39" s="628"/>
      <c r="L39" s="628"/>
      <c r="M39" s="628"/>
      <c r="N39" s="628"/>
      <c r="O39" s="628"/>
      <c r="P39" s="628"/>
      <c r="Q39" s="629"/>
      <c r="R39" s="630">
        <v>2047647</v>
      </c>
      <c r="S39" s="631"/>
      <c r="T39" s="631"/>
      <c r="U39" s="631"/>
      <c r="V39" s="631"/>
      <c r="W39" s="631"/>
      <c r="X39" s="631"/>
      <c r="Y39" s="632"/>
      <c r="Z39" s="633">
        <v>2.2000000000000002</v>
      </c>
      <c r="AA39" s="633"/>
      <c r="AB39" s="633"/>
      <c r="AC39" s="633"/>
      <c r="AD39" s="634">
        <v>87857</v>
      </c>
      <c r="AE39" s="634"/>
      <c r="AF39" s="634"/>
      <c r="AG39" s="634"/>
      <c r="AH39" s="634"/>
      <c r="AI39" s="634"/>
      <c r="AJ39" s="634"/>
      <c r="AK39" s="634"/>
      <c r="AL39" s="635">
        <v>0.2</v>
      </c>
      <c r="AM39" s="636"/>
      <c r="AN39" s="636"/>
      <c r="AO39" s="637"/>
      <c r="AQ39" s="708" t="s">
        <v>338</v>
      </c>
      <c r="AR39" s="709"/>
      <c r="AS39" s="709"/>
      <c r="AT39" s="709"/>
      <c r="AU39" s="709"/>
      <c r="AV39" s="709"/>
      <c r="AW39" s="709"/>
      <c r="AX39" s="709"/>
      <c r="AY39" s="710"/>
      <c r="AZ39" s="630">
        <v>27159</v>
      </c>
      <c r="BA39" s="631"/>
      <c r="BB39" s="631"/>
      <c r="BC39" s="631"/>
      <c r="BD39" s="669"/>
      <c r="BE39" s="669"/>
      <c r="BF39" s="697"/>
      <c r="BG39" s="645" t="s">
        <v>339</v>
      </c>
      <c r="BH39" s="646"/>
      <c r="BI39" s="646"/>
      <c r="BJ39" s="646"/>
      <c r="BK39" s="646"/>
      <c r="BL39" s="646"/>
      <c r="BM39" s="646"/>
      <c r="BN39" s="646"/>
      <c r="BO39" s="646"/>
      <c r="BP39" s="646"/>
      <c r="BQ39" s="646"/>
      <c r="BR39" s="646"/>
      <c r="BS39" s="646"/>
      <c r="BT39" s="646"/>
      <c r="BU39" s="647"/>
      <c r="BV39" s="630">
        <v>42024</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2672961</v>
      </c>
      <c r="CS39" s="669"/>
      <c r="CT39" s="669"/>
      <c r="CU39" s="669"/>
      <c r="CV39" s="669"/>
      <c r="CW39" s="669"/>
      <c r="CX39" s="669"/>
      <c r="CY39" s="670"/>
      <c r="CZ39" s="635">
        <v>2.9</v>
      </c>
      <c r="DA39" s="664"/>
      <c r="DB39" s="664"/>
      <c r="DC39" s="671"/>
      <c r="DD39" s="639">
        <v>2665346</v>
      </c>
      <c r="DE39" s="669"/>
      <c r="DF39" s="669"/>
      <c r="DG39" s="669"/>
      <c r="DH39" s="669"/>
      <c r="DI39" s="669"/>
      <c r="DJ39" s="669"/>
      <c r="DK39" s="670"/>
      <c r="DL39" s="639" t="s">
        <v>129</v>
      </c>
      <c r="DM39" s="669"/>
      <c r="DN39" s="669"/>
      <c r="DO39" s="669"/>
      <c r="DP39" s="669"/>
      <c r="DQ39" s="669"/>
      <c r="DR39" s="669"/>
      <c r="DS39" s="669"/>
      <c r="DT39" s="669"/>
      <c r="DU39" s="669"/>
      <c r="DV39" s="670"/>
      <c r="DW39" s="635" t="s">
        <v>129</v>
      </c>
      <c r="DX39" s="664"/>
      <c r="DY39" s="664"/>
      <c r="DZ39" s="664"/>
      <c r="EA39" s="664"/>
      <c r="EB39" s="664"/>
      <c r="EC39" s="665"/>
    </row>
    <row r="40" spans="2:133" ht="11.25" customHeight="1" x14ac:dyDescent="0.15">
      <c r="B40" s="627" t="s">
        <v>341</v>
      </c>
      <c r="C40" s="628"/>
      <c r="D40" s="628"/>
      <c r="E40" s="628"/>
      <c r="F40" s="628"/>
      <c r="G40" s="628"/>
      <c r="H40" s="628"/>
      <c r="I40" s="628"/>
      <c r="J40" s="628"/>
      <c r="K40" s="628"/>
      <c r="L40" s="628"/>
      <c r="M40" s="628"/>
      <c r="N40" s="628"/>
      <c r="O40" s="628"/>
      <c r="P40" s="628"/>
      <c r="Q40" s="629"/>
      <c r="R40" s="630">
        <v>6219455</v>
      </c>
      <c r="S40" s="631"/>
      <c r="T40" s="631"/>
      <c r="U40" s="631"/>
      <c r="V40" s="631"/>
      <c r="W40" s="631"/>
      <c r="X40" s="631"/>
      <c r="Y40" s="632"/>
      <c r="Z40" s="633">
        <v>6.6</v>
      </c>
      <c r="AA40" s="633"/>
      <c r="AB40" s="633"/>
      <c r="AC40" s="633"/>
      <c r="AD40" s="634" t="s">
        <v>129</v>
      </c>
      <c r="AE40" s="634"/>
      <c r="AF40" s="634"/>
      <c r="AG40" s="634"/>
      <c r="AH40" s="634"/>
      <c r="AI40" s="634"/>
      <c r="AJ40" s="634"/>
      <c r="AK40" s="634"/>
      <c r="AL40" s="635" t="s">
        <v>129</v>
      </c>
      <c r="AM40" s="636"/>
      <c r="AN40" s="636"/>
      <c r="AO40" s="637"/>
      <c r="AQ40" s="708" t="s">
        <v>342</v>
      </c>
      <c r="AR40" s="709"/>
      <c r="AS40" s="709"/>
      <c r="AT40" s="709"/>
      <c r="AU40" s="709"/>
      <c r="AV40" s="709"/>
      <c r="AW40" s="709"/>
      <c r="AX40" s="709"/>
      <c r="AY40" s="710"/>
      <c r="AZ40" s="630" t="s">
        <v>129</v>
      </c>
      <c r="BA40" s="631"/>
      <c r="BB40" s="631"/>
      <c r="BC40" s="631"/>
      <c r="BD40" s="669"/>
      <c r="BE40" s="669"/>
      <c r="BF40" s="697"/>
      <c r="BG40" s="711" t="s">
        <v>343</v>
      </c>
      <c r="BH40" s="712"/>
      <c r="BI40" s="712"/>
      <c r="BJ40" s="712"/>
      <c r="BK40" s="712"/>
      <c r="BL40" s="364"/>
      <c r="BM40" s="646" t="s">
        <v>344</v>
      </c>
      <c r="BN40" s="646"/>
      <c r="BO40" s="646"/>
      <c r="BP40" s="646"/>
      <c r="BQ40" s="646"/>
      <c r="BR40" s="646"/>
      <c r="BS40" s="646"/>
      <c r="BT40" s="646"/>
      <c r="BU40" s="647"/>
      <c r="BV40" s="630">
        <v>112</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364256</v>
      </c>
      <c r="CS40" s="631"/>
      <c r="CT40" s="631"/>
      <c r="CU40" s="631"/>
      <c r="CV40" s="631"/>
      <c r="CW40" s="631"/>
      <c r="CX40" s="631"/>
      <c r="CY40" s="632"/>
      <c r="CZ40" s="635">
        <v>0.4</v>
      </c>
      <c r="DA40" s="664"/>
      <c r="DB40" s="664"/>
      <c r="DC40" s="671"/>
      <c r="DD40" s="639">
        <v>301440</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64"/>
      <c r="DY40" s="664"/>
      <c r="DZ40" s="664"/>
      <c r="EA40" s="664"/>
      <c r="EB40" s="664"/>
      <c r="EC40" s="665"/>
    </row>
    <row r="41" spans="2:133" ht="11.25" customHeight="1" x14ac:dyDescent="0.15">
      <c r="B41" s="627" t="s">
        <v>346</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347</v>
      </c>
      <c r="AR41" s="709"/>
      <c r="AS41" s="709"/>
      <c r="AT41" s="709"/>
      <c r="AU41" s="709"/>
      <c r="AV41" s="709"/>
      <c r="AW41" s="709"/>
      <c r="AX41" s="709"/>
      <c r="AY41" s="710"/>
      <c r="AZ41" s="630">
        <v>1742876</v>
      </c>
      <c r="BA41" s="631"/>
      <c r="BB41" s="631"/>
      <c r="BC41" s="631"/>
      <c r="BD41" s="669"/>
      <c r="BE41" s="669"/>
      <c r="BF41" s="697"/>
      <c r="BG41" s="711"/>
      <c r="BH41" s="712"/>
      <c r="BI41" s="712"/>
      <c r="BJ41" s="712"/>
      <c r="BK41" s="712"/>
      <c r="BL41" s="364"/>
      <c r="BM41" s="646" t="s">
        <v>348</v>
      </c>
      <c r="BN41" s="646"/>
      <c r="BO41" s="646"/>
      <c r="BP41" s="646"/>
      <c r="BQ41" s="646"/>
      <c r="BR41" s="646"/>
      <c r="BS41" s="646"/>
      <c r="BT41" s="646"/>
      <c r="BU41" s="647"/>
      <c r="BV41" s="630">
        <v>1</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129</v>
      </c>
      <c r="CS41" s="669"/>
      <c r="CT41" s="669"/>
      <c r="CU41" s="669"/>
      <c r="CV41" s="669"/>
      <c r="CW41" s="669"/>
      <c r="CX41" s="669"/>
      <c r="CY41" s="670"/>
      <c r="CZ41" s="635" t="s">
        <v>129</v>
      </c>
      <c r="DA41" s="664"/>
      <c r="DB41" s="664"/>
      <c r="DC41" s="671"/>
      <c r="DD41" s="639" t="s">
        <v>129</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350</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5" t="s">
        <v>351</v>
      </c>
      <c r="AR42" s="716"/>
      <c r="AS42" s="716"/>
      <c r="AT42" s="716"/>
      <c r="AU42" s="716"/>
      <c r="AV42" s="716"/>
      <c r="AW42" s="716"/>
      <c r="AX42" s="716"/>
      <c r="AY42" s="717"/>
      <c r="AZ42" s="724">
        <v>6676754</v>
      </c>
      <c r="BA42" s="725"/>
      <c r="BB42" s="725"/>
      <c r="BC42" s="725"/>
      <c r="BD42" s="701"/>
      <c r="BE42" s="701"/>
      <c r="BF42" s="703"/>
      <c r="BG42" s="713"/>
      <c r="BH42" s="714"/>
      <c r="BI42" s="714"/>
      <c r="BJ42" s="714"/>
      <c r="BK42" s="714"/>
      <c r="BL42" s="365"/>
      <c r="BM42" s="656" t="s">
        <v>352</v>
      </c>
      <c r="BN42" s="656"/>
      <c r="BO42" s="656"/>
      <c r="BP42" s="656"/>
      <c r="BQ42" s="656"/>
      <c r="BR42" s="656"/>
      <c r="BS42" s="656"/>
      <c r="BT42" s="656"/>
      <c r="BU42" s="657"/>
      <c r="BV42" s="724">
        <v>363</v>
      </c>
      <c r="BW42" s="725"/>
      <c r="BX42" s="725"/>
      <c r="BY42" s="725"/>
      <c r="BZ42" s="725"/>
      <c r="CA42" s="725"/>
      <c r="CB42" s="737"/>
      <c r="CD42" s="627" t="s">
        <v>353</v>
      </c>
      <c r="CE42" s="628"/>
      <c r="CF42" s="628"/>
      <c r="CG42" s="628"/>
      <c r="CH42" s="628"/>
      <c r="CI42" s="628"/>
      <c r="CJ42" s="628"/>
      <c r="CK42" s="628"/>
      <c r="CL42" s="628"/>
      <c r="CM42" s="628"/>
      <c r="CN42" s="628"/>
      <c r="CO42" s="628"/>
      <c r="CP42" s="628"/>
      <c r="CQ42" s="629"/>
      <c r="CR42" s="630">
        <v>8010301</v>
      </c>
      <c r="CS42" s="669"/>
      <c r="CT42" s="669"/>
      <c r="CU42" s="669"/>
      <c r="CV42" s="669"/>
      <c r="CW42" s="669"/>
      <c r="CX42" s="669"/>
      <c r="CY42" s="670"/>
      <c r="CZ42" s="635">
        <v>8.8000000000000007</v>
      </c>
      <c r="DA42" s="664"/>
      <c r="DB42" s="664"/>
      <c r="DC42" s="671"/>
      <c r="DD42" s="639">
        <v>2507445</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354</v>
      </c>
      <c r="C43" s="628"/>
      <c r="D43" s="628"/>
      <c r="E43" s="628"/>
      <c r="F43" s="628"/>
      <c r="G43" s="628"/>
      <c r="H43" s="628"/>
      <c r="I43" s="628"/>
      <c r="J43" s="628"/>
      <c r="K43" s="628"/>
      <c r="L43" s="628"/>
      <c r="M43" s="628"/>
      <c r="N43" s="628"/>
      <c r="O43" s="628"/>
      <c r="P43" s="628"/>
      <c r="Q43" s="629"/>
      <c r="R43" s="630">
        <v>3390055</v>
      </c>
      <c r="S43" s="631"/>
      <c r="T43" s="631"/>
      <c r="U43" s="631"/>
      <c r="V43" s="631"/>
      <c r="W43" s="631"/>
      <c r="X43" s="631"/>
      <c r="Y43" s="632"/>
      <c r="Z43" s="633">
        <v>3.6</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355</v>
      </c>
      <c r="CE43" s="628"/>
      <c r="CF43" s="628"/>
      <c r="CG43" s="628"/>
      <c r="CH43" s="628"/>
      <c r="CI43" s="628"/>
      <c r="CJ43" s="628"/>
      <c r="CK43" s="628"/>
      <c r="CL43" s="628"/>
      <c r="CM43" s="628"/>
      <c r="CN43" s="628"/>
      <c r="CO43" s="628"/>
      <c r="CP43" s="628"/>
      <c r="CQ43" s="629"/>
      <c r="CR43" s="630">
        <v>211013</v>
      </c>
      <c r="CS43" s="669"/>
      <c r="CT43" s="669"/>
      <c r="CU43" s="669"/>
      <c r="CV43" s="669"/>
      <c r="CW43" s="669"/>
      <c r="CX43" s="669"/>
      <c r="CY43" s="670"/>
      <c r="CZ43" s="635">
        <v>0.2</v>
      </c>
      <c r="DA43" s="664"/>
      <c r="DB43" s="664"/>
      <c r="DC43" s="671"/>
      <c r="DD43" s="639">
        <v>211013</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80" t="s">
        <v>356</v>
      </c>
      <c r="C44" s="681"/>
      <c r="D44" s="681"/>
      <c r="E44" s="681"/>
      <c r="F44" s="681"/>
      <c r="G44" s="681"/>
      <c r="H44" s="681"/>
      <c r="I44" s="681"/>
      <c r="J44" s="681"/>
      <c r="K44" s="681"/>
      <c r="L44" s="681"/>
      <c r="M44" s="681"/>
      <c r="N44" s="681"/>
      <c r="O44" s="681"/>
      <c r="P44" s="681"/>
      <c r="Q44" s="682"/>
      <c r="R44" s="724">
        <v>93911813</v>
      </c>
      <c r="S44" s="725"/>
      <c r="T44" s="725"/>
      <c r="U44" s="725"/>
      <c r="V44" s="725"/>
      <c r="W44" s="725"/>
      <c r="X44" s="725"/>
      <c r="Y44" s="726"/>
      <c r="Z44" s="727">
        <v>100</v>
      </c>
      <c r="AA44" s="727"/>
      <c r="AB44" s="727"/>
      <c r="AC44" s="727"/>
      <c r="AD44" s="728">
        <v>46282213</v>
      </c>
      <c r="AE44" s="728"/>
      <c r="AF44" s="728"/>
      <c r="AG44" s="728"/>
      <c r="AH44" s="728"/>
      <c r="AI44" s="728"/>
      <c r="AJ44" s="728"/>
      <c r="AK44" s="728"/>
      <c r="AL44" s="729">
        <v>100</v>
      </c>
      <c r="AM44" s="702"/>
      <c r="AN44" s="702"/>
      <c r="AO44" s="730"/>
      <c r="CD44" s="731" t="s">
        <v>303</v>
      </c>
      <c r="CE44" s="732"/>
      <c r="CF44" s="627" t="s">
        <v>357</v>
      </c>
      <c r="CG44" s="628"/>
      <c r="CH44" s="628"/>
      <c r="CI44" s="628"/>
      <c r="CJ44" s="628"/>
      <c r="CK44" s="628"/>
      <c r="CL44" s="628"/>
      <c r="CM44" s="628"/>
      <c r="CN44" s="628"/>
      <c r="CO44" s="628"/>
      <c r="CP44" s="628"/>
      <c r="CQ44" s="629"/>
      <c r="CR44" s="630">
        <v>8010301</v>
      </c>
      <c r="CS44" s="631"/>
      <c r="CT44" s="631"/>
      <c r="CU44" s="631"/>
      <c r="CV44" s="631"/>
      <c r="CW44" s="631"/>
      <c r="CX44" s="631"/>
      <c r="CY44" s="632"/>
      <c r="CZ44" s="635">
        <v>8.8000000000000007</v>
      </c>
      <c r="DA44" s="636"/>
      <c r="DB44" s="636"/>
      <c r="DC44" s="648"/>
      <c r="DD44" s="639">
        <v>2507445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358</v>
      </c>
      <c r="CG45" s="628"/>
      <c r="CH45" s="628"/>
      <c r="CI45" s="628"/>
      <c r="CJ45" s="628"/>
      <c r="CK45" s="628"/>
      <c r="CL45" s="628"/>
      <c r="CM45" s="628"/>
      <c r="CN45" s="628"/>
      <c r="CO45" s="628"/>
      <c r="CP45" s="628"/>
      <c r="CQ45" s="629"/>
      <c r="CR45" s="630">
        <v>3642778</v>
      </c>
      <c r="CS45" s="669"/>
      <c r="CT45" s="669"/>
      <c r="CU45" s="669"/>
      <c r="CV45" s="669"/>
      <c r="CW45" s="669"/>
      <c r="CX45" s="669"/>
      <c r="CY45" s="670"/>
      <c r="CZ45" s="635">
        <v>4</v>
      </c>
      <c r="DA45" s="664"/>
      <c r="DB45" s="664"/>
      <c r="DC45" s="671"/>
      <c r="DD45" s="639">
        <v>323897</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360</v>
      </c>
      <c r="CG46" s="628"/>
      <c r="CH46" s="628"/>
      <c r="CI46" s="628"/>
      <c r="CJ46" s="628"/>
      <c r="CK46" s="628"/>
      <c r="CL46" s="628"/>
      <c r="CM46" s="628"/>
      <c r="CN46" s="628"/>
      <c r="CO46" s="628"/>
      <c r="CP46" s="628"/>
      <c r="CQ46" s="629"/>
      <c r="CR46" s="630">
        <v>4131428</v>
      </c>
      <c r="CS46" s="631"/>
      <c r="CT46" s="631"/>
      <c r="CU46" s="631"/>
      <c r="CV46" s="631"/>
      <c r="CW46" s="631"/>
      <c r="CX46" s="631"/>
      <c r="CY46" s="632"/>
      <c r="CZ46" s="635">
        <v>4.5</v>
      </c>
      <c r="DA46" s="636"/>
      <c r="DB46" s="636"/>
      <c r="DC46" s="648"/>
      <c r="DD46" s="639">
        <v>1963653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361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362</v>
      </c>
      <c r="CG47" s="628"/>
      <c r="CH47" s="628"/>
      <c r="CI47" s="628"/>
      <c r="CJ47" s="628"/>
      <c r="CK47" s="628"/>
      <c r="CL47" s="628"/>
      <c r="CM47" s="628"/>
      <c r="CN47" s="628"/>
      <c r="CO47" s="628"/>
      <c r="CP47" s="628"/>
      <c r="CQ47" s="629"/>
      <c r="CR47" s="630" t="s">
        <v>129</v>
      </c>
      <c r="CS47" s="669"/>
      <c r="CT47" s="669"/>
      <c r="CU47" s="669"/>
      <c r="CV47" s="669"/>
      <c r="CW47" s="669"/>
      <c r="CX47" s="669"/>
      <c r="CY47" s="670"/>
      <c r="CZ47" s="635" t="s">
        <v>129</v>
      </c>
      <c r="DA47" s="664"/>
      <c r="DB47" s="664"/>
      <c r="DC47" s="671"/>
      <c r="DD47" s="639" t="s">
        <v>129</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363</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364</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80" t="s">
        <v>365</v>
      </c>
      <c r="CE49" s="681"/>
      <c r="CF49" s="681"/>
      <c r="CG49" s="681"/>
      <c r="CH49" s="681"/>
      <c r="CI49" s="681"/>
      <c r="CJ49" s="681"/>
      <c r="CK49" s="681"/>
      <c r="CL49" s="681"/>
      <c r="CM49" s="681"/>
      <c r="CN49" s="681"/>
      <c r="CO49" s="681"/>
      <c r="CP49" s="681"/>
      <c r="CQ49" s="682"/>
      <c r="CR49" s="724">
        <v>91020766</v>
      </c>
      <c r="CS49" s="701"/>
      <c r="CT49" s="701"/>
      <c r="CU49" s="701"/>
      <c r="CV49" s="701"/>
      <c r="CW49" s="701"/>
      <c r="CX49" s="701"/>
      <c r="CY49" s="738"/>
      <c r="CZ49" s="729">
        <v>100</v>
      </c>
      <c r="DA49" s="739"/>
      <c r="DB49" s="739"/>
      <c r="DC49" s="740"/>
      <c r="DD49" s="741">
        <v>55204992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367</v>
      </c>
      <c r="DK2" s="752"/>
      <c r="DL2" s="752"/>
      <c r="DM2" s="752"/>
      <c r="DN2" s="752"/>
      <c r="DO2" s="753"/>
      <c r="DP2" s="224"/>
      <c r="DQ2" s="751" t="s">
        <v>368</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28"/>
      <c r="BA5" s="228"/>
      <c r="BB5" s="228"/>
      <c r="BC5" s="228"/>
      <c r="BD5" s="228"/>
      <c r="BE5" s="229"/>
      <c r="BF5" s="229"/>
      <c r="BG5" s="229"/>
      <c r="BH5" s="229"/>
      <c r="BI5" s="229"/>
      <c r="BJ5" s="229"/>
      <c r="BK5" s="229"/>
      <c r="BL5" s="229"/>
      <c r="BM5" s="229"/>
      <c r="BN5" s="229"/>
      <c r="BO5" s="229"/>
      <c r="BP5" s="229"/>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388</v>
      </c>
      <c r="C7" s="779"/>
      <c r="D7" s="779"/>
      <c r="E7" s="779"/>
      <c r="F7" s="779"/>
      <c r="G7" s="779"/>
      <c r="H7" s="779"/>
      <c r="I7" s="779"/>
      <c r="J7" s="779"/>
      <c r="K7" s="779"/>
      <c r="L7" s="779"/>
      <c r="M7" s="779"/>
      <c r="N7" s="779"/>
      <c r="O7" s="779"/>
      <c r="P7" s="780"/>
      <c r="Q7" s="781">
        <v>93979</v>
      </c>
      <c r="R7" s="782"/>
      <c r="S7" s="782"/>
      <c r="T7" s="782"/>
      <c r="U7" s="782"/>
      <c r="V7" s="782">
        <v>91088</v>
      </c>
      <c r="W7" s="782"/>
      <c r="X7" s="782"/>
      <c r="Y7" s="782"/>
      <c r="Z7" s="782"/>
      <c r="AA7" s="782">
        <v>2891</v>
      </c>
      <c r="AB7" s="782"/>
      <c r="AC7" s="782"/>
      <c r="AD7" s="782"/>
      <c r="AE7" s="783"/>
      <c r="AF7" s="784">
        <v>2385</v>
      </c>
      <c r="AG7" s="785"/>
      <c r="AH7" s="785"/>
      <c r="AI7" s="785"/>
      <c r="AJ7" s="786"/>
      <c r="AK7" s="787">
        <v>555</v>
      </c>
      <c r="AL7" s="788"/>
      <c r="AM7" s="788"/>
      <c r="AN7" s="788"/>
      <c r="AO7" s="788"/>
      <c r="AP7" s="788">
        <v>70616</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593</v>
      </c>
      <c r="BT7" s="776"/>
      <c r="BU7" s="776"/>
      <c r="BV7" s="776"/>
      <c r="BW7" s="776"/>
      <c r="BX7" s="776"/>
      <c r="BY7" s="776"/>
      <c r="BZ7" s="776"/>
      <c r="CA7" s="776"/>
      <c r="CB7" s="776"/>
      <c r="CC7" s="776"/>
      <c r="CD7" s="776"/>
      <c r="CE7" s="776"/>
      <c r="CF7" s="776"/>
      <c r="CG7" s="791"/>
      <c r="CH7" s="772">
        <v>-26</v>
      </c>
      <c r="CI7" s="773"/>
      <c r="CJ7" s="773"/>
      <c r="CK7" s="773"/>
      <c r="CL7" s="774"/>
      <c r="CM7" s="772">
        <v>262</v>
      </c>
      <c r="CN7" s="773"/>
      <c r="CO7" s="773"/>
      <c r="CP7" s="773"/>
      <c r="CQ7" s="774"/>
      <c r="CR7" s="772">
        <v>302</v>
      </c>
      <c r="CS7" s="773"/>
      <c r="CT7" s="773"/>
      <c r="CU7" s="773"/>
      <c r="CV7" s="774"/>
      <c r="CW7" s="772" t="s">
        <v>580</v>
      </c>
      <c r="CX7" s="773"/>
      <c r="CY7" s="773"/>
      <c r="CZ7" s="773"/>
      <c r="DA7" s="774"/>
      <c r="DB7" s="772" t="s">
        <v>580</v>
      </c>
      <c r="DC7" s="773"/>
      <c r="DD7" s="773"/>
      <c r="DE7" s="773"/>
      <c r="DF7" s="774"/>
      <c r="DG7" s="772" t="s">
        <v>580</v>
      </c>
      <c r="DH7" s="773"/>
      <c r="DI7" s="773"/>
      <c r="DJ7" s="773"/>
      <c r="DK7" s="774"/>
      <c r="DL7" s="772" t="s">
        <v>580</v>
      </c>
      <c r="DM7" s="773"/>
      <c r="DN7" s="773"/>
      <c r="DO7" s="773"/>
      <c r="DP7" s="774"/>
      <c r="DQ7" s="772" t="s">
        <v>580</v>
      </c>
      <c r="DR7" s="773"/>
      <c r="DS7" s="773"/>
      <c r="DT7" s="773"/>
      <c r="DU7" s="774"/>
      <c r="DV7" s="775"/>
      <c r="DW7" s="776"/>
      <c r="DX7" s="776"/>
      <c r="DY7" s="776"/>
      <c r="DZ7" s="777"/>
      <c r="EA7" s="230"/>
    </row>
    <row r="8" spans="1:131" s="231" customFormat="1" ht="26.25" customHeight="1" x14ac:dyDescent="0.15">
      <c r="A8" s="234">
        <v>2</v>
      </c>
      <c r="B8" s="809" t="s">
        <v>592</v>
      </c>
      <c r="C8" s="810"/>
      <c r="D8" s="810"/>
      <c r="E8" s="810"/>
      <c r="F8" s="810"/>
      <c r="G8" s="810"/>
      <c r="H8" s="810"/>
      <c r="I8" s="810"/>
      <c r="J8" s="810"/>
      <c r="K8" s="810"/>
      <c r="L8" s="810"/>
      <c r="M8" s="810"/>
      <c r="N8" s="810"/>
      <c r="O8" s="810"/>
      <c r="P8" s="811"/>
      <c r="Q8" s="812">
        <v>180</v>
      </c>
      <c r="R8" s="813"/>
      <c r="S8" s="813"/>
      <c r="T8" s="813"/>
      <c r="U8" s="813"/>
      <c r="V8" s="813">
        <v>180</v>
      </c>
      <c r="W8" s="813"/>
      <c r="X8" s="813"/>
      <c r="Y8" s="813"/>
      <c r="Z8" s="813"/>
      <c r="AA8" s="813">
        <v>0</v>
      </c>
      <c r="AB8" s="813"/>
      <c r="AC8" s="813"/>
      <c r="AD8" s="813"/>
      <c r="AE8" s="814"/>
      <c r="AF8" s="815" t="s">
        <v>233</v>
      </c>
      <c r="AG8" s="816"/>
      <c r="AH8" s="816"/>
      <c r="AI8" s="816"/>
      <c r="AJ8" s="817"/>
      <c r="AK8" s="798">
        <v>28</v>
      </c>
      <c r="AL8" s="799"/>
      <c r="AM8" s="799"/>
      <c r="AN8" s="799"/>
      <c r="AO8" s="799"/>
      <c r="AP8" s="799">
        <v>1748</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594</v>
      </c>
      <c r="BT8" s="803"/>
      <c r="BU8" s="803"/>
      <c r="BV8" s="803"/>
      <c r="BW8" s="803"/>
      <c r="BX8" s="803"/>
      <c r="BY8" s="803"/>
      <c r="BZ8" s="803"/>
      <c r="CA8" s="803"/>
      <c r="CB8" s="803"/>
      <c r="CC8" s="803"/>
      <c r="CD8" s="803"/>
      <c r="CE8" s="803"/>
      <c r="CF8" s="803"/>
      <c r="CG8" s="804"/>
      <c r="CH8" s="805">
        <v>141</v>
      </c>
      <c r="CI8" s="806"/>
      <c r="CJ8" s="806"/>
      <c r="CK8" s="806"/>
      <c r="CL8" s="807"/>
      <c r="CM8" s="805">
        <v>3243</v>
      </c>
      <c r="CN8" s="806"/>
      <c r="CO8" s="806"/>
      <c r="CP8" s="806"/>
      <c r="CQ8" s="807"/>
      <c r="CR8" s="805">
        <v>915</v>
      </c>
      <c r="CS8" s="806"/>
      <c r="CT8" s="806"/>
      <c r="CU8" s="806"/>
      <c r="CV8" s="807"/>
      <c r="CW8" s="805" t="s">
        <v>580</v>
      </c>
      <c r="CX8" s="806"/>
      <c r="CY8" s="806"/>
      <c r="CZ8" s="806"/>
      <c r="DA8" s="807"/>
      <c r="DB8" s="805" t="s">
        <v>580</v>
      </c>
      <c r="DC8" s="806"/>
      <c r="DD8" s="806"/>
      <c r="DE8" s="806"/>
      <c r="DF8" s="807"/>
      <c r="DG8" s="805" t="s">
        <v>580</v>
      </c>
      <c r="DH8" s="806"/>
      <c r="DI8" s="806"/>
      <c r="DJ8" s="806"/>
      <c r="DK8" s="807"/>
      <c r="DL8" s="805" t="s">
        <v>580</v>
      </c>
      <c r="DM8" s="806"/>
      <c r="DN8" s="806"/>
      <c r="DO8" s="806"/>
      <c r="DP8" s="807"/>
      <c r="DQ8" s="805" t="s">
        <v>580</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595</v>
      </c>
      <c r="BT9" s="803"/>
      <c r="BU9" s="803"/>
      <c r="BV9" s="803"/>
      <c r="BW9" s="803"/>
      <c r="BX9" s="803"/>
      <c r="BY9" s="803"/>
      <c r="BZ9" s="803"/>
      <c r="CA9" s="803"/>
      <c r="CB9" s="803"/>
      <c r="CC9" s="803"/>
      <c r="CD9" s="803"/>
      <c r="CE9" s="803"/>
      <c r="CF9" s="803"/>
      <c r="CG9" s="804"/>
      <c r="CH9" s="805">
        <v>11</v>
      </c>
      <c r="CI9" s="806"/>
      <c r="CJ9" s="806"/>
      <c r="CK9" s="806"/>
      <c r="CL9" s="807"/>
      <c r="CM9" s="805">
        <v>498</v>
      </c>
      <c r="CN9" s="806"/>
      <c r="CO9" s="806"/>
      <c r="CP9" s="806"/>
      <c r="CQ9" s="807"/>
      <c r="CR9" s="805">
        <v>401</v>
      </c>
      <c r="CS9" s="806"/>
      <c r="CT9" s="806"/>
      <c r="CU9" s="806"/>
      <c r="CV9" s="807"/>
      <c r="CW9" s="805" t="s">
        <v>580</v>
      </c>
      <c r="CX9" s="806"/>
      <c r="CY9" s="806"/>
      <c r="CZ9" s="806"/>
      <c r="DA9" s="807"/>
      <c r="DB9" s="805" t="s">
        <v>580</v>
      </c>
      <c r="DC9" s="806"/>
      <c r="DD9" s="806"/>
      <c r="DE9" s="806"/>
      <c r="DF9" s="807"/>
      <c r="DG9" s="805" t="s">
        <v>580</v>
      </c>
      <c r="DH9" s="806"/>
      <c r="DI9" s="806"/>
      <c r="DJ9" s="806"/>
      <c r="DK9" s="807"/>
      <c r="DL9" s="805" t="s">
        <v>580</v>
      </c>
      <c r="DM9" s="806"/>
      <c r="DN9" s="806"/>
      <c r="DO9" s="806"/>
      <c r="DP9" s="807"/>
      <c r="DQ9" s="805" t="s">
        <v>580</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596</v>
      </c>
      <c r="BT10" s="803"/>
      <c r="BU10" s="803"/>
      <c r="BV10" s="803"/>
      <c r="BW10" s="803"/>
      <c r="BX10" s="803"/>
      <c r="BY10" s="803"/>
      <c r="BZ10" s="803"/>
      <c r="CA10" s="803"/>
      <c r="CB10" s="803"/>
      <c r="CC10" s="803"/>
      <c r="CD10" s="803"/>
      <c r="CE10" s="803"/>
      <c r="CF10" s="803"/>
      <c r="CG10" s="804"/>
      <c r="CH10" s="805">
        <v>-11</v>
      </c>
      <c r="CI10" s="806"/>
      <c r="CJ10" s="806"/>
      <c r="CK10" s="806"/>
      <c r="CL10" s="807"/>
      <c r="CM10" s="805">
        <v>405</v>
      </c>
      <c r="CN10" s="806"/>
      <c r="CO10" s="806"/>
      <c r="CP10" s="806"/>
      <c r="CQ10" s="807"/>
      <c r="CR10" s="805">
        <v>300</v>
      </c>
      <c r="CS10" s="806"/>
      <c r="CT10" s="806"/>
      <c r="CU10" s="806"/>
      <c r="CV10" s="807"/>
      <c r="CW10" s="805" t="s">
        <v>580</v>
      </c>
      <c r="CX10" s="806"/>
      <c r="CY10" s="806"/>
      <c r="CZ10" s="806"/>
      <c r="DA10" s="807"/>
      <c r="DB10" s="805" t="s">
        <v>580</v>
      </c>
      <c r="DC10" s="806"/>
      <c r="DD10" s="806"/>
      <c r="DE10" s="806"/>
      <c r="DF10" s="807"/>
      <c r="DG10" s="805" t="s">
        <v>580</v>
      </c>
      <c r="DH10" s="806"/>
      <c r="DI10" s="806"/>
      <c r="DJ10" s="806"/>
      <c r="DK10" s="807"/>
      <c r="DL10" s="805" t="s">
        <v>580</v>
      </c>
      <c r="DM10" s="806"/>
      <c r="DN10" s="806"/>
      <c r="DO10" s="806"/>
      <c r="DP10" s="807"/>
      <c r="DQ10" s="805" t="s">
        <v>580</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597</v>
      </c>
      <c r="BT11" s="803"/>
      <c r="BU11" s="803"/>
      <c r="BV11" s="803"/>
      <c r="BW11" s="803"/>
      <c r="BX11" s="803"/>
      <c r="BY11" s="803"/>
      <c r="BZ11" s="803"/>
      <c r="CA11" s="803"/>
      <c r="CB11" s="803"/>
      <c r="CC11" s="803"/>
      <c r="CD11" s="803"/>
      <c r="CE11" s="803"/>
      <c r="CF11" s="803"/>
      <c r="CG11" s="804"/>
      <c r="CH11" s="805">
        <v>5</v>
      </c>
      <c r="CI11" s="806"/>
      <c r="CJ11" s="806"/>
      <c r="CK11" s="806"/>
      <c r="CL11" s="807"/>
      <c r="CM11" s="805">
        <v>84</v>
      </c>
      <c r="CN11" s="806"/>
      <c r="CO11" s="806"/>
      <c r="CP11" s="806"/>
      <c r="CQ11" s="807"/>
      <c r="CR11" s="805">
        <v>30</v>
      </c>
      <c r="CS11" s="806"/>
      <c r="CT11" s="806"/>
      <c r="CU11" s="806"/>
      <c r="CV11" s="807"/>
      <c r="CW11" s="805" t="s">
        <v>580</v>
      </c>
      <c r="CX11" s="806"/>
      <c r="CY11" s="806"/>
      <c r="CZ11" s="806"/>
      <c r="DA11" s="807"/>
      <c r="DB11" s="805" t="s">
        <v>580</v>
      </c>
      <c r="DC11" s="806"/>
      <c r="DD11" s="806"/>
      <c r="DE11" s="806"/>
      <c r="DF11" s="807"/>
      <c r="DG11" s="805" t="s">
        <v>580</v>
      </c>
      <c r="DH11" s="806"/>
      <c r="DI11" s="806"/>
      <c r="DJ11" s="806"/>
      <c r="DK11" s="807"/>
      <c r="DL11" s="805" t="s">
        <v>580</v>
      </c>
      <c r="DM11" s="806"/>
      <c r="DN11" s="806"/>
      <c r="DO11" s="806"/>
      <c r="DP11" s="807"/>
      <c r="DQ11" s="805" t="s">
        <v>580</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598</v>
      </c>
      <c r="BT12" s="803"/>
      <c r="BU12" s="803"/>
      <c r="BV12" s="803"/>
      <c r="BW12" s="803"/>
      <c r="BX12" s="803"/>
      <c r="BY12" s="803"/>
      <c r="BZ12" s="803"/>
      <c r="CA12" s="803"/>
      <c r="CB12" s="803"/>
      <c r="CC12" s="803"/>
      <c r="CD12" s="803"/>
      <c r="CE12" s="803"/>
      <c r="CF12" s="803"/>
      <c r="CG12" s="804"/>
      <c r="CH12" s="805">
        <v>4</v>
      </c>
      <c r="CI12" s="806"/>
      <c r="CJ12" s="806"/>
      <c r="CK12" s="806"/>
      <c r="CL12" s="807"/>
      <c r="CM12" s="805">
        <v>99</v>
      </c>
      <c r="CN12" s="806"/>
      <c r="CO12" s="806"/>
      <c r="CP12" s="806"/>
      <c r="CQ12" s="807"/>
      <c r="CR12" s="805">
        <v>26</v>
      </c>
      <c r="CS12" s="806"/>
      <c r="CT12" s="806"/>
      <c r="CU12" s="806"/>
      <c r="CV12" s="807"/>
      <c r="CW12" s="805" t="s">
        <v>580</v>
      </c>
      <c r="CX12" s="806"/>
      <c r="CY12" s="806"/>
      <c r="CZ12" s="806"/>
      <c r="DA12" s="807"/>
      <c r="DB12" s="805" t="s">
        <v>580</v>
      </c>
      <c r="DC12" s="806"/>
      <c r="DD12" s="806"/>
      <c r="DE12" s="806"/>
      <c r="DF12" s="807"/>
      <c r="DG12" s="805" t="s">
        <v>580</v>
      </c>
      <c r="DH12" s="806"/>
      <c r="DI12" s="806"/>
      <c r="DJ12" s="806"/>
      <c r="DK12" s="807"/>
      <c r="DL12" s="805" t="s">
        <v>580</v>
      </c>
      <c r="DM12" s="806"/>
      <c r="DN12" s="806"/>
      <c r="DO12" s="806"/>
      <c r="DP12" s="807"/>
      <c r="DQ12" s="805" t="s">
        <v>580</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599</v>
      </c>
      <c r="BT13" s="803"/>
      <c r="BU13" s="803"/>
      <c r="BV13" s="803"/>
      <c r="BW13" s="803"/>
      <c r="BX13" s="803"/>
      <c r="BY13" s="803"/>
      <c r="BZ13" s="803"/>
      <c r="CA13" s="803"/>
      <c r="CB13" s="803"/>
      <c r="CC13" s="803"/>
      <c r="CD13" s="803"/>
      <c r="CE13" s="803"/>
      <c r="CF13" s="803"/>
      <c r="CG13" s="804"/>
      <c r="CH13" s="805">
        <v>0</v>
      </c>
      <c r="CI13" s="806"/>
      <c r="CJ13" s="806"/>
      <c r="CK13" s="806"/>
      <c r="CL13" s="807"/>
      <c r="CM13" s="805">
        <v>89</v>
      </c>
      <c r="CN13" s="806"/>
      <c r="CO13" s="806"/>
      <c r="CP13" s="806"/>
      <c r="CQ13" s="807"/>
      <c r="CR13" s="805">
        <v>40</v>
      </c>
      <c r="CS13" s="806"/>
      <c r="CT13" s="806"/>
      <c r="CU13" s="806"/>
      <c r="CV13" s="807"/>
      <c r="CW13" s="805" t="s">
        <v>580</v>
      </c>
      <c r="CX13" s="806"/>
      <c r="CY13" s="806"/>
      <c r="CZ13" s="806"/>
      <c r="DA13" s="807"/>
      <c r="DB13" s="805" t="s">
        <v>580</v>
      </c>
      <c r="DC13" s="806"/>
      <c r="DD13" s="806"/>
      <c r="DE13" s="806"/>
      <c r="DF13" s="807"/>
      <c r="DG13" s="805" t="s">
        <v>580</v>
      </c>
      <c r="DH13" s="806"/>
      <c r="DI13" s="806"/>
      <c r="DJ13" s="806"/>
      <c r="DK13" s="807"/>
      <c r="DL13" s="805" t="s">
        <v>580</v>
      </c>
      <c r="DM13" s="806"/>
      <c r="DN13" s="806"/>
      <c r="DO13" s="806"/>
      <c r="DP13" s="807"/>
      <c r="DQ13" s="805" t="s">
        <v>580</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t="s">
        <v>600</v>
      </c>
      <c r="BT14" s="803"/>
      <c r="BU14" s="803"/>
      <c r="BV14" s="803"/>
      <c r="BW14" s="803"/>
      <c r="BX14" s="803"/>
      <c r="BY14" s="803"/>
      <c r="BZ14" s="803"/>
      <c r="CA14" s="803"/>
      <c r="CB14" s="803"/>
      <c r="CC14" s="803"/>
      <c r="CD14" s="803"/>
      <c r="CE14" s="803"/>
      <c r="CF14" s="803"/>
      <c r="CG14" s="804"/>
      <c r="CH14" s="805">
        <v>19</v>
      </c>
      <c r="CI14" s="806"/>
      <c r="CJ14" s="806"/>
      <c r="CK14" s="806"/>
      <c r="CL14" s="807"/>
      <c r="CM14" s="805">
        <v>391</v>
      </c>
      <c r="CN14" s="806"/>
      <c r="CO14" s="806"/>
      <c r="CP14" s="806"/>
      <c r="CQ14" s="807"/>
      <c r="CR14" s="805">
        <v>5</v>
      </c>
      <c r="CS14" s="806"/>
      <c r="CT14" s="806"/>
      <c r="CU14" s="806"/>
      <c r="CV14" s="807"/>
      <c r="CW14" s="805">
        <v>2</v>
      </c>
      <c r="CX14" s="806"/>
      <c r="CY14" s="806"/>
      <c r="CZ14" s="806"/>
      <c r="DA14" s="807"/>
      <c r="DB14" s="805" t="s">
        <v>580</v>
      </c>
      <c r="DC14" s="806"/>
      <c r="DD14" s="806"/>
      <c r="DE14" s="806"/>
      <c r="DF14" s="807"/>
      <c r="DG14" s="805">
        <v>2520</v>
      </c>
      <c r="DH14" s="806"/>
      <c r="DI14" s="806"/>
      <c r="DJ14" s="806"/>
      <c r="DK14" s="807"/>
      <c r="DL14" s="805" t="s">
        <v>580</v>
      </c>
      <c r="DM14" s="806"/>
      <c r="DN14" s="806"/>
      <c r="DO14" s="806"/>
      <c r="DP14" s="807"/>
      <c r="DQ14" s="805" t="s">
        <v>580</v>
      </c>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t="s">
        <v>601</v>
      </c>
      <c r="BT15" s="803"/>
      <c r="BU15" s="803"/>
      <c r="BV15" s="803"/>
      <c r="BW15" s="803"/>
      <c r="BX15" s="803"/>
      <c r="BY15" s="803"/>
      <c r="BZ15" s="803"/>
      <c r="CA15" s="803"/>
      <c r="CB15" s="803"/>
      <c r="CC15" s="803"/>
      <c r="CD15" s="803"/>
      <c r="CE15" s="803"/>
      <c r="CF15" s="803"/>
      <c r="CG15" s="804"/>
      <c r="CH15" s="805">
        <v>45</v>
      </c>
      <c r="CI15" s="806"/>
      <c r="CJ15" s="806"/>
      <c r="CK15" s="806"/>
      <c r="CL15" s="807"/>
      <c r="CM15" s="805">
        <v>155</v>
      </c>
      <c r="CN15" s="806"/>
      <c r="CO15" s="806"/>
      <c r="CP15" s="806"/>
      <c r="CQ15" s="807"/>
      <c r="CR15" s="805">
        <v>33</v>
      </c>
      <c r="CS15" s="806"/>
      <c r="CT15" s="806"/>
      <c r="CU15" s="806"/>
      <c r="CV15" s="807"/>
      <c r="CW15" s="805">
        <v>11</v>
      </c>
      <c r="CX15" s="806"/>
      <c r="CY15" s="806"/>
      <c r="CZ15" s="806"/>
      <c r="DA15" s="807"/>
      <c r="DB15" s="805" t="s">
        <v>580</v>
      </c>
      <c r="DC15" s="806"/>
      <c r="DD15" s="806"/>
      <c r="DE15" s="806"/>
      <c r="DF15" s="807"/>
      <c r="DG15" s="805" t="s">
        <v>580</v>
      </c>
      <c r="DH15" s="806"/>
      <c r="DI15" s="806"/>
      <c r="DJ15" s="806"/>
      <c r="DK15" s="807"/>
      <c r="DL15" s="805" t="s">
        <v>580</v>
      </c>
      <c r="DM15" s="806"/>
      <c r="DN15" s="806"/>
      <c r="DO15" s="806"/>
      <c r="DP15" s="807"/>
      <c r="DQ15" s="805" t="s">
        <v>580</v>
      </c>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389</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390</v>
      </c>
      <c r="B23" s="818" t="s">
        <v>391</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2383</v>
      </c>
      <c r="AG23" s="822"/>
      <c r="AH23" s="822"/>
      <c r="AI23" s="822"/>
      <c r="AJ23" s="825"/>
      <c r="AK23" s="826"/>
      <c r="AL23" s="827"/>
      <c r="AM23" s="827"/>
      <c r="AN23" s="827"/>
      <c r="AO23" s="827"/>
      <c r="AP23" s="822"/>
      <c r="AQ23" s="822"/>
      <c r="AR23" s="822"/>
      <c r="AS23" s="822"/>
      <c r="AT23" s="822"/>
      <c r="AU23" s="838"/>
      <c r="AV23" s="838"/>
      <c r="AW23" s="838"/>
      <c r="AX23" s="838"/>
      <c r="AY23" s="839"/>
      <c r="AZ23" s="840" t="s">
        <v>233</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371</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378</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402</v>
      </c>
      <c r="C28" s="779"/>
      <c r="D28" s="779"/>
      <c r="E28" s="779"/>
      <c r="F28" s="779"/>
      <c r="G28" s="779"/>
      <c r="H28" s="779"/>
      <c r="I28" s="779"/>
      <c r="J28" s="779"/>
      <c r="K28" s="779"/>
      <c r="L28" s="779"/>
      <c r="M28" s="779"/>
      <c r="N28" s="779"/>
      <c r="O28" s="779"/>
      <c r="P28" s="780"/>
      <c r="Q28" s="851">
        <v>23894</v>
      </c>
      <c r="R28" s="852"/>
      <c r="S28" s="852"/>
      <c r="T28" s="852"/>
      <c r="U28" s="852"/>
      <c r="V28" s="852">
        <v>23069</v>
      </c>
      <c r="W28" s="852"/>
      <c r="X28" s="852"/>
      <c r="Y28" s="852"/>
      <c r="Z28" s="852"/>
      <c r="AA28" s="852">
        <v>825</v>
      </c>
      <c r="AB28" s="852"/>
      <c r="AC28" s="852"/>
      <c r="AD28" s="852"/>
      <c r="AE28" s="853"/>
      <c r="AF28" s="854">
        <v>825</v>
      </c>
      <c r="AG28" s="852"/>
      <c r="AH28" s="852"/>
      <c r="AI28" s="852"/>
      <c r="AJ28" s="855"/>
      <c r="AK28" s="856">
        <v>1709</v>
      </c>
      <c r="AL28" s="857"/>
      <c r="AM28" s="857"/>
      <c r="AN28" s="857"/>
      <c r="AO28" s="857"/>
      <c r="AP28" s="857" t="s">
        <v>580</v>
      </c>
      <c r="AQ28" s="857"/>
      <c r="AR28" s="857"/>
      <c r="AS28" s="857"/>
      <c r="AT28" s="857"/>
      <c r="AU28" s="857">
        <v>1709</v>
      </c>
      <c r="AV28" s="857"/>
      <c r="AW28" s="857"/>
      <c r="AX28" s="857"/>
      <c r="AY28" s="857"/>
      <c r="AZ28" s="858" t="s">
        <v>580</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403</v>
      </c>
      <c r="C29" s="810"/>
      <c r="D29" s="810"/>
      <c r="E29" s="810"/>
      <c r="F29" s="810"/>
      <c r="G29" s="810"/>
      <c r="H29" s="810"/>
      <c r="I29" s="810"/>
      <c r="J29" s="810"/>
      <c r="K29" s="810"/>
      <c r="L29" s="810"/>
      <c r="M29" s="810"/>
      <c r="N29" s="810"/>
      <c r="O29" s="810"/>
      <c r="P29" s="811"/>
      <c r="Q29" s="812">
        <v>111</v>
      </c>
      <c r="R29" s="813"/>
      <c r="S29" s="813"/>
      <c r="T29" s="813"/>
      <c r="U29" s="813"/>
      <c r="V29" s="813">
        <v>111</v>
      </c>
      <c r="W29" s="813"/>
      <c r="X29" s="813"/>
      <c r="Y29" s="813"/>
      <c r="Z29" s="813"/>
      <c r="AA29" s="813">
        <v>0</v>
      </c>
      <c r="AB29" s="813"/>
      <c r="AC29" s="813"/>
      <c r="AD29" s="813"/>
      <c r="AE29" s="814"/>
      <c r="AF29" s="815" t="s">
        <v>404</v>
      </c>
      <c r="AG29" s="816"/>
      <c r="AH29" s="816"/>
      <c r="AI29" s="816"/>
      <c r="AJ29" s="817"/>
      <c r="AK29" s="863">
        <v>33</v>
      </c>
      <c r="AL29" s="859"/>
      <c r="AM29" s="859"/>
      <c r="AN29" s="859"/>
      <c r="AO29" s="859"/>
      <c r="AP29" s="859" t="s">
        <v>580</v>
      </c>
      <c r="AQ29" s="859"/>
      <c r="AR29" s="859"/>
      <c r="AS29" s="859"/>
      <c r="AT29" s="859"/>
      <c r="AU29" s="859">
        <v>33</v>
      </c>
      <c r="AV29" s="859"/>
      <c r="AW29" s="859"/>
      <c r="AX29" s="859"/>
      <c r="AY29" s="859"/>
      <c r="AZ29" s="860" t="s">
        <v>580</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405</v>
      </c>
      <c r="C30" s="810"/>
      <c r="D30" s="810"/>
      <c r="E30" s="810"/>
      <c r="F30" s="810"/>
      <c r="G30" s="810"/>
      <c r="H30" s="810"/>
      <c r="I30" s="810"/>
      <c r="J30" s="810"/>
      <c r="K30" s="810"/>
      <c r="L30" s="810"/>
      <c r="M30" s="810"/>
      <c r="N30" s="810"/>
      <c r="O30" s="810"/>
      <c r="P30" s="811"/>
      <c r="Q30" s="812">
        <v>22473</v>
      </c>
      <c r="R30" s="813"/>
      <c r="S30" s="813"/>
      <c r="T30" s="813"/>
      <c r="U30" s="813"/>
      <c r="V30" s="813">
        <v>22109</v>
      </c>
      <c r="W30" s="813"/>
      <c r="X30" s="813"/>
      <c r="Y30" s="813"/>
      <c r="Z30" s="813"/>
      <c r="AA30" s="813">
        <v>364</v>
      </c>
      <c r="AB30" s="813"/>
      <c r="AC30" s="813"/>
      <c r="AD30" s="813"/>
      <c r="AE30" s="814"/>
      <c r="AF30" s="815">
        <v>364</v>
      </c>
      <c r="AG30" s="816"/>
      <c r="AH30" s="816"/>
      <c r="AI30" s="816"/>
      <c r="AJ30" s="817"/>
      <c r="AK30" s="863">
        <v>3203</v>
      </c>
      <c r="AL30" s="859"/>
      <c r="AM30" s="859"/>
      <c r="AN30" s="859"/>
      <c r="AO30" s="859"/>
      <c r="AP30" s="859" t="s">
        <v>580</v>
      </c>
      <c r="AQ30" s="859"/>
      <c r="AR30" s="859"/>
      <c r="AS30" s="859"/>
      <c r="AT30" s="859"/>
      <c r="AU30" s="859">
        <v>3203</v>
      </c>
      <c r="AV30" s="859"/>
      <c r="AW30" s="859"/>
      <c r="AX30" s="859"/>
      <c r="AY30" s="859"/>
      <c r="AZ30" s="860" t="s">
        <v>580</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406</v>
      </c>
      <c r="C31" s="810"/>
      <c r="D31" s="810"/>
      <c r="E31" s="810"/>
      <c r="F31" s="810"/>
      <c r="G31" s="810"/>
      <c r="H31" s="810"/>
      <c r="I31" s="810"/>
      <c r="J31" s="810"/>
      <c r="K31" s="810"/>
      <c r="L31" s="810"/>
      <c r="M31" s="810"/>
      <c r="N31" s="810"/>
      <c r="O31" s="810"/>
      <c r="P31" s="811"/>
      <c r="Q31" s="812">
        <v>4632</v>
      </c>
      <c r="R31" s="813"/>
      <c r="S31" s="813"/>
      <c r="T31" s="813"/>
      <c r="U31" s="813"/>
      <c r="V31" s="813">
        <v>4483</v>
      </c>
      <c r="W31" s="813"/>
      <c r="X31" s="813"/>
      <c r="Y31" s="813"/>
      <c r="Z31" s="813"/>
      <c r="AA31" s="813">
        <v>149</v>
      </c>
      <c r="AB31" s="813"/>
      <c r="AC31" s="813"/>
      <c r="AD31" s="813"/>
      <c r="AE31" s="814"/>
      <c r="AF31" s="815">
        <v>149</v>
      </c>
      <c r="AG31" s="816"/>
      <c r="AH31" s="816"/>
      <c r="AI31" s="816"/>
      <c r="AJ31" s="817"/>
      <c r="AK31" s="863">
        <v>650</v>
      </c>
      <c r="AL31" s="859"/>
      <c r="AM31" s="859"/>
      <c r="AN31" s="859"/>
      <c r="AO31" s="859"/>
      <c r="AP31" s="859" t="s">
        <v>580</v>
      </c>
      <c r="AQ31" s="859"/>
      <c r="AR31" s="859"/>
      <c r="AS31" s="859"/>
      <c r="AT31" s="859"/>
      <c r="AU31" s="859">
        <v>650</v>
      </c>
      <c r="AV31" s="859"/>
      <c r="AW31" s="859"/>
      <c r="AX31" s="859"/>
      <c r="AY31" s="859"/>
      <c r="AZ31" s="860" t="s">
        <v>580</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407</v>
      </c>
      <c r="C32" s="810"/>
      <c r="D32" s="810"/>
      <c r="E32" s="810"/>
      <c r="F32" s="810"/>
      <c r="G32" s="810"/>
      <c r="H32" s="810"/>
      <c r="I32" s="810"/>
      <c r="J32" s="810"/>
      <c r="K32" s="810"/>
      <c r="L32" s="810"/>
      <c r="M32" s="810"/>
      <c r="N32" s="810"/>
      <c r="O32" s="810"/>
      <c r="P32" s="811"/>
      <c r="Q32" s="812">
        <v>4495</v>
      </c>
      <c r="R32" s="813"/>
      <c r="S32" s="813"/>
      <c r="T32" s="813"/>
      <c r="U32" s="813"/>
      <c r="V32" s="813">
        <v>4828</v>
      </c>
      <c r="W32" s="813"/>
      <c r="X32" s="813"/>
      <c r="Y32" s="813"/>
      <c r="Z32" s="813"/>
      <c r="AA32" s="813">
        <v>-334</v>
      </c>
      <c r="AB32" s="813"/>
      <c r="AC32" s="813"/>
      <c r="AD32" s="813"/>
      <c r="AE32" s="814"/>
      <c r="AF32" s="815">
        <v>4012</v>
      </c>
      <c r="AG32" s="816"/>
      <c r="AH32" s="816"/>
      <c r="AI32" s="816"/>
      <c r="AJ32" s="817"/>
      <c r="AK32" s="863">
        <v>27</v>
      </c>
      <c r="AL32" s="859"/>
      <c r="AM32" s="859"/>
      <c r="AN32" s="859"/>
      <c r="AO32" s="859"/>
      <c r="AP32" s="859">
        <v>14980</v>
      </c>
      <c r="AQ32" s="859"/>
      <c r="AR32" s="859"/>
      <c r="AS32" s="859"/>
      <c r="AT32" s="859"/>
      <c r="AU32" s="859">
        <v>30</v>
      </c>
      <c r="AV32" s="859"/>
      <c r="AW32" s="859"/>
      <c r="AX32" s="859"/>
      <c r="AY32" s="859"/>
      <c r="AZ32" s="860" t="s">
        <v>580</v>
      </c>
      <c r="BA32" s="860"/>
      <c r="BB32" s="860"/>
      <c r="BC32" s="860"/>
      <c r="BD32" s="860"/>
      <c r="BE32" s="861" t="s">
        <v>408</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409</v>
      </c>
      <c r="C33" s="810"/>
      <c r="D33" s="810"/>
      <c r="E33" s="810"/>
      <c r="F33" s="810"/>
      <c r="G33" s="810"/>
      <c r="H33" s="810"/>
      <c r="I33" s="810"/>
      <c r="J33" s="810"/>
      <c r="K33" s="810"/>
      <c r="L33" s="810"/>
      <c r="M33" s="810"/>
      <c r="N33" s="810"/>
      <c r="O33" s="810"/>
      <c r="P33" s="811"/>
      <c r="Q33" s="812">
        <v>3999</v>
      </c>
      <c r="R33" s="813"/>
      <c r="S33" s="813"/>
      <c r="T33" s="813"/>
      <c r="U33" s="813"/>
      <c r="V33" s="813">
        <v>3999</v>
      </c>
      <c r="W33" s="813"/>
      <c r="X33" s="813"/>
      <c r="Y33" s="813"/>
      <c r="Z33" s="813"/>
      <c r="AA33" s="813">
        <v>0</v>
      </c>
      <c r="AB33" s="813"/>
      <c r="AC33" s="813"/>
      <c r="AD33" s="813"/>
      <c r="AE33" s="814"/>
      <c r="AF33" s="815">
        <v>424</v>
      </c>
      <c r="AG33" s="816"/>
      <c r="AH33" s="816"/>
      <c r="AI33" s="816"/>
      <c r="AJ33" s="817"/>
      <c r="AK33" s="863">
        <v>1162</v>
      </c>
      <c r="AL33" s="859"/>
      <c r="AM33" s="859"/>
      <c r="AN33" s="859"/>
      <c r="AO33" s="859"/>
      <c r="AP33" s="859">
        <v>17385</v>
      </c>
      <c r="AQ33" s="859"/>
      <c r="AR33" s="859"/>
      <c r="AS33" s="859"/>
      <c r="AT33" s="859"/>
      <c r="AU33" s="859">
        <v>6502</v>
      </c>
      <c r="AV33" s="859"/>
      <c r="AW33" s="859"/>
      <c r="AX33" s="859"/>
      <c r="AY33" s="859"/>
      <c r="AZ33" s="860" t="s">
        <v>580</v>
      </c>
      <c r="BA33" s="860"/>
      <c r="BB33" s="860"/>
      <c r="BC33" s="860"/>
      <c r="BD33" s="860"/>
      <c r="BE33" s="861" t="s">
        <v>408</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410</v>
      </c>
      <c r="C34" s="810"/>
      <c r="D34" s="810"/>
      <c r="E34" s="810"/>
      <c r="F34" s="810"/>
      <c r="G34" s="810"/>
      <c r="H34" s="810"/>
      <c r="I34" s="810"/>
      <c r="J34" s="810"/>
      <c r="K34" s="810"/>
      <c r="L34" s="810"/>
      <c r="M34" s="810"/>
      <c r="N34" s="810"/>
      <c r="O34" s="810"/>
      <c r="P34" s="811"/>
      <c r="Q34" s="812">
        <v>12951</v>
      </c>
      <c r="R34" s="813"/>
      <c r="S34" s="813"/>
      <c r="T34" s="813"/>
      <c r="U34" s="813"/>
      <c r="V34" s="813">
        <v>12584</v>
      </c>
      <c r="W34" s="813"/>
      <c r="X34" s="813"/>
      <c r="Y34" s="813"/>
      <c r="Z34" s="813"/>
      <c r="AA34" s="813">
        <v>367</v>
      </c>
      <c r="AB34" s="813"/>
      <c r="AC34" s="813"/>
      <c r="AD34" s="813"/>
      <c r="AE34" s="814"/>
      <c r="AF34" s="815">
        <v>-89</v>
      </c>
      <c r="AG34" s="816"/>
      <c r="AH34" s="816"/>
      <c r="AI34" s="816"/>
      <c r="AJ34" s="817"/>
      <c r="AK34" s="863">
        <v>1731</v>
      </c>
      <c r="AL34" s="859"/>
      <c r="AM34" s="859"/>
      <c r="AN34" s="859"/>
      <c r="AO34" s="859"/>
      <c r="AP34" s="859">
        <v>6533</v>
      </c>
      <c r="AQ34" s="859"/>
      <c r="AR34" s="859"/>
      <c r="AS34" s="859"/>
      <c r="AT34" s="859"/>
      <c r="AU34" s="859">
        <v>3480</v>
      </c>
      <c r="AV34" s="859"/>
      <c r="AW34" s="859"/>
      <c r="AX34" s="859"/>
      <c r="AY34" s="859"/>
      <c r="AZ34" s="860">
        <v>0.8</v>
      </c>
      <c r="BA34" s="860"/>
      <c r="BB34" s="860"/>
      <c r="BC34" s="860"/>
      <c r="BD34" s="860"/>
      <c r="BE34" s="861" t="s">
        <v>408</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390</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5536</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233</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415</v>
      </c>
      <c r="R66" s="763"/>
      <c r="S66" s="763"/>
      <c r="T66" s="763"/>
      <c r="U66" s="764"/>
      <c r="V66" s="762" t="s">
        <v>395</v>
      </c>
      <c r="W66" s="763"/>
      <c r="X66" s="763"/>
      <c r="Y66" s="763"/>
      <c r="Z66" s="764"/>
      <c r="AA66" s="762" t="s">
        <v>416</v>
      </c>
      <c r="AB66" s="763"/>
      <c r="AC66" s="763"/>
      <c r="AD66" s="763"/>
      <c r="AE66" s="764"/>
      <c r="AF66" s="883" t="s">
        <v>417</v>
      </c>
      <c r="AG66" s="844"/>
      <c r="AH66" s="844"/>
      <c r="AI66" s="844"/>
      <c r="AJ66" s="884"/>
      <c r="AK66" s="762" t="s">
        <v>398</v>
      </c>
      <c r="AL66" s="757"/>
      <c r="AM66" s="757"/>
      <c r="AN66" s="757"/>
      <c r="AO66" s="758"/>
      <c r="AP66" s="762" t="s">
        <v>399</v>
      </c>
      <c r="AQ66" s="763"/>
      <c r="AR66" s="763"/>
      <c r="AS66" s="763"/>
      <c r="AT66" s="764"/>
      <c r="AU66" s="762" t="s">
        <v>418</v>
      </c>
      <c r="AV66" s="763"/>
      <c r="AW66" s="763"/>
      <c r="AX66" s="763"/>
      <c r="AY66" s="764"/>
      <c r="AZ66" s="762" t="s">
        <v>378</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581</v>
      </c>
      <c r="C68" s="899"/>
      <c r="D68" s="899"/>
      <c r="E68" s="899"/>
      <c r="F68" s="899"/>
      <c r="G68" s="899"/>
      <c r="H68" s="899"/>
      <c r="I68" s="899"/>
      <c r="J68" s="899"/>
      <c r="K68" s="899"/>
      <c r="L68" s="899"/>
      <c r="M68" s="899"/>
      <c r="N68" s="899"/>
      <c r="O68" s="899"/>
      <c r="P68" s="900"/>
      <c r="Q68" s="901">
        <v>12683</v>
      </c>
      <c r="R68" s="895"/>
      <c r="S68" s="895"/>
      <c r="T68" s="895"/>
      <c r="U68" s="895"/>
      <c r="V68" s="895">
        <v>10355</v>
      </c>
      <c r="W68" s="895"/>
      <c r="X68" s="895"/>
      <c r="Y68" s="895"/>
      <c r="Z68" s="895"/>
      <c r="AA68" s="895">
        <v>2328</v>
      </c>
      <c r="AB68" s="895"/>
      <c r="AC68" s="895"/>
      <c r="AD68" s="895"/>
      <c r="AE68" s="895"/>
      <c r="AF68" s="895">
        <v>2328</v>
      </c>
      <c r="AG68" s="895"/>
      <c r="AH68" s="895"/>
      <c r="AI68" s="895"/>
      <c r="AJ68" s="895"/>
      <c r="AK68" s="895" t="s">
        <v>580</v>
      </c>
      <c r="AL68" s="895"/>
      <c r="AM68" s="895"/>
      <c r="AN68" s="895"/>
      <c r="AO68" s="895"/>
      <c r="AP68" s="895" t="s">
        <v>580</v>
      </c>
      <c r="AQ68" s="895"/>
      <c r="AR68" s="895"/>
      <c r="AS68" s="895"/>
      <c r="AT68" s="895"/>
      <c r="AU68" s="895" t="s">
        <v>580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582</v>
      </c>
      <c r="C69" s="903"/>
      <c r="D69" s="903"/>
      <c r="E69" s="903"/>
      <c r="F69" s="903"/>
      <c r="G69" s="903"/>
      <c r="H69" s="903"/>
      <c r="I69" s="903"/>
      <c r="J69" s="903"/>
      <c r="K69" s="903"/>
      <c r="L69" s="903"/>
      <c r="M69" s="903"/>
      <c r="N69" s="903"/>
      <c r="O69" s="903"/>
      <c r="P69" s="904"/>
      <c r="Q69" s="905">
        <v>169</v>
      </c>
      <c r="R69" s="859"/>
      <c r="S69" s="859"/>
      <c r="T69" s="859"/>
      <c r="U69" s="859"/>
      <c r="V69" s="859">
        <v>159</v>
      </c>
      <c r="W69" s="859"/>
      <c r="X69" s="859"/>
      <c r="Y69" s="859"/>
      <c r="Z69" s="859"/>
      <c r="AA69" s="859">
        <v>10</v>
      </c>
      <c r="AB69" s="859"/>
      <c r="AC69" s="859"/>
      <c r="AD69" s="859"/>
      <c r="AE69" s="859"/>
      <c r="AF69" s="859">
        <v>10</v>
      </c>
      <c r="AG69" s="859"/>
      <c r="AH69" s="859"/>
      <c r="AI69" s="859"/>
      <c r="AJ69" s="859"/>
      <c r="AK69" s="859" t="s">
        <v>580</v>
      </c>
      <c r="AL69" s="859"/>
      <c r="AM69" s="859"/>
      <c r="AN69" s="859"/>
      <c r="AO69" s="859"/>
      <c r="AP69" s="859">
        <v>43</v>
      </c>
      <c r="AQ69" s="859"/>
      <c r="AR69" s="859"/>
      <c r="AS69" s="859"/>
      <c r="AT69" s="859"/>
      <c r="AU69" s="859" t="s">
        <v>580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583</v>
      </c>
      <c r="C70" s="903"/>
      <c r="D70" s="903"/>
      <c r="E70" s="903"/>
      <c r="F70" s="903"/>
      <c r="G70" s="903"/>
      <c r="H70" s="903"/>
      <c r="I70" s="903"/>
      <c r="J70" s="903"/>
      <c r="K70" s="903"/>
      <c r="L70" s="903"/>
      <c r="M70" s="903"/>
      <c r="N70" s="903"/>
      <c r="O70" s="903"/>
      <c r="P70" s="904"/>
      <c r="Q70" s="905">
        <v>661</v>
      </c>
      <c r="R70" s="859"/>
      <c r="S70" s="859"/>
      <c r="T70" s="859"/>
      <c r="U70" s="859"/>
      <c r="V70" s="859">
        <v>535</v>
      </c>
      <c r="W70" s="859"/>
      <c r="X70" s="859"/>
      <c r="Y70" s="859"/>
      <c r="Z70" s="859"/>
      <c r="AA70" s="859">
        <v>126</v>
      </c>
      <c r="AB70" s="859"/>
      <c r="AC70" s="859"/>
      <c r="AD70" s="859"/>
      <c r="AE70" s="859"/>
      <c r="AF70" s="859">
        <v>126</v>
      </c>
      <c r="AG70" s="859"/>
      <c r="AH70" s="859"/>
      <c r="AI70" s="859"/>
      <c r="AJ70" s="859"/>
      <c r="AK70" s="859" t="s">
        <v>580</v>
      </c>
      <c r="AL70" s="859"/>
      <c r="AM70" s="859"/>
      <c r="AN70" s="859"/>
      <c r="AO70" s="859"/>
      <c r="AP70" s="859" t="s">
        <v>580</v>
      </c>
      <c r="AQ70" s="859"/>
      <c r="AR70" s="859"/>
      <c r="AS70" s="859"/>
      <c r="AT70" s="859"/>
      <c r="AU70" s="859" t="s">
        <v>580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584</v>
      </c>
      <c r="C71" s="903"/>
      <c r="D71" s="903"/>
      <c r="E71" s="903"/>
      <c r="F71" s="903"/>
      <c r="G71" s="903"/>
      <c r="H71" s="903"/>
      <c r="I71" s="903"/>
      <c r="J71" s="903"/>
      <c r="K71" s="903"/>
      <c r="L71" s="903"/>
      <c r="M71" s="903"/>
      <c r="N71" s="903"/>
      <c r="O71" s="903"/>
      <c r="P71" s="904"/>
      <c r="Q71" s="905">
        <v>835177</v>
      </c>
      <c r="R71" s="859"/>
      <c r="S71" s="859"/>
      <c r="T71" s="859"/>
      <c r="U71" s="859"/>
      <c r="V71" s="859">
        <v>803839</v>
      </c>
      <c r="W71" s="859"/>
      <c r="X71" s="859"/>
      <c r="Y71" s="859"/>
      <c r="Z71" s="859"/>
      <c r="AA71" s="859">
        <v>31338</v>
      </c>
      <c r="AB71" s="859"/>
      <c r="AC71" s="859"/>
      <c r="AD71" s="859"/>
      <c r="AE71" s="859"/>
      <c r="AF71" s="859">
        <v>31338</v>
      </c>
      <c r="AG71" s="859"/>
      <c r="AH71" s="859"/>
      <c r="AI71" s="859"/>
      <c r="AJ71" s="859"/>
      <c r="AK71" s="859">
        <v>7164</v>
      </c>
      <c r="AL71" s="859"/>
      <c r="AM71" s="859"/>
      <c r="AN71" s="859"/>
      <c r="AO71" s="859"/>
      <c r="AP71" s="859" t="s">
        <v>580</v>
      </c>
      <c r="AQ71" s="859"/>
      <c r="AR71" s="859"/>
      <c r="AS71" s="859"/>
      <c r="AT71" s="859"/>
      <c r="AU71" s="859" t="s">
        <v>580</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585</v>
      </c>
      <c r="C72" s="903"/>
      <c r="D72" s="903"/>
      <c r="E72" s="903"/>
      <c r="F72" s="903"/>
      <c r="G72" s="903"/>
      <c r="H72" s="903"/>
      <c r="I72" s="903"/>
      <c r="J72" s="903"/>
      <c r="K72" s="903"/>
      <c r="L72" s="903"/>
      <c r="M72" s="903"/>
      <c r="N72" s="903"/>
      <c r="O72" s="903"/>
      <c r="P72" s="904"/>
      <c r="Q72" s="905">
        <v>18430</v>
      </c>
      <c r="R72" s="859"/>
      <c r="S72" s="859"/>
      <c r="T72" s="859"/>
      <c r="U72" s="859"/>
      <c r="V72" s="859">
        <v>15477</v>
      </c>
      <c r="W72" s="859"/>
      <c r="X72" s="859"/>
      <c r="Y72" s="859"/>
      <c r="Z72" s="859"/>
      <c r="AA72" s="859">
        <v>2953</v>
      </c>
      <c r="AB72" s="859"/>
      <c r="AC72" s="859"/>
      <c r="AD72" s="859"/>
      <c r="AE72" s="859"/>
      <c r="AF72" s="859">
        <v>12848</v>
      </c>
      <c r="AG72" s="859"/>
      <c r="AH72" s="859"/>
      <c r="AI72" s="859"/>
      <c r="AJ72" s="859"/>
      <c r="AK72" s="859" t="s">
        <v>586</v>
      </c>
      <c r="AL72" s="859"/>
      <c r="AM72" s="859"/>
      <c r="AN72" s="859"/>
      <c r="AO72" s="859"/>
      <c r="AP72" s="859">
        <v>34782</v>
      </c>
      <c r="AQ72" s="859"/>
      <c r="AR72" s="859"/>
      <c r="AS72" s="859"/>
      <c r="AT72" s="859"/>
      <c r="AU72" s="859">
        <v>6</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390</v>
      </c>
      <c r="B88" s="818" t="s">
        <v>419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8" t="s">
        <v>420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428</v>
      </c>
      <c r="AB109" s="922"/>
      <c r="AC109" s="922"/>
      <c r="AD109" s="922"/>
      <c r="AE109" s="923"/>
      <c r="AF109" s="921" t="s">
        <v>429</v>
      </c>
      <c r="AG109" s="922"/>
      <c r="AH109" s="922"/>
      <c r="AI109" s="922"/>
      <c r="AJ109" s="923"/>
      <c r="AK109" s="921" t="s">
        <v>305</v>
      </c>
      <c r="AL109" s="922"/>
      <c r="AM109" s="922"/>
      <c r="AN109" s="922"/>
      <c r="AO109" s="923"/>
      <c r="AP109" s="921" t="s">
        <v>430</v>
      </c>
      <c r="AQ109" s="922"/>
      <c r="AR109" s="922"/>
      <c r="AS109" s="922"/>
      <c r="AT109" s="924"/>
      <c r="AU109" s="941" t="s">
        <v>427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428</v>
      </c>
      <c r="BR109" s="922"/>
      <c r="BS109" s="922"/>
      <c r="BT109" s="922"/>
      <c r="BU109" s="923"/>
      <c r="BV109" s="921" t="s">
        <v>429</v>
      </c>
      <c r="BW109" s="922"/>
      <c r="BX109" s="922"/>
      <c r="BY109" s="922"/>
      <c r="BZ109" s="923"/>
      <c r="CA109" s="921" t="s">
        <v>305</v>
      </c>
      <c r="CB109" s="922"/>
      <c r="CC109" s="922"/>
      <c r="CD109" s="922"/>
      <c r="CE109" s="923"/>
      <c r="CF109" s="942" t="s">
        <v>430</v>
      </c>
      <c r="CG109" s="942"/>
      <c r="CH109" s="942"/>
      <c r="CI109" s="942"/>
      <c r="CJ109" s="942"/>
      <c r="CK109" s="921" t="s">
        <v>431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428</v>
      </c>
      <c r="DH109" s="922"/>
      <c r="DI109" s="922"/>
      <c r="DJ109" s="922"/>
      <c r="DK109" s="923"/>
      <c r="DL109" s="921" t="s">
        <v>429</v>
      </c>
      <c r="DM109" s="922"/>
      <c r="DN109" s="922"/>
      <c r="DO109" s="922"/>
      <c r="DP109" s="923"/>
      <c r="DQ109" s="921" t="s">
        <v>305</v>
      </c>
      <c r="DR109" s="922"/>
      <c r="DS109" s="922"/>
      <c r="DT109" s="922"/>
      <c r="DU109" s="923"/>
      <c r="DV109" s="921" t="s">
        <v>430</v>
      </c>
      <c r="DW109" s="922"/>
      <c r="DX109" s="922"/>
      <c r="DY109" s="922"/>
      <c r="DZ109" s="924"/>
    </row>
    <row r="110" spans="1:131" s="226" customFormat="1" ht="26.25" customHeight="1" x14ac:dyDescent="0.15">
      <c r="A110" s="925" t="s">
        <v>432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6477389</v>
      </c>
      <c r="AB110" s="929"/>
      <c r="AC110" s="929"/>
      <c r="AD110" s="929"/>
      <c r="AE110" s="930"/>
      <c r="AF110" s="931">
        <v>6512965</v>
      </c>
      <c r="AG110" s="929"/>
      <c r="AH110" s="929"/>
      <c r="AI110" s="929"/>
      <c r="AJ110" s="930"/>
      <c r="AK110" s="931">
        <v>6805745</v>
      </c>
      <c r="AL110" s="929"/>
      <c r="AM110" s="929"/>
      <c r="AN110" s="929"/>
      <c r="AO110" s="930"/>
      <c r="AP110" s="932">
        <v>15.7</v>
      </c>
      <c r="AQ110" s="933"/>
      <c r="AR110" s="933"/>
      <c r="AS110" s="933"/>
      <c r="AT110" s="934"/>
      <c r="AU110" s="935" t="s">
        <v>73</v>
      </c>
      <c r="AV110" s="936"/>
      <c r="AW110" s="936"/>
      <c r="AX110" s="936"/>
      <c r="AY110" s="936"/>
      <c r="AZ110" s="958" t="s">
        <v>433</v>
      </c>
      <c r="BA110" s="926"/>
      <c r="BB110" s="926"/>
      <c r="BC110" s="926"/>
      <c r="BD110" s="926"/>
      <c r="BE110" s="926"/>
      <c r="BF110" s="926"/>
      <c r="BG110" s="926"/>
      <c r="BH110" s="926"/>
      <c r="BI110" s="926"/>
      <c r="BJ110" s="926"/>
      <c r="BK110" s="926"/>
      <c r="BL110" s="926"/>
      <c r="BM110" s="926"/>
      <c r="BN110" s="926"/>
      <c r="BO110" s="926"/>
      <c r="BP110" s="927"/>
      <c r="BQ110" s="959">
        <v>73643852</v>
      </c>
      <c r="BR110" s="960"/>
      <c r="BS110" s="960"/>
      <c r="BT110" s="960"/>
      <c r="BU110" s="960"/>
      <c r="BV110" s="960">
        <v>72599113</v>
      </c>
      <c r="BW110" s="960"/>
      <c r="BX110" s="960"/>
      <c r="BY110" s="960"/>
      <c r="BZ110" s="960"/>
      <c r="CA110" s="960">
        <v>72364012</v>
      </c>
      <c r="CB110" s="960"/>
      <c r="CC110" s="960"/>
      <c r="CD110" s="960"/>
      <c r="CE110" s="960"/>
      <c r="CF110" s="973">
        <v>167</v>
      </c>
      <c r="CG110" s="974"/>
      <c r="CH110" s="974"/>
      <c r="CI110" s="974"/>
      <c r="CJ110" s="974"/>
      <c r="CK110" s="975" t="s">
        <v>434</v>
      </c>
      <c r="CL110" s="976"/>
      <c r="CM110" s="958" t="s">
        <v>435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436</v>
      </c>
      <c r="DH110" s="960"/>
      <c r="DI110" s="960"/>
      <c r="DJ110" s="960"/>
      <c r="DK110" s="960"/>
      <c r="DL110" s="960" t="s">
        <v>233</v>
      </c>
      <c r="DM110" s="960"/>
      <c r="DN110" s="960"/>
      <c r="DO110" s="960"/>
      <c r="DP110" s="960"/>
      <c r="DQ110" s="960" t="s">
        <v>233</v>
      </c>
      <c r="DR110" s="960"/>
      <c r="DS110" s="960"/>
      <c r="DT110" s="960"/>
      <c r="DU110" s="960"/>
      <c r="DV110" s="961" t="s">
        <v>233</v>
      </c>
      <c r="DW110" s="961"/>
      <c r="DX110" s="961"/>
      <c r="DY110" s="961"/>
      <c r="DZ110" s="962"/>
    </row>
    <row r="111" spans="1:131" s="226" customFormat="1" ht="26.25" customHeight="1" x14ac:dyDescent="0.15">
      <c r="A111" s="963" t="s">
        <v>437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233</v>
      </c>
      <c r="AB111" s="967"/>
      <c r="AC111" s="967"/>
      <c r="AD111" s="967"/>
      <c r="AE111" s="968"/>
      <c r="AF111" s="969" t="s">
        <v>438</v>
      </c>
      <c r="AG111" s="967"/>
      <c r="AH111" s="967"/>
      <c r="AI111" s="967"/>
      <c r="AJ111" s="968"/>
      <c r="AK111" s="969" t="s">
        <v>438</v>
      </c>
      <c r="AL111" s="967"/>
      <c r="AM111" s="967"/>
      <c r="AN111" s="967"/>
      <c r="AO111" s="968"/>
      <c r="AP111" s="970" t="s">
        <v>233</v>
      </c>
      <c r="AQ111" s="971"/>
      <c r="AR111" s="971"/>
      <c r="AS111" s="971"/>
      <c r="AT111" s="972"/>
      <c r="AU111" s="937"/>
      <c r="AV111" s="938"/>
      <c r="AW111" s="938"/>
      <c r="AX111" s="938"/>
      <c r="AY111" s="938"/>
      <c r="AZ111" s="951" t="s">
        <v>439</v>
      </c>
      <c r="BA111" s="952"/>
      <c r="BB111" s="952"/>
      <c r="BC111" s="952"/>
      <c r="BD111" s="952"/>
      <c r="BE111" s="952"/>
      <c r="BF111" s="952"/>
      <c r="BG111" s="952"/>
      <c r="BH111" s="952"/>
      <c r="BI111" s="952"/>
      <c r="BJ111" s="952"/>
      <c r="BK111" s="952"/>
      <c r="BL111" s="952"/>
      <c r="BM111" s="952"/>
      <c r="BN111" s="952"/>
      <c r="BO111" s="952"/>
      <c r="BP111" s="953"/>
      <c r="BQ111" s="954">
        <v>3168895</v>
      </c>
      <c r="BR111" s="955"/>
      <c r="BS111" s="955"/>
      <c r="BT111" s="955"/>
      <c r="BU111" s="955"/>
      <c r="BV111" s="955">
        <v>2931796</v>
      </c>
      <c r="BW111" s="955"/>
      <c r="BX111" s="955"/>
      <c r="BY111" s="955"/>
      <c r="BZ111" s="955"/>
      <c r="CA111" s="955">
        <v>2900349</v>
      </c>
      <c r="CB111" s="955"/>
      <c r="CC111" s="955"/>
      <c r="CD111" s="955"/>
      <c r="CE111" s="955"/>
      <c r="CF111" s="949">
        <v>6.7</v>
      </c>
      <c r="CG111" s="950"/>
      <c r="CH111" s="950"/>
      <c r="CI111" s="950"/>
      <c r="CJ111" s="950"/>
      <c r="CK111" s="977"/>
      <c r="CL111" s="978"/>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233</v>
      </c>
      <c r="DH111" s="955"/>
      <c r="DI111" s="955"/>
      <c r="DJ111" s="955"/>
      <c r="DK111" s="955"/>
      <c r="DL111" s="955" t="s">
        <v>441</v>
      </c>
      <c r="DM111" s="955"/>
      <c r="DN111" s="955"/>
      <c r="DO111" s="955"/>
      <c r="DP111" s="955"/>
      <c r="DQ111" s="955" t="s">
        <v>233</v>
      </c>
      <c r="DR111" s="955"/>
      <c r="DS111" s="955"/>
      <c r="DT111" s="955"/>
      <c r="DU111" s="955"/>
      <c r="DV111" s="956" t="s">
        <v>441</v>
      </c>
      <c r="DW111" s="956"/>
      <c r="DX111" s="956"/>
      <c r="DY111" s="956"/>
      <c r="DZ111" s="957"/>
    </row>
    <row r="112" spans="1:131" s="226" customFormat="1" ht="26.25" customHeight="1" x14ac:dyDescent="0.15">
      <c r="A112" s="981" t="s">
        <v>442</v>
      </c>
      <c r="B112" s="982"/>
      <c r="C112" s="952" t="s">
        <v>443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444</v>
      </c>
      <c r="AB112" s="988"/>
      <c r="AC112" s="988"/>
      <c r="AD112" s="988"/>
      <c r="AE112" s="989"/>
      <c r="AF112" s="990" t="s">
        <v>233</v>
      </c>
      <c r="AG112" s="988"/>
      <c r="AH112" s="988"/>
      <c r="AI112" s="988"/>
      <c r="AJ112" s="989"/>
      <c r="AK112" s="990" t="s">
        <v>233</v>
      </c>
      <c r="AL112" s="988"/>
      <c r="AM112" s="988"/>
      <c r="AN112" s="988"/>
      <c r="AO112" s="989"/>
      <c r="AP112" s="991" t="s">
        <v>436</v>
      </c>
      <c r="AQ112" s="992"/>
      <c r="AR112" s="992"/>
      <c r="AS112" s="992"/>
      <c r="AT112" s="993"/>
      <c r="AU112" s="937"/>
      <c r="AV112" s="938"/>
      <c r="AW112" s="938"/>
      <c r="AX112" s="938"/>
      <c r="AY112" s="938"/>
      <c r="AZ112" s="951" t="s">
        <v>445</v>
      </c>
      <c r="BA112" s="952"/>
      <c r="BB112" s="952"/>
      <c r="BC112" s="952"/>
      <c r="BD112" s="952"/>
      <c r="BE112" s="952"/>
      <c r="BF112" s="952"/>
      <c r="BG112" s="952"/>
      <c r="BH112" s="952"/>
      <c r="BI112" s="952"/>
      <c r="BJ112" s="952"/>
      <c r="BK112" s="952"/>
      <c r="BL112" s="952"/>
      <c r="BM112" s="952"/>
      <c r="BN112" s="952"/>
      <c r="BO112" s="952"/>
      <c r="BP112" s="953"/>
      <c r="BQ112" s="954">
        <v>12861282</v>
      </c>
      <c r="BR112" s="955"/>
      <c r="BS112" s="955"/>
      <c r="BT112" s="955"/>
      <c r="BU112" s="955"/>
      <c r="BV112" s="955">
        <v>11361103</v>
      </c>
      <c r="BW112" s="955"/>
      <c r="BX112" s="955"/>
      <c r="BY112" s="955"/>
      <c r="BZ112" s="955"/>
      <c r="CA112" s="955">
        <v>10011934</v>
      </c>
      <c r="CB112" s="955"/>
      <c r="CC112" s="955"/>
      <c r="CD112" s="955"/>
      <c r="CE112" s="955"/>
      <c r="CF112" s="949">
        <v>23.1</v>
      </c>
      <c r="CG112" s="950"/>
      <c r="CH112" s="950"/>
      <c r="CI112" s="950"/>
      <c r="CJ112" s="950"/>
      <c r="CK112" s="977"/>
      <c r="CL112" s="978"/>
      <c r="CM112" s="951" t="s">
        <v>446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436</v>
      </c>
      <c r="DH112" s="955"/>
      <c r="DI112" s="955"/>
      <c r="DJ112" s="955"/>
      <c r="DK112" s="955"/>
      <c r="DL112" s="955" t="s">
        <v>233</v>
      </c>
      <c r="DM112" s="955"/>
      <c r="DN112" s="955"/>
      <c r="DO112" s="955"/>
      <c r="DP112" s="955"/>
      <c r="DQ112" s="955" t="s">
        <v>441</v>
      </c>
      <c r="DR112" s="955"/>
      <c r="DS112" s="955"/>
      <c r="DT112" s="955"/>
      <c r="DU112" s="955"/>
      <c r="DV112" s="956" t="s">
        <v>233</v>
      </c>
      <c r="DW112" s="956"/>
      <c r="DX112" s="956"/>
      <c r="DY112" s="956"/>
      <c r="DZ112" s="957"/>
    </row>
    <row r="113" spans="1:130" s="226" customFormat="1" ht="26.25" customHeight="1" x14ac:dyDescent="0.15">
      <c r="A113" s="983"/>
      <c r="B113" s="984"/>
      <c r="C113" s="952" t="s">
        <v>447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1402410</v>
      </c>
      <c r="AB113" s="967"/>
      <c r="AC113" s="967"/>
      <c r="AD113" s="967"/>
      <c r="AE113" s="968"/>
      <c r="AF113" s="969">
        <v>1382120</v>
      </c>
      <c r="AG113" s="967"/>
      <c r="AH113" s="967"/>
      <c r="AI113" s="967"/>
      <c r="AJ113" s="968"/>
      <c r="AK113" s="969">
        <v>1161379</v>
      </c>
      <c r="AL113" s="967"/>
      <c r="AM113" s="967"/>
      <c r="AN113" s="967"/>
      <c r="AO113" s="968"/>
      <c r="AP113" s="970">
        <v>2.7</v>
      </c>
      <c r="AQ113" s="971"/>
      <c r="AR113" s="971"/>
      <c r="AS113" s="971"/>
      <c r="AT113" s="972"/>
      <c r="AU113" s="937"/>
      <c r="AV113" s="938"/>
      <c r="AW113" s="938"/>
      <c r="AX113" s="938"/>
      <c r="AY113" s="938"/>
      <c r="AZ113" s="951" t="s">
        <v>448</v>
      </c>
      <c r="BA113" s="952"/>
      <c r="BB113" s="952"/>
      <c r="BC113" s="952"/>
      <c r="BD113" s="952"/>
      <c r="BE113" s="952"/>
      <c r="BF113" s="952"/>
      <c r="BG113" s="952"/>
      <c r="BH113" s="952"/>
      <c r="BI113" s="952"/>
      <c r="BJ113" s="952"/>
      <c r="BK113" s="952"/>
      <c r="BL113" s="952"/>
      <c r="BM113" s="952"/>
      <c r="BN113" s="952"/>
      <c r="BO113" s="952"/>
      <c r="BP113" s="953"/>
      <c r="BQ113" s="954">
        <v>25017</v>
      </c>
      <c r="BR113" s="955"/>
      <c r="BS113" s="955"/>
      <c r="BT113" s="955"/>
      <c r="BU113" s="955"/>
      <c r="BV113" s="955">
        <v>15461</v>
      </c>
      <c r="BW113" s="955"/>
      <c r="BX113" s="955"/>
      <c r="BY113" s="955"/>
      <c r="BZ113" s="955"/>
      <c r="CA113" s="955">
        <v>11791</v>
      </c>
      <c r="CB113" s="955"/>
      <c r="CC113" s="955"/>
      <c r="CD113" s="955"/>
      <c r="CE113" s="955"/>
      <c r="CF113" s="949">
        <v>0</v>
      </c>
      <c r="CG113" s="950"/>
      <c r="CH113" s="950"/>
      <c r="CI113" s="950"/>
      <c r="CJ113" s="950"/>
      <c r="CK113" s="977"/>
      <c r="CL113" s="978"/>
      <c r="CM113" s="951" t="s">
        <v>449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233</v>
      </c>
      <c r="DH113" s="988"/>
      <c r="DI113" s="988"/>
      <c r="DJ113" s="988"/>
      <c r="DK113" s="989"/>
      <c r="DL113" s="990" t="s">
        <v>438</v>
      </c>
      <c r="DM113" s="988"/>
      <c r="DN113" s="988"/>
      <c r="DO113" s="988"/>
      <c r="DP113" s="989"/>
      <c r="DQ113" s="990" t="s">
        <v>233</v>
      </c>
      <c r="DR113" s="988"/>
      <c r="DS113" s="988"/>
      <c r="DT113" s="988"/>
      <c r="DU113" s="989"/>
      <c r="DV113" s="991" t="s">
        <v>233</v>
      </c>
      <c r="DW113" s="992"/>
      <c r="DX113" s="992"/>
      <c r="DY113" s="992"/>
      <c r="DZ113" s="993"/>
    </row>
    <row r="114" spans="1:130" s="226" customFormat="1" ht="26.25" customHeight="1" x14ac:dyDescent="0.15">
      <c r="A114" s="983"/>
      <c r="B114" s="984"/>
      <c r="C114" s="952" t="s">
        <v>450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10560</v>
      </c>
      <c r="AB114" s="988"/>
      <c r="AC114" s="988"/>
      <c r="AD114" s="988"/>
      <c r="AE114" s="989"/>
      <c r="AF114" s="990">
        <v>9812</v>
      </c>
      <c r="AG114" s="988"/>
      <c r="AH114" s="988"/>
      <c r="AI114" s="988"/>
      <c r="AJ114" s="989"/>
      <c r="AK114" s="990">
        <v>3864</v>
      </c>
      <c r="AL114" s="988"/>
      <c r="AM114" s="988"/>
      <c r="AN114" s="988"/>
      <c r="AO114" s="989"/>
      <c r="AP114" s="991">
        <v>0</v>
      </c>
      <c r="AQ114" s="992"/>
      <c r="AR114" s="992"/>
      <c r="AS114" s="992"/>
      <c r="AT114" s="993"/>
      <c r="AU114" s="937"/>
      <c r="AV114" s="938"/>
      <c r="AW114" s="938"/>
      <c r="AX114" s="938"/>
      <c r="AY114" s="938"/>
      <c r="AZ114" s="951" t="s">
        <v>451</v>
      </c>
      <c r="BA114" s="952"/>
      <c r="BB114" s="952"/>
      <c r="BC114" s="952"/>
      <c r="BD114" s="952"/>
      <c r="BE114" s="952"/>
      <c r="BF114" s="952"/>
      <c r="BG114" s="952"/>
      <c r="BH114" s="952"/>
      <c r="BI114" s="952"/>
      <c r="BJ114" s="952"/>
      <c r="BK114" s="952"/>
      <c r="BL114" s="952"/>
      <c r="BM114" s="952"/>
      <c r="BN114" s="952"/>
      <c r="BO114" s="952"/>
      <c r="BP114" s="953"/>
      <c r="BQ114" s="954">
        <v>6058661</v>
      </c>
      <c r="BR114" s="955"/>
      <c r="BS114" s="955"/>
      <c r="BT114" s="955"/>
      <c r="BU114" s="955"/>
      <c r="BV114" s="955">
        <v>5826207</v>
      </c>
      <c r="BW114" s="955"/>
      <c r="BX114" s="955"/>
      <c r="BY114" s="955"/>
      <c r="BZ114" s="955"/>
      <c r="CA114" s="955">
        <v>5691156</v>
      </c>
      <c r="CB114" s="955"/>
      <c r="CC114" s="955"/>
      <c r="CD114" s="955"/>
      <c r="CE114" s="955"/>
      <c r="CF114" s="949">
        <v>13.1</v>
      </c>
      <c r="CG114" s="950"/>
      <c r="CH114" s="950"/>
      <c r="CI114" s="950"/>
      <c r="CJ114" s="950"/>
      <c r="CK114" s="977"/>
      <c r="CL114" s="978"/>
      <c r="CM114" s="951" t="s">
        <v>452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441</v>
      </c>
      <c r="DH114" s="988"/>
      <c r="DI114" s="988"/>
      <c r="DJ114" s="988"/>
      <c r="DK114" s="989"/>
      <c r="DL114" s="990" t="s">
        <v>233</v>
      </c>
      <c r="DM114" s="988"/>
      <c r="DN114" s="988"/>
      <c r="DO114" s="988"/>
      <c r="DP114" s="989"/>
      <c r="DQ114" s="990" t="s">
        <v>233</v>
      </c>
      <c r="DR114" s="988"/>
      <c r="DS114" s="988"/>
      <c r="DT114" s="988"/>
      <c r="DU114" s="989"/>
      <c r="DV114" s="991" t="s">
        <v>438</v>
      </c>
      <c r="DW114" s="992"/>
      <c r="DX114" s="992"/>
      <c r="DY114" s="992"/>
      <c r="DZ114" s="993"/>
    </row>
    <row r="115" spans="1:130" s="226" customFormat="1" ht="26.25" customHeight="1" x14ac:dyDescent="0.15">
      <c r="A115" s="983"/>
      <c r="B115" s="984"/>
      <c r="C115" s="952" t="s">
        <v>453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434518</v>
      </c>
      <c r="AB115" s="967"/>
      <c r="AC115" s="967"/>
      <c r="AD115" s="967"/>
      <c r="AE115" s="968"/>
      <c r="AF115" s="969">
        <v>378665</v>
      </c>
      <c r="AG115" s="967"/>
      <c r="AH115" s="967"/>
      <c r="AI115" s="967"/>
      <c r="AJ115" s="968"/>
      <c r="AK115" s="969">
        <v>537365</v>
      </c>
      <c r="AL115" s="967"/>
      <c r="AM115" s="967"/>
      <c r="AN115" s="967"/>
      <c r="AO115" s="968"/>
      <c r="AP115" s="970">
        <v>1.2</v>
      </c>
      <c r="AQ115" s="971"/>
      <c r="AR115" s="971"/>
      <c r="AS115" s="971"/>
      <c r="AT115" s="972"/>
      <c r="AU115" s="937"/>
      <c r="AV115" s="938"/>
      <c r="AW115" s="938"/>
      <c r="AX115" s="938"/>
      <c r="AY115" s="938"/>
      <c r="AZ115" s="951" t="s">
        <v>454</v>
      </c>
      <c r="BA115" s="952"/>
      <c r="BB115" s="952"/>
      <c r="BC115" s="952"/>
      <c r="BD115" s="952"/>
      <c r="BE115" s="952"/>
      <c r="BF115" s="952"/>
      <c r="BG115" s="952"/>
      <c r="BH115" s="952"/>
      <c r="BI115" s="952"/>
      <c r="BJ115" s="952"/>
      <c r="BK115" s="952"/>
      <c r="BL115" s="952"/>
      <c r="BM115" s="952"/>
      <c r="BN115" s="952"/>
      <c r="BO115" s="952"/>
      <c r="BP115" s="953"/>
      <c r="BQ115" s="954">
        <v>2102534</v>
      </c>
      <c r="BR115" s="955"/>
      <c r="BS115" s="955"/>
      <c r="BT115" s="955"/>
      <c r="BU115" s="955"/>
      <c r="BV115" s="955">
        <v>2078832</v>
      </c>
      <c r="BW115" s="955"/>
      <c r="BX115" s="955"/>
      <c r="BY115" s="955"/>
      <c r="BZ115" s="955"/>
      <c r="CA115" s="955">
        <v>2226868</v>
      </c>
      <c r="CB115" s="955"/>
      <c r="CC115" s="955"/>
      <c r="CD115" s="955"/>
      <c r="CE115" s="955"/>
      <c r="CF115" s="949">
        <v>5.0999999999999996</v>
      </c>
      <c r="CG115" s="950"/>
      <c r="CH115" s="950"/>
      <c r="CI115" s="950"/>
      <c r="CJ115" s="950"/>
      <c r="CK115" s="977"/>
      <c r="CL115" s="978"/>
      <c r="CM115" s="951" t="s">
        <v>455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386797</v>
      </c>
      <c r="DH115" s="988"/>
      <c r="DI115" s="988"/>
      <c r="DJ115" s="988"/>
      <c r="DK115" s="989"/>
      <c r="DL115" s="990">
        <v>553763</v>
      </c>
      <c r="DM115" s="988"/>
      <c r="DN115" s="988"/>
      <c r="DO115" s="988"/>
      <c r="DP115" s="989"/>
      <c r="DQ115" s="990">
        <v>962959</v>
      </c>
      <c r="DR115" s="988"/>
      <c r="DS115" s="988"/>
      <c r="DT115" s="988"/>
      <c r="DU115" s="989"/>
      <c r="DV115" s="991">
        <v>2.2000000000000002</v>
      </c>
      <c r="DW115" s="992"/>
      <c r="DX115" s="992"/>
      <c r="DY115" s="992"/>
      <c r="DZ115" s="993"/>
    </row>
    <row r="116" spans="1:130" s="226" customFormat="1" ht="26.25" customHeight="1" x14ac:dyDescent="0.15">
      <c r="A116" s="985"/>
      <c r="B116" s="986"/>
      <c r="C116" s="994" t="s">
        <v>456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504</v>
      </c>
      <c r="AB116" s="988"/>
      <c r="AC116" s="988"/>
      <c r="AD116" s="988"/>
      <c r="AE116" s="989"/>
      <c r="AF116" s="990">
        <v>606</v>
      </c>
      <c r="AG116" s="988"/>
      <c r="AH116" s="988"/>
      <c r="AI116" s="988"/>
      <c r="AJ116" s="989"/>
      <c r="AK116" s="990">
        <v>211</v>
      </c>
      <c r="AL116" s="988"/>
      <c r="AM116" s="988"/>
      <c r="AN116" s="988"/>
      <c r="AO116" s="989"/>
      <c r="AP116" s="991">
        <v>0</v>
      </c>
      <c r="AQ116" s="992"/>
      <c r="AR116" s="992"/>
      <c r="AS116" s="992"/>
      <c r="AT116" s="993"/>
      <c r="AU116" s="937"/>
      <c r="AV116" s="938"/>
      <c r="AW116" s="938"/>
      <c r="AX116" s="938"/>
      <c r="AY116" s="938"/>
      <c r="AZ116" s="996" t="s">
        <v>457</v>
      </c>
      <c r="BA116" s="997"/>
      <c r="BB116" s="997"/>
      <c r="BC116" s="997"/>
      <c r="BD116" s="997"/>
      <c r="BE116" s="997"/>
      <c r="BF116" s="997"/>
      <c r="BG116" s="997"/>
      <c r="BH116" s="997"/>
      <c r="BI116" s="997"/>
      <c r="BJ116" s="997"/>
      <c r="BK116" s="997"/>
      <c r="BL116" s="997"/>
      <c r="BM116" s="997"/>
      <c r="BN116" s="997"/>
      <c r="BO116" s="997"/>
      <c r="BP116" s="998"/>
      <c r="BQ116" s="954" t="s">
        <v>436</v>
      </c>
      <c r="BR116" s="955"/>
      <c r="BS116" s="955"/>
      <c r="BT116" s="955"/>
      <c r="BU116" s="955"/>
      <c r="BV116" s="955" t="s">
        <v>441</v>
      </c>
      <c r="BW116" s="955"/>
      <c r="BX116" s="955"/>
      <c r="BY116" s="955"/>
      <c r="BZ116" s="955"/>
      <c r="CA116" s="955" t="s">
        <v>441</v>
      </c>
      <c r="CB116" s="955"/>
      <c r="CC116" s="955"/>
      <c r="CD116" s="955"/>
      <c r="CE116" s="955"/>
      <c r="CF116" s="949" t="s">
        <v>441</v>
      </c>
      <c r="CG116" s="950"/>
      <c r="CH116" s="950"/>
      <c r="CI116" s="950"/>
      <c r="CJ116" s="950"/>
      <c r="CK116" s="977"/>
      <c r="CL116" s="978"/>
      <c r="CM116" s="951" t="s">
        <v>458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116052</v>
      </c>
      <c r="DH116" s="988"/>
      <c r="DI116" s="988"/>
      <c r="DJ116" s="988"/>
      <c r="DK116" s="989"/>
      <c r="DL116" s="990">
        <v>113062</v>
      </c>
      <c r="DM116" s="988"/>
      <c r="DN116" s="988"/>
      <c r="DO116" s="988"/>
      <c r="DP116" s="989"/>
      <c r="DQ116" s="990">
        <v>79449</v>
      </c>
      <c r="DR116" s="988"/>
      <c r="DS116" s="988"/>
      <c r="DT116" s="988"/>
      <c r="DU116" s="989"/>
      <c r="DV116" s="991">
        <v>0.2</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459</v>
      </c>
      <c r="Z117" s="923"/>
      <c r="AA117" s="1007">
        <v>8325381</v>
      </c>
      <c r="AB117" s="1008"/>
      <c r="AC117" s="1008"/>
      <c r="AD117" s="1008"/>
      <c r="AE117" s="1009"/>
      <c r="AF117" s="1010">
        <v>8284168</v>
      </c>
      <c r="AG117" s="1008"/>
      <c r="AH117" s="1008"/>
      <c r="AI117" s="1008"/>
      <c r="AJ117" s="1009"/>
      <c r="AK117" s="1010">
        <v>8508564</v>
      </c>
      <c r="AL117" s="1008"/>
      <c r="AM117" s="1008"/>
      <c r="AN117" s="1008"/>
      <c r="AO117" s="1009"/>
      <c r="AP117" s="1011"/>
      <c r="AQ117" s="1012"/>
      <c r="AR117" s="1012"/>
      <c r="AS117" s="1012"/>
      <c r="AT117" s="1013"/>
      <c r="AU117" s="937"/>
      <c r="AV117" s="938"/>
      <c r="AW117" s="938"/>
      <c r="AX117" s="938"/>
      <c r="AY117" s="938"/>
      <c r="AZ117" s="1003" t="s">
        <v>460</v>
      </c>
      <c r="BA117" s="1004"/>
      <c r="BB117" s="1004"/>
      <c r="BC117" s="1004"/>
      <c r="BD117" s="1004"/>
      <c r="BE117" s="1004"/>
      <c r="BF117" s="1004"/>
      <c r="BG117" s="1004"/>
      <c r="BH117" s="1004"/>
      <c r="BI117" s="1004"/>
      <c r="BJ117" s="1004"/>
      <c r="BK117" s="1004"/>
      <c r="BL117" s="1004"/>
      <c r="BM117" s="1004"/>
      <c r="BN117" s="1004"/>
      <c r="BO117" s="1004"/>
      <c r="BP117" s="1005"/>
      <c r="BQ117" s="954" t="s">
        <v>444</v>
      </c>
      <c r="BR117" s="955"/>
      <c r="BS117" s="955"/>
      <c r="BT117" s="955"/>
      <c r="BU117" s="955"/>
      <c r="BV117" s="955" t="s">
        <v>233</v>
      </c>
      <c r="BW117" s="955"/>
      <c r="BX117" s="955"/>
      <c r="BY117" s="955"/>
      <c r="BZ117" s="955"/>
      <c r="CA117" s="955" t="s">
        <v>233</v>
      </c>
      <c r="CB117" s="955"/>
      <c r="CC117" s="955"/>
      <c r="CD117" s="955"/>
      <c r="CE117" s="955"/>
      <c r="CF117" s="949" t="s">
        <v>233</v>
      </c>
      <c r="CG117" s="950"/>
      <c r="CH117" s="950"/>
      <c r="CI117" s="950"/>
      <c r="CJ117" s="950"/>
      <c r="CK117" s="977"/>
      <c r="CL117" s="978"/>
      <c r="CM117" s="951" t="s">
        <v>461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233</v>
      </c>
      <c r="DH117" s="988"/>
      <c r="DI117" s="988"/>
      <c r="DJ117" s="988"/>
      <c r="DK117" s="989"/>
      <c r="DL117" s="990" t="s">
        <v>233</v>
      </c>
      <c r="DM117" s="988"/>
      <c r="DN117" s="988"/>
      <c r="DO117" s="988"/>
      <c r="DP117" s="989"/>
      <c r="DQ117" s="990" t="s">
        <v>233</v>
      </c>
      <c r="DR117" s="988"/>
      <c r="DS117" s="988"/>
      <c r="DT117" s="988"/>
      <c r="DU117" s="989"/>
      <c r="DV117" s="991" t="s">
        <v>441</v>
      </c>
      <c r="DW117" s="992"/>
      <c r="DX117" s="992"/>
      <c r="DY117" s="992"/>
      <c r="DZ117" s="993"/>
    </row>
    <row r="118" spans="1:130" s="226" customFormat="1" ht="26.25" customHeight="1" x14ac:dyDescent="0.15">
      <c r="A118" s="941" t="s">
        <v>431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428</v>
      </c>
      <c r="AB118" s="922"/>
      <c r="AC118" s="922"/>
      <c r="AD118" s="922"/>
      <c r="AE118" s="923"/>
      <c r="AF118" s="921" t="s">
        <v>429</v>
      </c>
      <c r="AG118" s="922"/>
      <c r="AH118" s="922"/>
      <c r="AI118" s="922"/>
      <c r="AJ118" s="923"/>
      <c r="AK118" s="921" t="s">
        <v>305</v>
      </c>
      <c r="AL118" s="922"/>
      <c r="AM118" s="922"/>
      <c r="AN118" s="922"/>
      <c r="AO118" s="923"/>
      <c r="AP118" s="999" t="s">
        <v>430</v>
      </c>
      <c r="AQ118" s="1000"/>
      <c r="AR118" s="1000"/>
      <c r="AS118" s="1000"/>
      <c r="AT118" s="1001"/>
      <c r="AU118" s="937"/>
      <c r="AV118" s="938"/>
      <c r="AW118" s="938"/>
      <c r="AX118" s="938"/>
      <c r="AY118" s="938"/>
      <c r="AZ118" s="1002" t="s">
        <v>462</v>
      </c>
      <c r="BA118" s="994"/>
      <c r="BB118" s="994"/>
      <c r="BC118" s="994"/>
      <c r="BD118" s="994"/>
      <c r="BE118" s="994"/>
      <c r="BF118" s="994"/>
      <c r="BG118" s="994"/>
      <c r="BH118" s="994"/>
      <c r="BI118" s="994"/>
      <c r="BJ118" s="994"/>
      <c r="BK118" s="994"/>
      <c r="BL118" s="994"/>
      <c r="BM118" s="994"/>
      <c r="BN118" s="994"/>
      <c r="BO118" s="994"/>
      <c r="BP118" s="995"/>
      <c r="BQ118" s="1028" t="s">
        <v>441</v>
      </c>
      <c r="BR118" s="1029"/>
      <c r="BS118" s="1029"/>
      <c r="BT118" s="1029"/>
      <c r="BU118" s="1029"/>
      <c r="BV118" s="1029" t="s">
        <v>233</v>
      </c>
      <c r="BW118" s="1029"/>
      <c r="BX118" s="1029"/>
      <c r="BY118" s="1029"/>
      <c r="BZ118" s="1029"/>
      <c r="CA118" s="1029" t="s">
        <v>233</v>
      </c>
      <c r="CB118" s="1029"/>
      <c r="CC118" s="1029"/>
      <c r="CD118" s="1029"/>
      <c r="CE118" s="1029"/>
      <c r="CF118" s="949" t="s">
        <v>444</v>
      </c>
      <c r="CG118" s="950"/>
      <c r="CH118" s="950"/>
      <c r="CI118" s="950"/>
      <c r="CJ118" s="950"/>
      <c r="CK118" s="977"/>
      <c r="CL118" s="978"/>
      <c r="CM118" s="951" t="s">
        <v>463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233</v>
      </c>
      <c r="DH118" s="988"/>
      <c r="DI118" s="988"/>
      <c r="DJ118" s="988"/>
      <c r="DK118" s="989"/>
      <c r="DL118" s="990" t="s">
        <v>233</v>
      </c>
      <c r="DM118" s="988"/>
      <c r="DN118" s="988"/>
      <c r="DO118" s="988"/>
      <c r="DP118" s="989"/>
      <c r="DQ118" s="990" t="s">
        <v>233</v>
      </c>
      <c r="DR118" s="988"/>
      <c r="DS118" s="988"/>
      <c r="DT118" s="988"/>
      <c r="DU118" s="989"/>
      <c r="DV118" s="991" t="s">
        <v>233</v>
      </c>
      <c r="DW118" s="992"/>
      <c r="DX118" s="992"/>
      <c r="DY118" s="992"/>
      <c r="DZ118" s="993"/>
    </row>
    <row r="119" spans="1:130" s="226" customFormat="1" ht="26.25" customHeight="1" x14ac:dyDescent="0.15">
      <c r="A119" s="1085" t="s">
        <v>434</v>
      </c>
      <c r="B119" s="976"/>
      <c r="C119" s="958" t="s">
        <v>435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444</v>
      </c>
      <c r="AB119" s="929"/>
      <c r="AC119" s="929"/>
      <c r="AD119" s="929"/>
      <c r="AE119" s="930"/>
      <c r="AF119" s="931" t="s">
        <v>233</v>
      </c>
      <c r="AG119" s="929"/>
      <c r="AH119" s="929"/>
      <c r="AI119" s="929"/>
      <c r="AJ119" s="930"/>
      <c r="AK119" s="931" t="s">
        <v>444</v>
      </c>
      <c r="AL119" s="929"/>
      <c r="AM119" s="929"/>
      <c r="AN119" s="929"/>
      <c r="AO119" s="930"/>
      <c r="AP119" s="932" t="s">
        <v>233</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464</v>
      </c>
      <c r="BP119" s="1034"/>
      <c r="BQ119" s="1028">
        <v>97860241</v>
      </c>
      <c r="BR119" s="1029"/>
      <c r="BS119" s="1029"/>
      <c r="BT119" s="1029"/>
      <c r="BU119" s="1029"/>
      <c r="BV119" s="1029">
        <v>94812512</v>
      </c>
      <c r="BW119" s="1029"/>
      <c r="BX119" s="1029"/>
      <c r="BY119" s="1029"/>
      <c r="BZ119" s="1029"/>
      <c r="CA119" s="1029">
        <v>93206110</v>
      </c>
      <c r="CB119" s="1029"/>
      <c r="CC119" s="1029"/>
      <c r="CD119" s="1029"/>
      <c r="CE119" s="1029"/>
      <c r="CF119" s="1030"/>
      <c r="CG119" s="1031"/>
      <c r="CH119" s="1031"/>
      <c r="CI119" s="1031"/>
      <c r="CJ119" s="1032"/>
      <c r="CK119" s="979"/>
      <c r="CL119" s="980"/>
      <c r="CM119" s="1002" t="s">
        <v>465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2666046</v>
      </c>
      <c r="DH119" s="1015"/>
      <c r="DI119" s="1015"/>
      <c r="DJ119" s="1015"/>
      <c r="DK119" s="1016"/>
      <c r="DL119" s="1014">
        <v>2264971</v>
      </c>
      <c r="DM119" s="1015"/>
      <c r="DN119" s="1015"/>
      <c r="DO119" s="1015"/>
      <c r="DP119" s="1016"/>
      <c r="DQ119" s="1014">
        <v>1857941</v>
      </c>
      <c r="DR119" s="1015"/>
      <c r="DS119" s="1015"/>
      <c r="DT119" s="1015"/>
      <c r="DU119" s="1016"/>
      <c r="DV119" s="1017">
        <v>4.3</v>
      </c>
      <c r="DW119" s="1018"/>
      <c r="DX119" s="1018"/>
      <c r="DY119" s="1018"/>
      <c r="DZ119" s="1019"/>
    </row>
    <row r="120" spans="1:130" s="226" customFormat="1" ht="26.25" customHeight="1" x14ac:dyDescent="0.15">
      <c r="A120" s="1086"/>
      <c r="B120" s="978"/>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233</v>
      </c>
      <c r="AB120" s="988"/>
      <c r="AC120" s="988"/>
      <c r="AD120" s="988"/>
      <c r="AE120" s="989"/>
      <c r="AF120" s="990" t="s">
        <v>233</v>
      </c>
      <c r="AG120" s="988"/>
      <c r="AH120" s="988"/>
      <c r="AI120" s="988"/>
      <c r="AJ120" s="989"/>
      <c r="AK120" s="990" t="s">
        <v>233</v>
      </c>
      <c r="AL120" s="988"/>
      <c r="AM120" s="988"/>
      <c r="AN120" s="988"/>
      <c r="AO120" s="989"/>
      <c r="AP120" s="991" t="s">
        <v>233</v>
      </c>
      <c r="AQ120" s="992"/>
      <c r="AR120" s="992"/>
      <c r="AS120" s="992"/>
      <c r="AT120" s="993"/>
      <c r="AU120" s="1020" t="s">
        <v>466</v>
      </c>
      <c r="AV120" s="1021"/>
      <c r="AW120" s="1021"/>
      <c r="AX120" s="1021"/>
      <c r="AY120" s="1022"/>
      <c r="AZ120" s="958" t="s">
        <v>467</v>
      </c>
      <c r="BA120" s="926"/>
      <c r="BB120" s="926"/>
      <c r="BC120" s="926"/>
      <c r="BD120" s="926"/>
      <c r="BE120" s="926"/>
      <c r="BF120" s="926"/>
      <c r="BG120" s="926"/>
      <c r="BH120" s="926"/>
      <c r="BI120" s="926"/>
      <c r="BJ120" s="926"/>
      <c r="BK120" s="926"/>
      <c r="BL120" s="926"/>
      <c r="BM120" s="926"/>
      <c r="BN120" s="926"/>
      <c r="BO120" s="926"/>
      <c r="BP120" s="927"/>
      <c r="BQ120" s="959">
        <v>13329990</v>
      </c>
      <c r="BR120" s="960"/>
      <c r="BS120" s="960"/>
      <c r="BT120" s="960"/>
      <c r="BU120" s="960"/>
      <c r="BV120" s="960">
        <v>14185933</v>
      </c>
      <c r="BW120" s="960"/>
      <c r="BX120" s="960"/>
      <c r="BY120" s="960"/>
      <c r="BZ120" s="960"/>
      <c r="CA120" s="960">
        <v>16202880</v>
      </c>
      <c r="CB120" s="960"/>
      <c r="CC120" s="960"/>
      <c r="CD120" s="960"/>
      <c r="CE120" s="960"/>
      <c r="CF120" s="973">
        <v>37.4</v>
      </c>
      <c r="CG120" s="974"/>
      <c r="CH120" s="974"/>
      <c r="CI120" s="974"/>
      <c r="CJ120" s="974"/>
      <c r="CK120" s="1035" t="s">
        <v>468</v>
      </c>
      <c r="CL120" s="1036"/>
      <c r="CM120" s="1036"/>
      <c r="CN120" s="1036"/>
      <c r="CO120" s="1037"/>
      <c r="CP120" s="1043" t="s">
        <v>469</v>
      </c>
      <c r="CQ120" s="1044"/>
      <c r="CR120" s="1044"/>
      <c r="CS120" s="1044"/>
      <c r="CT120" s="1044"/>
      <c r="CU120" s="1044"/>
      <c r="CV120" s="1044"/>
      <c r="CW120" s="1044"/>
      <c r="CX120" s="1044"/>
      <c r="CY120" s="1044"/>
      <c r="CZ120" s="1044"/>
      <c r="DA120" s="1044"/>
      <c r="DB120" s="1044"/>
      <c r="DC120" s="1044"/>
      <c r="DD120" s="1044"/>
      <c r="DE120" s="1044"/>
      <c r="DF120" s="1045"/>
      <c r="DG120" s="959">
        <v>9023699</v>
      </c>
      <c r="DH120" s="960"/>
      <c r="DI120" s="960"/>
      <c r="DJ120" s="960"/>
      <c r="DK120" s="960"/>
      <c r="DL120" s="960">
        <v>7702219</v>
      </c>
      <c r="DM120" s="960"/>
      <c r="DN120" s="960"/>
      <c r="DO120" s="960"/>
      <c r="DP120" s="960"/>
      <c r="DQ120" s="960">
        <v>6501814</v>
      </c>
      <c r="DR120" s="960"/>
      <c r="DS120" s="960"/>
      <c r="DT120" s="960"/>
      <c r="DU120" s="960"/>
      <c r="DV120" s="961">
        <v>15</v>
      </c>
      <c r="DW120" s="961"/>
      <c r="DX120" s="961"/>
      <c r="DY120" s="961"/>
      <c r="DZ120" s="962"/>
    </row>
    <row r="121" spans="1:130" s="226" customFormat="1" ht="26.25" customHeight="1" x14ac:dyDescent="0.15">
      <c r="A121" s="1086"/>
      <c r="B121" s="978"/>
      <c r="C121" s="1003" t="s">
        <v>470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233</v>
      </c>
      <c r="AB121" s="988"/>
      <c r="AC121" s="988"/>
      <c r="AD121" s="988"/>
      <c r="AE121" s="989"/>
      <c r="AF121" s="990" t="s">
        <v>233</v>
      </c>
      <c r="AG121" s="988"/>
      <c r="AH121" s="988"/>
      <c r="AI121" s="988"/>
      <c r="AJ121" s="989"/>
      <c r="AK121" s="990" t="s">
        <v>233</v>
      </c>
      <c r="AL121" s="988"/>
      <c r="AM121" s="988"/>
      <c r="AN121" s="988"/>
      <c r="AO121" s="989"/>
      <c r="AP121" s="991" t="s">
        <v>233</v>
      </c>
      <c r="AQ121" s="992"/>
      <c r="AR121" s="992"/>
      <c r="AS121" s="992"/>
      <c r="AT121" s="993"/>
      <c r="AU121" s="1023"/>
      <c r="AV121" s="1024"/>
      <c r="AW121" s="1024"/>
      <c r="AX121" s="1024"/>
      <c r="AY121" s="1025"/>
      <c r="AZ121" s="951" t="s">
        <v>471</v>
      </c>
      <c r="BA121" s="952"/>
      <c r="BB121" s="952"/>
      <c r="BC121" s="952"/>
      <c r="BD121" s="952"/>
      <c r="BE121" s="952"/>
      <c r="BF121" s="952"/>
      <c r="BG121" s="952"/>
      <c r="BH121" s="952"/>
      <c r="BI121" s="952"/>
      <c r="BJ121" s="952"/>
      <c r="BK121" s="952"/>
      <c r="BL121" s="952"/>
      <c r="BM121" s="952"/>
      <c r="BN121" s="952"/>
      <c r="BO121" s="952"/>
      <c r="BP121" s="953"/>
      <c r="BQ121" s="954">
        <v>17460807</v>
      </c>
      <c r="BR121" s="955"/>
      <c r="BS121" s="955"/>
      <c r="BT121" s="955"/>
      <c r="BU121" s="955"/>
      <c r="BV121" s="955">
        <v>15215055</v>
      </c>
      <c r="BW121" s="955"/>
      <c r="BX121" s="955"/>
      <c r="BY121" s="955"/>
      <c r="BZ121" s="955"/>
      <c r="CA121" s="955">
        <v>14074272</v>
      </c>
      <c r="CB121" s="955"/>
      <c r="CC121" s="955"/>
      <c r="CD121" s="955"/>
      <c r="CE121" s="955"/>
      <c r="CF121" s="949">
        <v>32.5</v>
      </c>
      <c r="CG121" s="950"/>
      <c r="CH121" s="950"/>
      <c r="CI121" s="950"/>
      <c r="CJ121" s="950"/>
      <c r="CK121" s="1038"/>
      <c r="CL121" s="1039"/>
      <c r="CM121" s="1039"/>
      <c r="CN121" s="1039"/>
      <c r="CO121" s="1040"/>
      <c r="CP121" s="1048" t="s">
        <v>410</v>
      </c>
      <c r="CQ121" s="1049"/>
      <c r="CR121" s="1049"/>
      <c r="CS121" s="1049"/>
      <c r="CT121" s="1049"/>
      <c r="CU121" s="1049"/>
      <c r="CV121" s="1049"/>
      <c r="CW121" s="1049"/>
      <c r="CX121" s="1049"/>
      <c r="CY121" s="1049"/>
      <c r="CZ121" s="1049"/>
      <c r="DA121" s="1049"/>
      <c r="DB121" s="1049"/>
      <c r="DC121" s="1049"/>
      <c r="DD121" s="1049"/>
      <c r="DE121" s="1049"/>
      <c r="DF121" s="1050"/>
      <c r="DG121" s="954">
        <v>3809453</v>
      </c>
      <c r="DH121" s="955"/>
      <c r="DI121" s="955"/>
      <c r="DJ121" s="955"/>
      <c r="DK121" s="955"/>
      <c r="DL121" s="955">
        <v>3629055</v>
      </c>
      <c r="DM121" s="955"/>
      <c r="DN121" s="955"/>
      <c r="DO121" s="955"/>
      <c r="DP121" s="955"/>
      <c r="DQ121" s="955">
        <v>3480161</v>
      </c>
      <c r="DR121" s="955"/>
      <c r="DS121" s="955"/>
      <c r="DT121" s="955"/>
      <c r="DU121" s="955"/>
      <c r="DV121" s="956">
        <v>8</v>
      </c>
      <c r="DW121" s="956"/>
      <c r="DX121" s="956"/>
      <c r="DY121" s="956"/>
      <c r="DZ121" s="957"/>
    </row>
    <row r="122" spans="1:130" s="226" customFormat="1" ht="26.25" customHeight="1" x14ac:dyDescent="0.15">
      <c r="A122" s="1086"/>
      <c r="B122" s="978"/>
      <c r="C122" s="951" t="s">
        <v>452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233</v>
      </c>
      <c r="AB122" s="988"/>
      <c r="AC122" s="988"/>
      <c r="AD122" s="988"/>
      <c r="AE122" s="989"/>
      <c r="AF122" s="990" t="s">
        <v>233</v>
      </c>
      <c r="AG122" s="988"/>
      <c r="AH122" s="988"/>
      <c r="AI122" s="988"/>
      <c r="AJ122" s="989"/>
      <c r="AK122" s="990" t="s">
        <v>233</v>
      </c>
      <c r="AL122" s="988"/>
      <c r="AM122" s="988"/>
      <c r="AN122" s="988"/>
      <c r="AO122" s="989"/>
      <c r="AP122" s="991" t="s">
        <v>233</v>
      </c>
      <c r="AQ122" s="992"/>
      <c r="AR122" s="992"/>
      <c r="AS122" s="992"/>
      <c r="AT122" s="993"/>
      <c r="AU122" s="1023"/>
      <c r="AV122" s="1024"/>
      <c r="AW122" s="1024"/>
      <c r="AX122" s="1024"/>
      <c r="AY122" s="1025"/>
      <c r="AZ122" s="1002" t="s">
        <v>472</v>
      </c>
      <c r="BA122" s="994"/>
      <c r="BB122" s="994"/>
      <c r="BC122" s="994"/>
      <c r="BD122" s="994"/>
      <c r="BE122" s="994"/>
      <c r="BF122" s="994"/>
      <c r="BG122" s="994"/>
      <c r="BH122" s="994"/>
      <c r="BI122" s="994"/>
      <c r="BJ122" s="994"/>
      <c r="BK122" s="994"/>
      <c r="BL122" s="994"/>
      <c r="BM122" s="994"/>
      <c r="BN122" s="994"/>
      <c r="BO122" s="994"/>
      <c r="BP122" s="995"/>
      <c r="BQ122" s="1028">
        <v>58214703</v>
      </c>
      <c r="BR122" s="1029"/>
      <c r="BS122" s="1029"/>
      <c r="BT122" s="1029"/>
      <c r="BU122" s="1029"/>
      <c r="BV122" s="1029">
        <v>57750122</v>
      </c>
      <c r="BW122" s="1029"/>
      <c r="BX122" s="1029"/>
      <c r="BY122" s="1029"/>
      <c r="BZ122" s="1029"/>
      <c r="CA122" s="1029">
        <v>57849472</v>
      </c>
      <c r="CB122" s="1029"/>
      <c r="CC122" s="1029"/>
      <c r="CD122" s="1029"/>
      <c r="CE122" s="1029"/>
      <c r="CF122" s="1046">
        <v>133.5</v>
      </c>
      <c r="CG122" s="1047"/>
      <c r="CH122" s="1047"/>
      <c r="CI122" s="1047"/>
      <c r="CJ122" s="1047"/>
      <c r="CK122" s="1038"/>
      <c r="CL122" s="1039"/>
      <c r="CM122" s="1039"/>
      <c r="CN122" s="1039"/>
      <c r="CO122" s="1040"/>
      <c r="CP122" s="1048" t="s">
        <v>407</v>
      </c>
      <c r="CQ122" s="1049"/>
      <c r="CR122" s="1049"/>
      <c r="CS122" s="1049"/>
      <c r="CT122" s="1049"/>
      <c r="CU122" s="1049"/>
      <c r="CV122" s="1049"/>
      <c r="CW122" s="1049"/>
      <c r="CX122" s="1049"/>
      <c r="CY122" s="1049"/>
      <c r="CZ122" s="1049"/>
      <c r="DA122" s="1049"/>
      <c r="DB122" s="1049"/>
      <c r="DC122" s="1049"/>
      <c r="DD122" s="1049"/>
      <c r="DE122" s="1049"/>
      <c r="DF122" s="1050"/>
      <c r="DG122" s="954">
        <v>28130</v>
      </c>
      <c r="DH122" s="955"/>
      <c r="DI122" s="955"/>
      <c r="DJ122" s="955"/>
      <c r="DK122" s="955"/>
      <c r="DL122" s="955">
        <v>29829</v>
      </c>
      <c r="DM122" s="955"/>
      <c r="DN122" s="955"/>
      <c r="DO122" s="955"/>
      <c r="DP122" s="955"/>
      <c r="DQ122" s="955">
        <v>29959</v>
      </c>
      <c r="DR122" s="955"/>
      <c r="DS122" s="955"/>
      <c r="DT122" s="955"/>
      <c r="DU122" s="955"/>
      <c r="DV122" s="956">
        <v>0.1</v>
      </c>
      <c r="DW122" s="956"/>
      <c r="DX122" s="956"/>
      <c r="DY122" s="956"/>
      <c r="DZ122" s="957"/>
    </row>
    <row r="123" spans="1:130" s="226" customFormat="1" ht="26.25" customHeight="1" x14ac:dyDescent="0.15">
      <c r="A123" s="1086"/>
      <c r="B123" s="978"/>
      <c r="C123" s="951" t="s">
        <v>458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50490</v>
      </c>
      <c r="AB123" s="988"/>
      <c r="AC123" s="988"/>
      <c r="AD123" s="988"/>
      <c r="AE123" s="989"/>
      <c r="AF123" s="990">
        <v>18380</v>
      </c>
      <c r="AG123" s="988"/>
      <c r="AH123" s="988"/>
      <c r="AI123" s="988"/>
      <c r="AJ123" s="989"/>
      <c r="AK123" s="990">
        <v>18241</v>
      </c>
      <c r="AL123" s="988"/>
      <c r="AM123" s="988"/>
      <c r="AN123" s="988"/>
      <c r="AO123" s="989"/>
      <c r="AP123" s="991">
        <v>0</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473</v>
      </c>
      <c r="BP123" s="1034"/>
      <c r="BQ123" s="1092">
        <v>89005500</v>
      </c>
      <c r="BR123" s="1093"/>
      <c r="BS123" s="1093"/>
      <c r="BT123" s="1093"/>
      <c r="BU123" s="1093"/>
      <c r="BV123" s="1093">
        <v>87151110</v>
      </c>
      <c r="BW123" s="1093"/>
      <c r="BX123" s="1093"/>
      <c r="BY123" s="1093"/>
      <c r="BZ123" s="1093"/>
      <c r="CA123" s="1093">
        <v>88126624</v>
      </c>
      <c r="CB123" s="1093"/>
      <c r="CC123" s="1093"/>
      <c r="CD123" s="1093"/>
      <c r="CE123" s="1093"/>
      <c r="CF123" s="1030"/>
      <c r="CG123" s="1031"/>
      <c r="CH123" s="1031"/>
      <c r="CI123" s="1031"/>
      <c r="CJ123" s="1032"/>
      <c r="CK123" s="1038"/>
      <c r="CL123" s="1039"/>
      <c r="CM123" s="1039"/>
      <c r="CN123" s="1039"/>
      <c r="CO123" s="1040"/>
      <c r="CP123" s="1048" t="s">
        <v>474</v>
      </c>
      <c r="CQ123" s="1049"/>
      <c r="CR123" s="1049"/>
      <c r="CS123" s="1049"/>
      <c r="CT123" s="1049"/>
      <c r="CU123" s="1049"/>
      <c r="CV123" s="1049"/>
      <c r="CW123" s="1049"/>
      <c r="CX123" s="1049"/>
      <c r="CY123" s="1049"/>
      <c r="CZ123" s="1049"/>
      <c r="DA123" s="1049"/>
      <c r="DB123" s="1049"/>
      <c r="DC123" s="1049"/>
      <c r="DD123" s="1049"/>
      <c r="DE123" s="1049"/>
      <c r="DF123" s="1050"/>
      <c r="DG123" s="987" t="s">
        <v>233</v>
      </c>
      <c r="DH123" s="988"/>
      <c r="DI123" s="988"/>
      <c r="DJ123" s="988"/>
      <c r="DK123" s="989"/>
      <c r="DL123" s="990" t="s">
        <v>233</v>
      </c>
      <c r="DM123" s="988"/>
      <c r="DN123" s="988"/>
      <c r="DO123" s="988"/>
      <c r="DP123" s="989"/>
      <c r="DQ123" s="990" t="s">
        <v>233</v>
      </c>
      <c r="DR123" s="988"/>
      <c r="DS123" s="988"/>
      <c r="DT123" s="988"/>
      <c r="DU123" s="989"/>
      <c r="DV123" s="991" t="s">
        <v>233</v>
      </c>
      <c r="DW123" s="992"/>
      <c r="DX123" s="992"/>
      <c r="DY123" s="992"/>
      <c r="DZ123" s="993"/>
    </row>
    <row r="124" spans="1:130" s="226" customFormat="1" ht="26.25" customHeight="1" thickBot="1" x14ac:dyDescent="0.2">
      <c r="A124" s="1086"/>
      <c r="B124" s="978"/>
      <c r="C124" s="951" t="s">
        <v>461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233</v>
      </c>
      <c r="AB124" s="988"/>
      <c r="AC124" s="988"/>
      <c r="AD124" s="988"/>
      <c r="AE124" s="989"/>
      <c r="AF124" s="990" t="s">
        <v>233</v>
      </c>
      <c r="AG124" s="988"/>
      <c r="AH124" s="988"/>
      <c r="AI124" s="988"/>
      <c r="AJ124" s="989"/>
      <c r="AK124" s="990" t="s">
        <v>233</v>
      </c>
      <c r="AL124" s="988"/>
      <c r="AM124" s="988"/>
      <c r="AN124" s="988"/>
      <c r="AO124" s="989"/>
      <c r="AP124" s="991" t="s">
        <v>233</v>
      </c>
      <c r="AQ124" s="992"/>
      <c r="AR124" s="992"/>
      <c r="AS124" s="992"/>
      <c r="AT124" s="993"/>
      <c r="AU124" s="1088" t="s">
        <v>475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22.6</v>
      </c>
      <c r="BR124" s="1056"/>
      <c r="BS124" s="1056"/>
      <c r="BT124" s="1056"/>
      <c r="BU124" s="1056"/>
      <c r="BV124" s="1056">
        <v>18.899999999999999</v>
      </c>
      <c r="BW124" s="1056"/>
      <c r="BX124" s="1056"/>
      <c r="BY124" s="1056"/>
      <c r="BZ124" s="1056"/>
      <c r="CA124" s="1056">
        <v>11.7</v>
      </c>
      <c r="CB124" s="1056"/>
      <c r="CC124" s="1056"/>
      <c r="CD124" s="1056"/>
      <c r="CE124" s="1056"/>
      <c r="CF124" s="1057"/>
      <c r="CG124" s="1058"/>
      <c r="CH124" s="1058"/>
      <c r="CI124" s="1058"/>
      <c r="CJ124" s="1059"/>
      <c r="CK124" s="1041"/>
      <c r="CL124" s="1041"/>
      <c r="CM124" s="1041"/>
      <c r="CN124" s="1041"/>
      <c r="CO124" s="1042"/>
      <c r="CP124" s="1048" t="s">
        <v>476</v>
      </c>
      <c r="CQ124" s="1049"/>
      <c r="CR124" s="1049"/>
      <c r="CS124" s="1049"/>
      <c r="CT124" s="1049"/>
      <c r="CU124" s="1049"/>
      <c r="CV124" s="1049"/>
      <c r="CW124" s="1049"/>
      <c r="CX124" s="1049"/>
      <c r="CY124" s="1049"/>
      <c r="CZ124" s="1049"/>
      <c r="DA124" s="1049"/>
      <c r="DB124" s="1049"/>
      <c r="DC124" s="1049"/>
      <c r="DD124" s="1049"/>
      <c r="DE124" s="1049"/>
      <c r="DF124" s="1050"/>
      <c r="DG124" s="1033" t="s">
        <v>233</v>
      </c>
      <c r="DH124" s="1015"/>
      <c r="DI124" s="1015"/>
      <c r="DJ124" s="1015"/>
      <c r="DK124" s="1016"/>
      <c r="DL124" s="1014" t="s">
        <v>233</v>
      </c>
      <c r="DM124" s="1015"/>
      <c r="DN124" s="1015"/>
      <c r="DO124" s="1015"/>
      <c r="DP124" s="1016"/>
      <c r="DQ124" s="1014" t="s">
        <v>233</v>
      </c>
      <c r="DR124" s="1015"/>
      <c r="DS124" s="1015"/>
      <c r="DT124" s="1015"/>
      <c r="DU124" s="1016"/>
      <c r="DV124" s="1017" t="s">
        <v>233</v>
      </c>
      <c r="DW124" s="1018"/>
      <c r="DX124" s="1018"/>
      <c r="DY124" s="1018"/>
      <c r="DZ124" s="1019"/>
    </row>
    <row r="125" spans="1:130" s="226" customFormat="1" ht="26.25" customHeight="1" x14ac:dyDescent="0.15">
      <c r="A125" s="1086"/>
      <c r="B125" s="978"/>
      <c r="C125" s="951" t="s">
        <v>463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233</v>
      </c>
      <c r="AB125" s="988"/>
      <c r="AC125" s="988"/>
      <c r="AD125" s="988"/>
      <c r="AE125" s="989"/>
      <c r="AF125" s="990" t="s">
        <v>233</v>
      </c>
      <c r="AG125" s="988"/>
      <c r="AH125" s="988"/>
      <c r="AI125" s="988"/>
      <c r="AJ125" s="989"/>
      <c r="AK125" s="990" t="s">
        <v>233</v>
      </c>
      <c r="AL125" s="988"/>
      <c r="AM125" s="988"/>
      <c r="AN125" s="988"/>
      <c r="AO125" s="989"/>
      <c r="AP125" s="991" t="s">
        <v>233</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477</v>
      </c>
      <c r="CL125" s="1036"/>
      <c r="CM125" s="1036"/>
      <c r="CN125" s="1036"/>
      <c r="CO125" s="1037"/>
      <c r="CP125" s="958" t="s">
        <v>478</v>
      </c>
      <c r="CQ125" s="926"/>
      <c r="CR125" s="926"/>
      <c r="CS125" s="926"/>
      <c r="CT125" s="926"/>
      <c r="CU125" s="926"/>
      <c r="CV125" s="926"/>
      <c r="CW125" s="926"/>
      <c r="CX125" s="926"/>
      <c r="CY125" s="926"/>
      <c r="CZ125" s="926"/>
      <c r="DA125" s="926"/>
      <c r="DB125" s="926"/>
      <c r="DC125" s="926"/>
      <c r="DD125" s="926"/>
      <c r="DE125" s="926"/>
      <c r="DF125" s="927"/>
      <c r="DG125" s="959" t="s">
        <v>233</v>
      </c>
      <c r="DH125" s="960"/>
      <c r="DI125" s="960"/>
      <c r="DJ125" s="960"/>
      <c r="DK125" s="960"/>
      <c r="DL125" s="960" t="s">
        <v>233</v>
      </c>
      <c r="DM125" s="960"/>
      <c r="DN125" s="960"/>
      <c r="DO125" s="960"/>
      <c r="DP125" s="960"/>
      <c r="DQ125" s="960" t="s">
        <v>233</v>
      </c>
      <c r="DR125" s="960"/>
      <c r="DS125" s="960"/>
      <c r="DT125" s="960"/>
      <c r="DU125" s="960"/>
      <c r="DV125" s="961" t="s">
        <v>233</v>
      </c>
      <c r="DW125" s="961"/>
      <c r="DX125" s="961"/>
      <c r="DY125" s="961"/>
      <c r="DZ125" s="962"/>
    </row>
    <row r="126" spans="1:130" s="226" customFormat="1" ht="26.25" customHeight="1" thickBot="1" x14ac:dyDescent="0.2">
      <c r="A126" s="1086"/>
      <c r="B126" s="978"/>
      <c r="C126" s="951" t="s">
        <v>465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384028</v>
      </c>
      <c r="AB126" s="988"/>
      <c r="AC126" s="988"/>
      <c r="AD126" s="988"/>
      <c r="AE126" s="989"/>
      <c r="AF126" s="990">
        <v>360285</v>
      </c>
      <c r="AG126" s="988"/>
      <c r="AH126" s="988"/>
      <c r="AI126" s="988"/>
      <c r="AJ126" s="989"/>
      <c r="AK126" s="990">
        <v>519124</v>
      </c>
      <c r="AL126" s="988"/>
      <c r="AM126" s="988"/>
      <c r="AN126" s="988"/>
      <c r="AO126" s="989"/>
      <c r="AP126" s="991">
        <v>1.2</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479</v>
      </c>
      <c r="CQ126" s="952"/>
      <c r="CR126" s="952"/>
      <c r="CS126" s="952"/>
      <c r="CT126" s="952"/>
      <c r="CU126" s="952"/>
      <c r="CV126" s="952"/>
      <c r="CW126" s="952"/>
      <c r="CX126" s="952"/>
      <c r="CY126" s="952"/>
      <c r="CZ126" s="952"/>
      <c r="DA126" s="952"/>
      <c r="DB126" s="952"/>
      <c r="DC126" s="952"/>
      <c r="DD126" s="952"/>
      <c r="DE126" s="952"/>
      <c r="DF126" s="953"/>
      <c r="DG126" s="954">
        <v>1988286</v>
      </c>
      <c r="DH126" s="955"/>
      <c r="DI126" s="955"/>
      <c r="DJ126" s="955"/>
      <c r="DK126" s="955"/>
      <c r="DL126" s="955">
        <v>1973866</v>
      </c>
      <c r="DM126" s="955"/>
      <c r="DN126" s="955"/>
      <c r="DO126" s="955"/>
      <c r="DP126" s="955"/>
      <c r="DQ126" s="955">
        <v>2128601</v>
      </c>
      <c r="DR126" s="955"/>
      <c r="DS126" s="955"/>
      <c r="DT126" s="955"/>
      <c r="DU126" s="955"/>
      <c r="DV126" s="956">
        <v>4.9000000000000004</v>
      </c>
      <c r="DW126" s="956"/>
      <c r="DX126" s="956"/>
      <c r="DY126" s="956"/>
      <c r="DZ126" s="957"/>
    </row>
    <row r="127" spans="1:130" s="226" customFormat="1" ht="26.25" customHeight="1" x14ac:dyDescent="0.15">
      <c r="A127" s="1087"/>
      <c r="B127" s="980"/>
      <c r="C127" s="1002" t="s">
        <v>480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233</v>
      </c>
      <c r="AB127" s="988"/>
      <c r="AC127" s="988"/>
      <c r="AD127" s="988"/>
      <c r="AE127" s="989"/>
      <c r="AF127" s="990" t="s">
        <v>233</v>
      </c>
      <c r="AG127" s="988"/>
      <c r="AH127" s="988"/>
      <c r="AI127" s="988"/>
      <c r="AJ127" s="989"/>
      <c r="AK127" s="990" t="s">
        <v>233</v>
      </c>
      <c r="AL127" s="988"/>
      <c r="AM127" s="988"/>
      <c r="AN127" s="988"/>
      <c r="AO127" s="989"/>
      <c r="AP127" s="991" t="s">
        <v>233</v>
      </c>
      <c r="AQ127" s="992"/>
      <c r="AR127" s="992"/>
      <c r="AS127" s="992"/>
      <c r="AT127" s="993"/>
      <c r="AU127" s="228"/>
      <c r="AV127" s="228"/>
      <c r="AW127" s="228"/>
      <c r="AX127" s="1060" t="s">
        <v>481</v>
      </c>
      <c r="AY127" s="1061"/>
      <c r="AZ127" s="1061"/>
      <c r="BA127" s="1061"/>
      <c r="BB127" s="1061"/>
      <c r="BC127" s="1061"/>
      <c r="BD127" s="1061"/>
      <c r="BE127" s="1062"/>
      <c r="BF127" s="1063" t="s">
        <v>482</v>
      </c>
      <c r="BG127" s="1061"/>
      <c r="BH127" s="1061"/>
      <c r="BI127" s="1061"/>
      <c r="BJ127" s="1061"/>
      <c r="BK127" s="1061"/>
      <c r="BL127" s="1062"/>
      <c r="BM127" s="1063" t="s">
        <v>483</v>
      </c>
      <c r="BN127" s="1061"/>
      <c r="BO127" s="1061"/>
      <c r="BP127" s="1061"/>
      <c r="BQ127" s="1061"/>
      <c r="BR127" s="1061"/>
      <c r="BS127" s="1062"/>
      <c r="BT127" s="1063" t="s">
        <v>484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485</v>
      </c>
      <c r="CQ127" s="952"/>
      <c r="CR127" s="952"/>
      <c r="CS127" s="952"/>
      <c r="CT127" s="952"/>
      <c r="CU127" s="952"/>
      <c r="CV127" s="952"/>
      <c r="CW127" s="952"/>
      <c r="CX127" s="952"/>
      <c r="CY127" s="952"/>
      <c r="CZ127" s="952"/>
      <c r="DA127" s="952"/>
      <c r="DB127" s="952"/>
      <c r="DC127" s="952"/>
      <c r="DD127" s="952"/>
      <c r="DE127" s="952"/>
      <c r="DF127" s="953"/>
      <c r="DG127" s="954" t="s">
        <v>441</v>
      </c>
      <c r="DH127" s="955"/>
      <c r="DI127" s="955"/>
      <c r="DJ127" s="955"/>
      <c r="DK127" s="955"/>
      <c r="DL127" s="955" t="s">
        <v>233</v>
      </c>
      <c r="DM127" s="955"/>
      <c r="DN127" s="955"/>
      <c r="DO127" s="955"/>
      <c r="DP127" s="955"/>
      <c r="DQ127" s="955" t="s">
        <v>233</v>
      </c>
      <c r="DR127" s="955"/>
      <c r="DS127" s="955"/>
      <c r="DT127" s="955"/>
      <c r="DU127" s="955"/>
      <c r="DV127" s="956" t="s">
        <v>233</v>
      </c>
      <c r="DW127" s="956"/>
      <c r="DX127" s="956"/>
      <c r="DY127" s="956"/>
      <c r="DZ127" s="957"/>
    </row>
    <row r="128" spans="1:130" s="226" customFormat="1" ht="26.25" customHeight="1" thickBot="1" x14ac:dyDescent="0.2">
      <c r="A128" s="1070" t="s">
        <v>486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487</v>
      </c>
      <c r="X128" s="1072"/>
      <c r="Y128" s="1072"/>
      <c r="Z128" s="1073"/>
      <c r="AA128" s="1074">
        <v>1880417</v>
      </c>
      <c r="AB128" s="1075"/>
      <c r="AC128" s="1075"/>
      <c r="AD128" s="1075"/>
      <c r="AE128" s="1076"/>
      <c r="AF128" s="1077">
        <v>1756294</v>
      </c>
      <c r="AG128" s="1075"/>
      <c r="AH128" s="1075"/>
      <c r="AI128" s="1075"/>
      <c r="AJ128" s="1076"/>
      <c r="AK128" s="1077">
        <v>1574909</v>
      </c>
      <c r="AL128" s="1075"/>
      <c r="AM128" s="1075"/>
      <c r="AN128" s="1075"/>
      <c r="AO128" s="1076"/>
      <c r="AP128" s="1078"/>
      <c r="AQ128" s="1079"/>
      <c r="AR128" s="1079"/>
      <c r="AS128" s="1079"/>
      <c r="AT128" s="1080"/>
      <c r="AU128" s="228"/>
      <c r="AV128" s="228"/>
      <c r="AW128" s="228"/>
      <c r="AX128" s="925" t="s">
        <v>488</v>
      </c>
      <c r="AY128" s="926"/>
      <c r="AZ128" s="926"/>
      <c r="BA128" s="926"/>
      <c r="BB128" s="926"/>
      <c r="BC128" s="926"/>
      <c r="BD128" s="926"/>
      <c r="BE128" s="927"/>
      <c r="BF128" s="1081" t="s">
        <v>441</v>
      </c>
      <c r="BG128" s="1082"/>
      <c r="BH128" s="1082"/>
      <c r="BI128" s="1082"/>
      <c r="BJ128" s="1082"/>
      <c r="BK128" s="1082"/>
      <c r="BL128" s="1083"/>
      <c r="BM128" s="1081">
        <v>11.28</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489</v>
      </c>
      <c r="CQ128" s="755"/>
      <c r="CR128" s="755"/>
      <c r="CS128" s="755"/>
      <c r="CT128" s="755"/>
      <c r="CU128" s="755"/>
      <c r="CV128" s="755"/>
      <c r="CW128" s="755"/>
      <c r="CX128" s="755"/>
      <c r="CY128" s="755"/>
      <c r="CZ128" s="755"/>
      <c r="DA128" s="755"/>
      <c r="DB128" s="755"/>
      <c r="DC128" s="755"/>
      <c r="DD128" s="755"/>
      <c r="DE128" s="755"/>
      <c r="DF128" s="1065"/>
      <c r="DG128" s="1066">
        <v>114248</v>
      </c>
      <c r="DH128" s="1067"/>
      <c r="DI128" s="1067"/>
      <c r="DJ128" s="1067"/>
      <c r="DK128" s="1067"/>
      <c r="DL128" s="1067">
        <v>104966</v>
      </c>
      <c r="DM128" s="1067"/>
      <c r="DN128" s="1067"/>
      <c r="DO128" s="1067"/>
      <c r="DP128" s="1067"/>
      <c r="DQ128" s="1067">
        <v>98267</v>
      </c>
      <c r="DR128" s="1067"/>
      <c r="DS128" s="1067"/>
      <c r="DT128" s="1067"/>
      <c r="DU128" s="1067"/>
      <c r="DV128" s="1068">
        <v>0.2</v>
      </c>
      <c r="DW128" s="1068"/>
      <c r="DX128" s="1068"/>
      <c r="DY128" s="1068"/>
      <c r="DZ128" s="1069"/>
    </row>
    <row r="129" spans="1:131" s="226"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490</v>
      </c>
      <c r="X129" s="1100"/>
      <c r="Y129" s="1100"/>
      <c r="Z129" s="1101"/>
      <c r="AA129" s="987">
        <v>44106083</v>
      </c>
      <c r="AB129" s="988"/>
      <c r="AC129" s="988"/>
      <c r="AD129" s="988"/>
      <c r="AE129" s="989"/>
      <c r="AF129" s="990">
        <v>45282358</v>
      </c>
      <c r="AG129" s="988"/>
      <c r="AH129" s="988"/>
      <c r="AI129" s="988"/>
      <c r="AJ129" s="989"/>
      <c r="AK129" s="990">
        <v>48258386</v>
      </c>
      <c r="AL129" s="988"/>
      <c r="AM129" s="988"/>
      <c r="AN129" s="988"/>
      <c r="AO129" s="989"/>
      <c r="AP129" s="1102"/>
      <c r="AQ129" s="1103"/>
      <c r="AR129" s="1103"/>
      <c r="AS129" s="1103"/>
      <c r="AT129" s="1104"/>
      <c r="AU129" s="229"/>
      <c r="AV129" s="229"/>
      <c r="AW129" s="229"/>
      <c r="AX129" s="1094" t="s">
        <v>491</v>
      </c>
      <c r="AY129" s="952"/>
      <c r="AZ129" s="952"/>
      <c r="BA129" s="952"/>
      <c r="BB129" s="952"/>
      <c r="BC129" s="952"/>
      <c r="BD129" s="952"/>
      <c r="BE129" s="953"/>
      <c r="BF129" s="1095" t="s">
        <v>233</v>
      </c>
      <c r="BG129" s="1096"/>
      <c r="BH129" s="1096"/>
      <c r="BI129" s="1096"/>
      <c r="BJ129" s="1096"/>
      <c r="BK129" s="1096"/>
      <c r="BL129" s="1097"/>
      <c r="BM129" s="1095">
        <v>16.28</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493</v>
      </c>
      <c r="X130" s="1100"/>
      <c r="Y130" s="1100"/>
      <c r="Z130" s="1101"/>
      <c r="AA130" s="987">
        <v>4964190</v>
      </c>
      <c r="AB130" s="988"/>
      <c r="AC130" s="988"/>
      <c r="AD130" s="988"/>
      <c r="AE130" s="989"/>
      <c r="AF130" s="990">
        <v>4871389</v>
      </c>
      <c r="AG130" s="988"/>
      <c r="AH130" s="988"/>
      <c r="AI130" s="988"/>
      <c r="AJ130" s="989"/>
      <c r="AK130" s="990">
        <v>4914023</v>
      </c>
      <c r="AL130" s="988"/>
      <c r="AM130" s="988"/>
      <c r="AN130" s="988"/>
      <c r="AO130" s="989"/>
      <c r="AP130" s="1102"/>
      <c r="AQ130" s="1103"/>
      <c r="AR130" s="1103"/>
      <c r="AS130" s="1103"/>
      <c r="AT130" s="1104"/>
      <c r="AU130" s="229"/>
      <c r="AV130" s="229"/>
      <c r="AW130" s="229"/>
      <c r="AX130" s="1094" t="s">
        <v>494</v>
      </c>
      <c r="AY130" s="952"/>
      <c r="AZ130" s="952"/>
      <c r="BA130" s="952"/>
      <c r="BB130" s="952"/>
      <c r="BC130" s="952"/>
      <c r="BD130" s="952"/>
      <c r="BE130" s="953"/>
      <c r="BF130" s="1130">
        <v>4.0999999999999996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495</v>
      </c>
      <c r="X131" s="1137"/>
      <c r="Y131" s="1137"/>
      <c r="Z131" s="1138"/>
      <c r="AA131" s="1033">
        <v>39141893</v>
      </c>
      <c r="AB131" s="1015"/>
      <c r="AC131" s="1015"/>
      <c r="AD131" s="1015"/>
      <c r="AE131" s="1016"/>
      <c r="AF131" s="1014">
        <v>40410969</v>
      </c>
      <c r="AG131" s="1015"/>
      <c r="AH131" s="1015"/>
      <c r="AI131" s="1015"/>
      <c r="AJ131" s="1016"/>
      <c r="AK131" s="1014">
        <v>43344363</v>
      </c>
      <c r="AL131" s="1015"/>
      <c r="AM131" s="1015"/>
      <c r="AN131" s="1015"/>
      <c r="AO131" s="1016"/>
      <c r="AP131" s="1139"/>
      <c r="AQ131" s="1140"/>
      <c r="AR131" s="1140"/>
      <c r="AS131" s="1140"/>
      <c r="AT131" s="1141"/>
      <c r="AU131" s="229"/>
      <c r="AV131" s="229"/>
      <c r="AW131" s="229"/>
      <c r="AX131" s="1112" t="s">
        <v>496</v>
      </c>
      <c r="AY131" s="755"/>
      <c r="AZ131" s="755"/>
      <c r="BA131" s="755"/>
      <c r="BB131" s="755"/>
      <c r="BC131" s="755"/>
      <c r="BD131" s="755"/>
      <c r="BE131" s="1065"/>
      <c r="BF131" s="1113">
        <v>11.7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498</v>
      </c>
      <c r="W132" s="1123"/>
      <c r="X132" s="1123"/>
      <c r="Y132" s="1123"/>
      <c r="Z132" s="1124"/>
      <c r="AA132" s="1125">
        <v>3.7830924530000001</v>
      </c>
      <c r="AB132" s="1126"/>
      <c r="AC132" s="1126"/>
      <c r="AD132" s="1126"/>
      <c r="AE132" s="1127"/>
      <c r="AF132" s="1128">
        <v>4.0990974500000004</v>
      </c>
      <c r="AG132" s="1126"/>
      <c r="AH132" s="1126"/>
      <c r="AI132" s="1126"/>
      <c r="AJ132" s="1127"/>
      <c r="AK132" s="1128">
        <v>4.6595032439999997</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499</v>
      </c>
      <c r="W133" s="1106"/>
      <c r="X133" s="1106"/>
      <c r="Y133" s="1106"/>
      <c r="Z133" s="1107"/>
      <c r="AA133" s="1108">
        <v>3.6</v>
      </c>
      <c r="AB133" s="1109"/>
      <c r="AC133" s="1109"/>
      <c r="AD133" s="1109"/>
      <c r="AE133" s="1110"/>
      <c r="AF133" s="1108">
        <v>3.7</v>
      </c>
      <c r="AG133" s="1109"/>
      <c r="AH133" s="1109"/>
      <c r="AI133" s="1109"/>
      <c r="AJ133" s="1110"/>
      <c r="AK133" s="1108">
        <v>4.0999999999999996</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TfplSMk1dKc5zTNO7zF4nyId/h01ZRu8ai9TEVj02+0p/l968k4gb7w4J3/2m60bcIVfQCwcHrOEkbPvkcLhQ==" saltValue="R2cwpTtjaAlcvIEzHUO6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R3" sqref="BR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E3rgw7cxljLWcwiq9PBvnjSJFgKsSBThG1qFhI8ypm6M9os7wOcqb5VU2lXGbw4mguKnDdnSKhRIgfLQIhHBA==" saltValue="kq5c09GycETOakvUOms7s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508</v>
      </c>
      <c r="AL9" s="1146"/>
      <c r="AM9" s="1146"/>
      <c r="AN9" s="1147"/>
      <c r="AO9" s="277">
        <v>16679827</v>
      </c>
      <c r="AP9" s="277">
        <v>71843</v>
      </c>
      <c r="AQ9" s="278">
        <v>63241</v>
      </c>
      <c r="AR9" s="279">
        <v>13.6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509</v>
      </c>
      <c r="AL10" s="1146"/>
      <c r="AM10" s="1146"/>
      <c r="AN10" s="1147"/>
      <c r="AO10" s="280">
        <v>8045</v>
      </c>
      <c r="AP10" s="280">
        <v>35</v>
      </c>
      <c r="AQ10" s="281">
        <v>2237</v>
      </c>
      <c r="AR10" s="282">
        <v>-98.4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510</v>
      </c>
      <c r="AL11" s="1146"/>
      <c r="AM11" s="1146"/>
      <c r="AN11" s="1147"/>
      <c r="AO11" s="280">
        <v>1077888</v>
      </c>
      <c r="AP11" s="280">
        <v>4643</v>
      </c>
      <c r="AQ11" s="281">
        <v>1750</v>
      </c>
      <c r="AR11" s="282">
        <v>165.3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511</v>
      </c>
      <c r="AL12" s="1146"/>
      <c r="AM12" s="1146"/>
      <c r="AN12" s="1147"/>
      <c r="AO12" s="280" t="s">
        <v>512</v>
      </c>
      <c r="AP12" s="280" t="s">
        <v>512</v>
      </c>
      <c r="AQ12" s="281">
        <v>30</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513</v>
      </c>
      <c r="AL13" s="1146"/>
      <c r="AM13" s="1146"/>
      <c r="AN13" s="1147"/>
      <c r="AO13" s="280">
        <v>412336</v>
      </c>
      <c r="AP13" s="280">
        <v>1776</v>
      </c>
      <c r="AQ13" s="281">
        <v>1645</v>
      </c>
      <c r="AR13" s="282">
        <v>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514</v>
      </c>
      <c r="AL14" s="1146"/>
      <c r="AM14" s="1146"/>
      <c r="AN14" s="1147"/>
      <c r="AO14" s="280">
        <v>211013</v>
      </c>
      <c r="AP14" s="280">
        <v>909</v>
      </c>
      <c r="AQ14" s="281">
        <v>1253</v>
      </c>
      <c r="AR14" s="282">
        <v>-27.5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515</v>
      </c>
      <c r="AL15" s="1149"/>
      <c r="AM15" s="1149"/>
      <c r="AN15" s="1150"/>
      <c r="AO15" s="280">
        <v>-963198</v>
      </c>
      <c r="AP15" s="280">
        <v>-4149</v>
      </c>
      <c r="AQ15" s="281">
        <v>-3723</v>
      </c>
      <c r="AR15" s="282">
        <v>11.4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17425911</v>
      </c>
      <c r="AP16" s="280">
        <v>75056</v>
      </c>
      <c r="AQ16" s="281">
        <v>66432</v>
      </c>
      <c r="AR16" s="282">
        <v>13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520</v>
      </c>
      <c r="AL21" s="1152"/>
      <c r="AM21" s="1152"/>
      <c r="AN21" s="1153"/>
      <c r="AO21" s="293">
        <v>6.5</v>
      </c>
      <c r="AP21" s="294">
        <v>6.41</v>
      </c>
      <c r="AQ21" s="295">
        <v>0.09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521</v>
      </c>
      <c r="AL22" s="1152"/>
      <c r="AM22" s="1152"/>
      <c r="AN22" s="1153"/>
      <c r="AO22" s="298">
        <v>100.4</v>
      </c>
      <c r="AP22" s="299">
        <v>99.7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525</v>
      </c>
      <c r="AL32" s="1160"/>
      <c r="AM32" s="1160"/>
      <c r="AN32" s="1161"/>
      <c r="AO32" s="308">
        <v>6805745</v>
      </c>
      <c r="AP32" s="308">
        <v>29314</v>
      </c>
      <c r="AQ32" s="309">
        <v>30006</v>
      </c>
      <c r="AR32" s="310">
        <v>-2.2999999999999998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526</v>
      </c>
      <c r="AL33" s="1160"/>
      <c r="AM33" s="1160"/>
      <c r="AN33" s="1161"/>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527</v>
      </c>
      <c r="AL34" s="1160"/>
      <c r="AM34" s="1160"/>
      <c r="AN34" s="1161"/>
      <c r="AO34" s="308" t="s">
        <v>512</v>
      </c>
      <c r="AP34" s="308" t="s">
        <v>512</v>
      </c>
      <c r="AQ34" s="309">
        <v>25</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528</v>
      </c>
      <c r="AL35" s="1160"/>
      <c r="AM35" s="1160"/>
      <c r="AN35" s="1161"/>
      <c r="AO35" s="308">
        <v>1161379</v>
      </c>
      <c r="AP35" s="308">
        <v>5002</v>
      </c>
      <c r="AQ35" s="309">
        <v>7870</v>
      </c>
      <c r="AR35" s="310">
        <v>-36.4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529</v>
      </c>
      <c r="AL36" s="1160"/>
      <c r="AM36" s="1160"/>
      <c r="AN36" s="1161"/>
      <c r="AO36" s="308">
        <v>3864</v>
      </c>
      <c r="AP36" s="308">
        <v>17</v>
      </c>
      <c r="AQ36" s="309">
        <v>526</v>
      </c>
      <c r="AR36" s="310">
        <v>-96.8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530</v>
      </c>
      <c r="AL37" s="1160"/>
      <c r="AM37" s="1160"/>
      <c r="AN37" s="1161"/>
      <c r="AO37" s="308">
        <v>537365</v>
      </c>
      <c r="AP37" s="308">
        <v>2315</v>
      </c>
      <c r="AQ37" s="309">
        <v>821</v>
      </c>
      <c r="AR37" s="310">
        <v>182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531</v>
      </c>
      <c r="AL38" s="1163"/>
      <c r="AM38" s="1163"/>
      <c r="AN38" s="1164"/>
      <c r="AO38" s="311">
        <v>211</v>
      </c>
      <c r="AP38" s="311">
        <v>1</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532</v>
      </c>
      <c r="AL39" s="1163"/>
      <c r="AM39" s="1163"/>
      <c r="AN39" s="1164"/>
      <c r="AO39" s="308">
        <v>-1574909</v>
      </c>
      <c r="AP39" s="308">
        <v>-6783</v>
      </c>
      <c r="AQ39" s="309">
        <v>-7309</v>
      </c>
      <c r="AR39" s="310">
        <v>-7.2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533</v>
      </c>
      <c r="AL40" s="1160"/>
      <c r="AM40" s="1160"/>
      <c r="AN40" s="1161"/>
      <c r="AO40" s="308">
        <v>-4914023</v>
      </c>
      <c r="AP40" s="308">
        <v>-21166</v>
      </c>
      <c r="AQ40" s="309">
        <v>-24731</v>
      </c>
      <c r="AR40" s="310">
        <v>-14.4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298</v>
      </c>
      <c r="AL41" s="1166"/>
      <c r="AM41" s="1166"/>
      <c r="AN41" s="1167"/>
      <c r="AO41" s="308">
        <v>2019632</v>
      </c>
      <c r="AP41" s="308">
        <v>8699</v>
      </c>
      <c r="AQ41" s="309">
        <v>7208</v>
      </c>
      <c r="AR41" s="310">
        <v>20.7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503</v>
      </c>
      <c r="AN49" s="1156" t="s">
        <v>537</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7056626</v>
      </c>
      <c r="AN51" s="330">
        <v>30071</v>
      </c>
      <c r="AO51" s="331">
        <v>21.4</v>
      </c>
      <c r="AP51" s="332">
        <v>45426</v>
      </c>
      <c r="AQ51" s="333">
        <v>6.7</v>
      </c>
      <c r="AR51" s="334">
        <v>14.7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3755095</v>
      </c>
      <c r="AN52" s="338">
        <v>16002</v>
      </c>
      <c r="AO52" s="339">
        <v>6.3</v>
      </c>
      <c r="AP52" s="340">
        <v>24508</v>
      </c>
      <c r="AQ52" s="341">
        <v>0.6</v>
      </c>
      <c r="AR52" s="342">
        <v>5.7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6822679</v>
      </c>
      <c r="AN53" s="330">
        <v>29131</v>
      </c>
      <c r="AO53" s="331">
        <v>-3.1</v>
      </c>
      <c r="AP53" s="332">
        <v>45022</v>
      </c>
      <c r="AQ53" s="333">
        <v>-0.9</v>
      </c>
      <c r="AR53" s="334">
        <v>-2.2000000000000002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3306507</v>
      </c>
      <c r="AN54" s="338">
        <v>14118</v>
      </c>
      <c r="AO54" s="339">
        <v>-11.8</v>
      </c>
      <c r="AP54" s="340">
        <v>25247</v>
      </c>
      <c r="AQ54" s="341">
        <v>3</v>
      </c>
      <c r="AR54" s="342">
        <v>-14.8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7919215</v>
      </c>
      <c r="AN55" s="330">
        <v>33836</v>
      </c>
      <c r="AO55" s="331">
        <v>16.2</v>
      </c>
      <c r="AP55" s="332">
        <v>46035</v>
      </c>
      <c r="AQ55" s="333">
        <v>2.2999999999999998</v>
      </c>
      <c r="AR55" s="334">
        <v>13.9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3438117</v>
      </c>
      <c r="AN56" s="338">
        <v>14690</v>
      </c>
      <c r="AO56" s="339">
        <v>4.0999999999999996</v>
      </c>
      <c r="AP56" s="340">
        <v>25158</v>
      </c>
      <c r="AQ56" s="341">
        <v>-0.4</v>
      </c>
      <c r="AR56" s="342">
        <v>4.5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5369586</v>
      </c>
      <c r="AN57" s="330">
        <v>22996</v>
      </c>
      <c r="AO57" s="331">
        <v>-32</v>
      </c>
      <c r="AP57" s="332">
        <v>43261</v>
      </c>
      <c r="AQ57" s="333">
        <v>-6</v>
      </c>
      <c r="AR57" s="334">
        <v>-26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2588876</v>
      </c>
      <c r="AN58" s="338">
        <v>11087</v>
      </c>
      <c r="AO58" s="339">
        <v>-24.5</v>
      </c>
      <c r="AP58" s="340">
        <v>24721</v>
      </c>
      <c r="AQ58" s="341">
        <v>-1.7</v>
      </c>
      <c r="AR58" s="342">
        <v>-22.8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8010301</v>
      </c>
      <c r="AN59" s="330">
        <v>34502</v>
      </c>
      <c r="AO59" s="331">
        <v>50</v>
      </c>
      <c r="AP59" s="332">
        <v>40626</v>
      </c>
      <c r="AQ59" s="333">
        <v>-6.1</v>
      </c>
      <c r="AR59" s="334">
        <v>56.1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4131428</v>
      </c>
      <c r="AN60" s="338">
        <v>17795</v>
      </c>
      <c r="AO60" s="339">
        <v>60.5</v>
      </c>
      <c r="AP60" s="340">
        <v>24279</v>
      </c>
      <c r="AQ60" s="341">
        <v>-1.8</v>
      </c>
      <c r="AR60" s="342">
        <v>62.3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7035681</v>
      </c>
      <c r="AN61" s="345">
        <v>30107</v>
      </c>
      <c r="AO61" s="346">
        <v>10.5</v>
      </c>
      <c r="AP61" s="347">
        <v>44074</v>
      </c>
      <c r="AQ61" s="348">
        <v>-0.8</v>
      </c>
      <c r="AR61" s="334">
        <v>11.3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3444005</v>
      </c>
      <c r="AN62" s="338">
        <v>14738</v>
      </c>
      <c r="AO62" s="339">
        <v>6.9</v>
      </c>
      <c r="AP62" s="340">
        <v>24783</v>
      </c>
      <c r="AQ62" s="341">
        <v>-0.1</v>
      </c>
      <c r="AR62" s="342">
        <v>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Ts0mH8EfbUBRMXJ+kPRsxdgi6kTXXcpbTyXeD06LF5vyS6voV5nV56bOmZuDXvZpi3U7dWHfyFkAp+suWriA==" saltValue="vh0FYNMhg80Une5kUTEP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zpcwr49C9/gzQAl6kExjwn6V1TwokJ0+/WkOVMliphVTAtHiZTyzXhag40/n+LHeMTYxCrm0eob+i0TC4yvC4w==" saltValue="i+HdaF56Bl193T+ccRIWK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BRVxZWSxK7MmPr8NosPxq4/IlgNtR2iYaRzMY1UGp4dr4t8jIf/ew82vDF9cJC/vZKLrO4QY2z6EycQfxQbxQ==" saltValue="hOmU+EPihYG2q5CByacuS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12.2</v>
      </c>
      <c r="G47" s="12">
        <v>12.77</v>
      </c>
      <c r="H47" s="12">
        <v>12.26</v>
      </c>
      <c r="I47" s="12">
        <v>12.5</v>
      </c>
      <c r="J47" s="13">
        <v>13.3</v>
      </c>
    </row>
    <row r="48" spans="2:10" ht="57.75" customHeight="1" x14ac:dyDescent="0.15">
      <c r="B48" s="14"/>
      <c r="C48" s="1170" t="s">
        <v>4</v>
      </c>
      <c r="D48" s="1170"/>
      <c r="E48" s="1171"/>
      <c r="F48" s="15">
        <v>1.29</v>
      </c>
      <c r="G48" s="16">
        <v>0.86</v>
      </c>
      <c r="H48" s="16">
        <v>1.1299999999999999</v>
      </c>
      <c r="I48" s="16">
        <v>3.34</v>
      </c>
      <c r="J48" s="17">
        <v>4.9400000000000004</v>
      </c>
    </row>
    <row r="49" spans="2:10" ht="57.75" customHeight="1" thickBot="1" x14ac:dyDescent="0.2">
      <c r="B49" s="18"/>
      <c r="C49" s="1172" t="s">
        <v>5</v>
      </c>
      <c r="D49" s="1172"/>
      <c r="E49" s="1173"/>
      <c r="F49" s="19">
        <v>0.8</v>
      </c>
      <c r="G49" s="20">
        <v>0.22</v>
      </c>
      <c r="H49" s="20" t="s">
        <v>558</v>
      </c>
      <c r="I49" s="20">
        <v>2.79</v>
      </c>
      <c r="J49" s="21">
        <v>3.37</v>
      </c>
    </row>
    <row r="50" spans="2:10" x14ac:dyDescent="0.15"/>
  </sheetData>
  <sheetProtection algorithmName="SHA-512" hashValue="ThCo2WEKylX5VEAtfvrKUlHWh1hIksc3Tdkl5R/IiSdLaJRuOb/J0Dqm/k6ZevfJ435TcX4tYDGWjUt2oxVdvQ==" saltValue="kHD2mfo+EF4xiwvX0nM8X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2023-03-14T02:34:42Z</cp:lastPrinted>
  <dcterms:created xsi:type="dcterms:W3CDTF">2023-02-20T06:12:12Z</dcterms:created>
  <dcterms:modified xsi:type="dcterms:W3CDTF">2023-03-17T09:07:48Z</dcterms:modified>
  <cp:category/>
</cp:coreProperties>
</file>