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011_個人フォルダ\鹿島\"/>
    </mc:Choice>
  </mc:AlternateContent>
  <xr:revisionPtr revIDLastSave="0" documentId="13_ncr:1_{3C1DD0DE-B994-4DE7-94D0-AC2023E9ED8C}" xr6:coauthVersionLast="47" xr6:coauthVersionMax="47" xr10:uidLastSave="{00000000-0000-0000-0000-000000000000}"/>
  <bookViews>
    <workbookView xWindow="0" yWindow="105" windowWidth="21600" windowHeight="11295" tabRatio="856"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95FE6FA1_A7F3_4016_9D63_3A4D2C1ED3DF_.wvu.Cols" localSheetId="2" hidden="1">'各会計、関係団体の財政状況及び健全化判断比率'!$EB:$XFD</definedName>
    <definedName name="Z_95FE6FA1_A7F3_4016_9D63_3A4D2C1ED3DF_.wvu.Cols" localSheetId="12" hidden="1">基金残高に係る経年分析!$P:$XFD</definedName>
    <definedName name="Z_95FE6FA1_A7F3_4016_9D63_3A4D2C1ED3DF_.wvu.Cols" localSheetId="4" hidden="1">'経常経費分析表（経常収支比率の分析）'!$DM:$XFD</definedName>
    <definedName name="Z_95FE6FA1_A7F3_4016_9D63_3A4D2C1ED3DF_.wvu.Cols" localSheetId="5" hidden="1">'経常経費分析表（人件費・公債費・普通建設事業費の分析）'!$AU:$XFD</definedName>
    <definedName name="Z_95FE6FA1_A7F3_4016_9D63_3A4D2C1ED3DF_.wvu.Cols" localSheetId="3" hidden="1">財政比較分析表!$DQ:$XFD</definedName>
    <definedName name="Z_95FE6FA1_A7F3_4016_9D63_3A4D2C1ED3DF_.wvu.Cols" localSheetId="10" hidden="1">'実質公債費比率（分子）の構造'!$V:$XFD</definedName>
    <definedName name="Z_95FE6FA1_A7F3_4016_9D63_3A4D2C1ED3DF_.wvu.Cols" localSheetId="8" hidden="1">実質収支比率等に係る経年分析!$Q:$XFD</definedName>
    <definedName name="Z_95FE6FA1_A7F3_4016_9D63_3A4D2C1ED3DF_.wvu.Cols" localSheetId="11" hidden="1">'将来負担比率（分子）の構造'!$T:$XFD</definedName>
    <definedName name="Z_95FE6FA1_A7F3_4016_9D63_3A4D2C1ED3DF_.wvu.Cols" localSheetId="6" hidden="1">'性質別歳出決算分析表（住民一人当たりのコスト）'!$DV:$XFD</definedName>
    <definedName name="Z_95FE6FA1_A7F3_4016_9D63_3A4D2C1ED3DF_.wvu.Cols" localSheetId="0" hidden="1">総括表!$DP:$XFD</definedName>
    <definedName name="Z_95FE6FA1_A7F3_4016_9D63_3A4D2C1ED3DF_.wvu.Cols" localSheetId="1" hidden="1">普通会計の状況!$EN:$XFD</definedName>
    <definedName name="Z_95FE6FA1_A7F3_4016_9D63_3A4D2C1ED3DF_.wvu.Cols" localSheetId="7" hidden="1">'目的別歳出決算分析表（住民一人当たりのコスト）'!$DV:$XFD</definedName>
    <definedName name="Z_95FE6FA1_A7F3_4016_9D63_3A4D2C1ED3DF_.wvu.Cols" localSheetId="9" hidden="1">連結実質赤字比率に係る赤字・黒字の構成分析!$Q:$XFD</definedName>
    <definedName name="Z_95FE6FA1_A7F3_4016_9D63_3A4D2C1ED3DF_.wvu.Rows" localSheetId="2" hidden="1">'各会計、関係団体の財政状況及び健全化判断比率'!$136:$1048576,'各会計、関係団体の財政状況及び健全化判断比率'!$89:$101,'各会計、関係団体の財政状況及び健全化判断比率'!$135:$135</definedName>
    <definedName name="Z_95FE6FA1_A7F3_4016_9D63_3A4D2C1ED3DF_.wvu.Rows" localSheetId="12" hidden="1">基金残高に係る経年分析!$65:$1048576</definedName>
    <definedName name="Z_95FE6FA1_A7F3_4016_9D63_3A4D2C1ED3DF_.wvu.Rows" localSheetId="4" hidden="1">'経常経費分析表（経常収支比率の分析）'!$90:$1048576</definedName>
    <definedName name="Z_95FE6FA1_A7F3_4016_9D63_3A4D2C1ED3DF_.wvu.Rows" localSheetId="5" hidden="1">'経常経費分析表（人件費・公債費・普通建設事業費の分析）'!$74:$1048576,'経常経費分析表（人件費・公債費・普通建設事業費の分析）'!$67:$73</definedName>
    <definedName name="Z_95FE6FA1_A7F3_4016_9D63_3A4D2C1ED3DF_.wvu.Rows" localSheetId="3" hidden="1">財政比較分析表!$106:$1048576,財政比較分析表!$98:$105</definedName>
    <definedName name="Z_95FE6FA1_A7F3_4016_9D63_3A4D2C1ED3DF_.wvu.Rows" localSheetId="10" hidden="1">'実質公債費比率（分子）の構造'!$65:$1048576</definedName>
    <definedName name="Z_95FE6FA1_A7F3_4016_9D63_3A4D2C1ED3DF_.wvu.Rows" localSheetId="8" hidden="1">実質収支比率等に係る経年分析!$51:$1048576</definedName>
    <definedName name="Z_95FE6FA1_A7F3_4016_9D63_3A4D2C1ED3DF_.wvu.Rows" localSheetId="11" hidden="1">'将来負担比率（分子）の構造'!$56:$1048576</definedName>
    <definedName name="Z_95FE6FA1_A7F3_4016_9D63_3A4D2C1ED3DF_.wvu.Rows" localSheetId="6" hidden="1">'性質別歳出決算分析表（住民一人当たりのコスト）'!$122:$1048576,'性質別歳出決算分析表（住民一人当たりのコスト）'!$117:$121</definedName>
    <definedName name="Z_95FE6FA1_A7F3_4016_9D63_3A4D2C1ED3DF_.wvu.Rows" localSheetId="0" hidden="1">総括表!$57:$1048576</definedName>
    <definedName name="Z_95FE6FA1_A7F3_4016_9D63_3A4D2C1ED3DF_.wvu.Rows" localSheetId="1" hidden="1">普通会計の状況!$50:$1048576</definedName>
    <definedName name="Z_95FE6FA1_A7F3_4016_9D63_3A4D2C1ED3DF_.wvu.Rows" localSheetId="7" hidden="1">'目的別歳出決算分析表（住民一人当たりのコスト）'!$117:$1048576</definedName>
    <definedName name="Z_95FE6FA1_A7F3_4016_9D63_3A4D2C1ED3DF_.wvu.Rows" localSheetId="9" hidden="1">連結実質赤字比率に係る赤字・黒字の構成分析!$46:$1048576</definedName>
    <definedName name="Z_FB7E840F_A5E6_439A_92D6_82423EF9E889_.wvu.Cols" localSheetId="2" hidden="1">'各会計、関係団体の財政状況及び健全化判断比率'!$EB:$XFD</definedName>
    <definedName name="Z_FB7E840F_A5E6_439A_92D6_82423EF9E889_.wvu.Cols" localSheetId="12" hidden="1">基金残高に係る経年分析!$P:$XFD</definedName>
    <definedName name="Z_FB7E840F_A5E6_439A_92D6_82423EF9E889_.wvu.Cols" localSheetId="4" hidden="1">'経常経費分析表（経常収支比率の分析）'!$DM:$XFD</definedName>
    <definedName name="Z_FB7E840F_A5E6_439A_92D6_82423EF9E889_.wvu.Cols" localSheetId="5" hidden="1">'経常経費分析表（人件費・公債費・普通建設事業費の分析）'!$AU:$XFD</definedName>
    <definedName name="Z_FB7E840F_A5E6_439A_92D6_82423EF9E889_.wvu.Cols" localSheetId="3" hidden="1">財政比較分析表!$DQ:$XFD</definedName>
    <definedName name="Z_FB7E840F_A5E6_439A_92D6_82423EF9E889_.wvu.Cols" localSheetId="10" hidden="1">'実質公債費比率（分子）の構造'!$V:$XFD</definedName>
    <definedName name="Z_FB7E840F_A5E6_439A_92D6_82423EF9E889_.wvu.Cols" localSheetId="8" hidden="1">実質収支比率等に係る経年分析!$Q:$XFD</definedName>
    <definedName name="Z_FB7E840F_A5E6_439A_92D6_82423EF9E889_.wvu.Cols" localSheetId="11" hidden="1">'将来負担比率（分子）の構造'!$T:$XFD</definedName>
    <definedName name="Z_FB7E840F_A5E6_439A_92D6_82423EF9E889_.wvu.Cols" localSheetId="6" hidden="1">'性質別歳出決算分析表（住民一人当たりのコスト）'!$DV:$XFD</definedName>
    <definedName name="Z_FB7E840F_A5E6_439A_92D6_82423EF9E889_.wvu.Cols" localSheetId="0" hidden="1">総括表!$DP:$XFD</definedName>
    <definedName name="Z_FB7E840F_A5E6_439A_92D6_82423EF9E889_.wvu.Cols" localSheetId="1" hidden="1">普通会計の状況!$EN:$XFD</definedName>
    <definedName name="Z_FB7E840F_A5E6_439A_92D6_82423EF9E889_.wvu.Cols" localSheetId="7" hidden="1">'目的別歳出決算分析表（住民一人当たりのコスト）'!$DV:$XFD</definedName>
    <definedName name="Z_FB7E840F_A5E6_439A_92D6_82423EF9E889_.wvu.Cols" localSheetId="9" hidden="1">連結実質赤字比率に係る赤字・黒字の構成分析!$Q:$XFD</definedName>
    <definedName name="Z_FB7E840F_A5E6_439A_92D6_82423EF9E889_.wvu.Rows" localSheetId="2" hidden="1">'各会計、関係団体の財政状況及び健全化判断比率'!$136:$1048576,'各会計、関係団体の財政状況及び健全化判断比率'!$89:$101,'各会計、関係団体の財政状況及び健全化判断比率'!$135:$135</definedName>
    <definedName name="Z_FB7E840F_A5E6_439A_92D6_82423EF9E889_.wvu.Rows" localSheetId="12" hidden="1">基金残高に係る経年分析!$65:$1048576</definedName>
    <definedName name="Z_FB7E840F_A5E6_439A_92D6_82423EF9E889_.wvu.Rows" localSheetId="4" hidden="1">'経常経費分析表（経常収支比率の分析）'!$90:$1048576</definedName>
    <definedName name="Z_FB7E840F_A5E6_439A_92D6_82423EF9E889_.wvu.Rows" localSheetId="5" hidden="1">'経常経費分析表（人件費・公債費・普通建設事業費の分析）'!$74:$1048576,'経常経費分析表（人件費・公債費・普通建設事業費の分析）'!$67:$73</definedName>
    <definedName name="Z_FB7E840F_A5E6_439A_92D6_82423EF9E889_.wvu.Rows" localSheetId="3" hidden="1">財政比較分析表!$106:$1048576,財政比較分析表!$98:$105</definedName>
    <definedName name="Z_FB7E840F_A5E6_439A_92D6_82423EF9E889_.wvu.Rows" localSheetId="10" hidden="1">'実質公債費比率（分子）の構造'!$65:$1048576</definedName>
    <definedName name="Z_FB7E840F_A5E6_439A_92D6_82423EF9E889_.wvu.Rows" localSheetId="8" hidden="1">実質収支比率等に係る経年分析!$51:$1048576</definedName>
    <definedName name="Z_FB7E840F_A5E6_439A_92D6_82423EF9E889_.wvu.Rows" localSheetId="11" hidden="1">'将来負担比率（分子）の構造'!$56:$1048576</definedName>
    <definedName name="Z_FB7E840F_A5E6_439A_92D6_82423EF9E889_.wvu.Rows" localSheetId="6" hidden="1">'性質別歳出決算分析表（住民一人当たりのコスト）'!$122:$1048576,'性質別歳出決算分析表（住民一人当たりのコスト）'!$117:$121</definedName>
    <definedName name="Z_FB7E840F_A5E6_439A_92D6_82423EF9E889_.wvu.Rows" localSheetId="0" hidden="1">総括表!$57:$1048576</definedName>
    <definedName name="Z_FB7E840F_A5E6_439A_92D6_82423EF9E889_.wvu.Rows" localSheetId="1" hidden="1">普通会計の状況!$50:$1048576</definedName>
    <definedName name="Z_FB7E840F_A5E6_439A_92D6_82423EF9E889_.wvu.Rows" localSheetId="7" hidden="1">'目的別歳出決算分析表（住民一人当たりのコスト）'!$117:$1048576</definedName>
    <definedName name="Z_FB7E840F_A5E6_439A_92D6_82423EF9E889_.wvu.Rows" localSheetId="9" hidden="1">連結実質赤字比率に係る赤字・黒字の構成分析!$46:$1048576</definedName>
  </definedNames>
  <calcPr calcId="191029" concurrentManualCount="2"/>
  <customWorkbookViews>
    <customWorkbookView name="76295 - 個人用ビュー" guid="{95FE6FA1-A7F3-4016-9D63-3A4D2C1ED3DF}" mergeInterval="0" personalView="1" maximized="1" xWindow="1358" yWindow="-317" windowWidth="1936" windowHeight="1048" activeSheetId="1"/>
    <customWorkbookView name="10118 - 個人用ビュー" guid="{FB7E840F-A5E6-439A-92D6-82423EF9E889}" mergeInterval="0" personalView="1" maximized="1" xWindow="3278" yWindow="-8" windowWidth="1936" windowHeight="104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 l="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E38" i="1"/>
  <c r="AM38" i="1"/>
  <c r="U38" i="1"/>
  <c r="C38" i="1"/>
  <c r="BE37" i="1"/>
  <c r="AM37" i="1"/>
  <c r="C37" i="1"/>
  <c r="BE36" i="1"/>
  <c r="C36" i="1"/>
  <c r="BW35" i="1"/>
  <c r="BW36" i="1" s="1"/>
  <c r="BW37" i="1" s="1"/>
  <c r="BW38" i="1" s="1"/>
  <c r="BE35" i="1"/>
  <c r="CO34" i="1"/>
  <c r="CO35" i="1" s="1"/>
  <c r="CO36" i="1" s="1"/>
  <c r="CO37" i="1" s="1"/>
  <c r="CO38" i="1" s="1"/>
  <c r="CO39" i="1" s="1"/>
  <c r="CO40" i="1" s="1"/>
  <c r="CO41" i="1" s="1"/>
  <c r="CO42" i="1" s="1"/>
  <c r="CO43" i="1" s="1"/>
  <c r="BW34" i="1"/>
  <c r="BE34" i="1"/>
  <c r="C34" i="1"/>
  <c r="C35" i="1" l="1"/>
  <c r="U34" i="1" s="1"/>
  <c r="U35" i="1" s="1"/>
  <c r="U36" i="1" s="1"/>
  <c r="U37"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s="1"/>
  <c r="AM36" i="1" s="1"/>
</calcChain>
</file>

<file path=xl/sharedStrings.xml><?xml version="1.0" encoding="utf-8"?>
<sst xmlns="http://schemas.openxmlformats.org/spreadsheetml/2006/main" count="1100" uniqueCount="587">
  <si>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</si>
  <si>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</si>
  <si>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</si>
  <si>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</si>
  <si>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</si>
  <si>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</si>
  <si>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</si>
  <si>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</si>
  <si>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</si>
  <si>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</si>
  <si>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</si>
  <si>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</si>
  <si>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</si>
  <si>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</si>
  <si>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</si>
  <si>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</si>
  <si>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</si>
  <si>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</si>
  <si>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</si>
  <si>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</si>
  <si>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</si>
  <si>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</si>
  <si>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</si>
  <si>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</si>
  <si>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</si>
  <si>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</si>
  <si>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</si>
  <si>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</si>
  <si>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</si>
  <si>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</si>
  <si>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</si>
  <si>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</si>
  <si>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</si>
  <si>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</si>
  <si>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</si>
  <si>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</si>
  <si>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</si>
  <si>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</si>
  <si>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</si>
  <si>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</si>
  <si>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</si>
  <si>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</si>
  <si>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</si>
  <si>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</si>
  <si>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</si>
  <si>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</si>
  <si>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</si>
  <si>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</si>
  <si>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</si>
  <si>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</si>
  <si>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</si>
  <si>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</si>
  <si>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</si>
  <si>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</si>
  <si>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</si>
  <si>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</si>
  <si>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</si>
  <si>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</si>
  <si>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</si>
  <si>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</si>
  <si>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</si>
  <si>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</si>
  <si>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</si>
  <si>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</si>
  <si>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</si>
  <si>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</si>
  <si>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</si>
  <si>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</si>
  <si>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</si>
  <si>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</si>
  <si>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</si>
  <si>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</si>
  <si>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</si>
  <si>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</si>
  <si>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</si>
  <si>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</si>
  <si>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</si>
  <si>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</si>
  <si>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</si>
  <si>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</si>
  <si>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</si>
  <si>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</si>
  <si>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</si>
  <si>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</si>
  <si>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</si>
  <si>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</si>
  <si>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</si>
  <si>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</si>
  <si>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</si>
  <si>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</si>
  <si>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</si>
  <si>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</si>
  <si>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</si>
  <si>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</si>
  <si>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</si>
  <si>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</si>
  <si>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</si>
  <si>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</si>
  <si>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</si>
  <si>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</si>
  <si>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</si>
  <si>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</si>
  <si>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</si>
  <si>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</si>
  <si>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</si>
  <si>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</si>
  <si>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</si>
  <si>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</si>
  <si>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</si>
  <si>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</si>
  <si>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</si>
  <si>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</si>
  <si>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</si>
  <si>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</si>
  <si>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</si>
  <si>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</si>
  <si>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</si>
  <si>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</si>
  <si>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</si>
  <si>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</si>
  <si>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</si>
  <si>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</si>
  <si>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</si>
  <si>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</si>
  <si>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</si>
  <si>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</si>
  <si>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</si>
  <si>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</si>
  <si>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</si>
  <si>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</si>
  <si>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</si>
  <si>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</si>
  <si>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</si>
  <si>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</si>
  <si>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</si>
  <si>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</si>
  <si>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</si>
  <si>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</si>
  <si>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</si>
  <si>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</si>
  <si>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</si>
  <si>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</si>
  <si>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</si>
  <si>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</si>
  <si>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</si>
  <si>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</si>
  <si>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</si>
  <si>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</si>
  <si>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</si>
  <si>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</si>
  <si>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</si>
  <si>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</si>
  <si>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</si>
  <si>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</si>
  <si>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</si>
  <si>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</si>
  <si>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</si>
  <si>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</si>
  <si>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</si>
  <si>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</si>
  <si>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</si>
  <si>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</si>
  <si>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</si>
  <si>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</si>
  <si>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</si>
  <si>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</si>
  <si>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</si>
  <si>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</si>
  <si>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</si>
  <si>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</si>
  <si>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</si>
  <si>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</si>
  <si>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</si>
  <si>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</si>
  <si>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</si>
  <si>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</si>
  <si>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</si>
  <si>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</si>
  <si>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</si>
  <si>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</si>
  <si>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</si>
  <si>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</si>
  <si>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</si>
  <si>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</si>
  <si>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</si>
  <si>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</si>
  <si>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</si>
  <si>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</si>
  <si>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</si>
  <si>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</si>
  <si>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</si>
  <si>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</si>
  <si>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</si>
  <si>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</si>
  <si>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</si>
  <si>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</si>
  <si>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</si>
  <si>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</si>
  <si>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</si>
  <si>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</si>
  <si>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</si>
  <si>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</si>
  <si>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</si>
  <si>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兵庫県宝塚市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</si>
  <si>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</si>
  <si>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</si>
  <si>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</si>
  <si>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</si>
  <si>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</si>
  <si>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</si>
  <si>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</si>
  <si>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</si>
  <si>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</si>
  <si>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</si>
  <si>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</si>
  <si>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</si>
  <si>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</si>
  <si>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</si>
  <si>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</si>
  <si>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</si>
  <si>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</si>
  <si>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</si>
  <si>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</si>
  <si>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</si>
  <si>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</si>
  <si>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</si>
  <si>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</si>
  <si>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</si>
  <si>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</si>
  <si>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</si>
  <si>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</si>
  <si>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</si>
  <si>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</si>
  <si>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</si>
  <si>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</si>
  <si>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</si>
  <si>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</si>
  <si>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</si>
  <si>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</si>
  <si>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</si>
  <si>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</si>
  <si>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</si>
  <si>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</si>
  <si>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</si>
  <si>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</si>
  <si>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</si>
  <si>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</si>
  <si>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</si>
  <si>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</si>
  <si>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</si>
  <si>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</si>
  <si>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</si>
  <si>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</si>
  <si>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</si>
  <si>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</si>
  <si>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</si>
  <si>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</si>
  <si>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</si>
  <si>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</si>
  <si>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</si>
  <si>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</si>
  <si>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</si>
  <si>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</si>
  <si>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</si>
  <si>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</si>
  <si>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</si>
  <si>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</si>
  <si>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</si>
  <si>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</si>
  <si>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</si>
  <si>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</si>
  <si>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</si>
  <si>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</si>
  <si>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</si>
  <si>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</si>
  <si>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</si>
  <si>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</si>
  <si>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</si>
  <si>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</si>
  <si>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</si>
  <si>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</si>
  <si>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</si>
  <si>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</si>
  <si>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</si>
  <si>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</si>
  <si>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</si>
  <si>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</si>
  <si>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</si>
  <si>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</si>
  <si>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</si>
  <si>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</si>
  <si>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</si>
  <si>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</si>
  <si>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</si>
  <si>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</si>
  <si>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</si>
  <si>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</si>
  <si>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</si>
  <si>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</si>
  <si>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</si>
  <si>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</si>
  <si>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</si>
  <si>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</si>
  <si>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</si>
  <si>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</si>
  <si>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</si>
  <si>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</si>
  <si>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</si>
  <si>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</si>
  <si>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</si>
  <si>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</si>
  <si>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</si>
  <si>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</si>
  <si>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</si>
  <si>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</si>
  <si>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</si>
  <si>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</si>
  <si>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</si>
  <si>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</si>
  <si>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</si>
  <si>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</si>
  <si>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</si>
  <si>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</si>
  <si>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</si>
  <si>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</si>
  <si>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</si>
  <si>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</si>
  <si>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</si>
  <si>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</si>
  <si>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</si>
  <si>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</si>
  <si>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</si>
  <si>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</si>
  <si>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</si>
  <si>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</si>
  <si>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</si>
  <si>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</si>
  <si>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</si>
  <si>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</si>
  <si>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</si>
  <si>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</si>
  <si>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</si>
  <si>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</si>
  <si>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</si>
  <si>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</si>
  <si>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</si>
  <si>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</si>
  <si>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</si>
  <si>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</si>
  <si>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</si>
  <si>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</si>
  <si>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</si>
  <si>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</si>
  <si>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</si>
  <si>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兵庫県宝塚市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</si>
  <si>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</si>
  <si>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</si>
  <si>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</si>
  <si>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</si>
  <si>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</si>
  <si>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</si>
  <si>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</si>
  <si>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</si>
  <si>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</si>
  <si>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</si>
  <si>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</si>
  <si>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</si>
  <si>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</si>
  <si>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</si>
  <si>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</si>
  <si>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</si>
  <si>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</si>
  <si>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</si>
  <si>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</si>
  <si>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</si>
  <si>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</si>
  <si>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</si>
  <si>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</si>
  <si>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</si>
  <si>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</si>
  <si>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</si>
  <si>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</si>
  <si>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</si>
  <si>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</si>
  <si>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</si>
  <si>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</si>
  <si>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</si>
  <si>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</si>
  <si>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</si>
  <si>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</si>
  <si>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</si>
  <si>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</si>
  <si>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</si>
  <si>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</si>
  <si>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</si>
  <si>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</si>
  <si>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</si>
  <si>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</si>
  <si>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</si>
  <si>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</si>
  <si>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</si>
  <si>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</si>
  <si>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</si>
  <si>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</si>
  <si>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</si>
  <si>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</si>
  <si>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</si>
  <si>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</si>
  <si>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</si>
  <si>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</si>
  <si>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</si>
  <si>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</si>
  <si>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</si>
  <si>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</si>
  <si>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</si>
  <si>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</si>
  <si>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</si>
  <si>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</si>
  <si>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</si>
  <si>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</si>
  <si>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</si>
  <si>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</si>
  <si>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</si>
  <si>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</si>
  <si>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</si>
  <si>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</si>
  <si>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</si>
  <si>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</si>
  <si>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</si>
  <si>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</si>
  <si>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</si>
  <si>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</si>
  <si>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</si>
  <si>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</si>
  <si>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</si>
  <si>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</si>
  <si>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</si>
  <si>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</si>
  <si>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</si>
  <si>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</si>
  <si>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</si>
  <si>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</si>
  <si>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</si>
  <si>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</si>
  <si>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</si>
  <si>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</si>
  <si>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</si>
  <si>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</si>
  <si>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</si>
  <si>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</si>
  <si>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</si>
  <si>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</si>
  <si>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</si>
  <si>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</si>
  <si>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</si>
  <si>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</si>
  <si>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</si>
  <si>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</si>
  <si>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</si>
  <si>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</si>
  <si>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</si>
  <si>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</si>
  <si>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</si>
  <si>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</si>
  <si>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</si>
  <si>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</si>
  <si>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</si>
  <si>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</si>
  <si>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</si>
  <si>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</si>
  <si>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</si>
  <si>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</si>
  <si>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</si>
  <si>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</si>
  <si>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</si>
  <si>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</si>
  <si>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</si>
  <si>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</si>
  <si>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</si>
  <si>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</si>
  <si>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</si>
  <si>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</si>
  <si>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</si>
  <si>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</si>
  <si>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</si>
  <si>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</si>
  <si>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</si>
  <si>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</si>
  <si>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</si>
  <si>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</si>
  <si>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</si>
  <si>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</si>
  <si>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</si>
  <si>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</si>
  <si>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</si>
  <si>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</si>
  <si>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</si>
  <si>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</si>
  <si>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</si>
  <si>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</si>
  <si>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</si>
  <si>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</si>
  <si>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</si>
  <si>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</si>
  <si>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</si>
  <si>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</si>
  <si>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</si>
  <si>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</si>
  <si>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</si>
  <si>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</si>
  <si>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</si>
  <si>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</si>
  <si>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</si>
  <si>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</si>
  <si>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</si>
  <si>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</si>
  <si>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</si>
  <si>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</si>
  <si>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</si>
  <si>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</si>
  <si>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</si>
  <si>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</si>
  <si>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</si>
  <si>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</si>
  <si>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</si>
  <si>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</si>
  <si>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</si>
  <si>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</si>
  <si>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</si>
  <si>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</si>
  <si>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</si>
  <si>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</si>
  <si>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0.20</t>
  </si>
  <si>
    <t>▲ 1.67</t>
  </si>
  <si>
    <t>水道事業会計</t>
  </si>
  <si>
    <t>一般会計</t>
  </si>
  <si>
    <t>病院事業会計</t>
  </si>
  <si>
    <t>▲ 3.41</t>
  </si>
  <si>
    <t>▲ 1.99</t>
  </si>
  <si>
    <t>▲ 0.18</t>
  </si>
  <si>
    <t>下水道事業会計</t>
  </si>
  <si>
    <t>国民健康保険事業費</t>
  </si>
  <si>
    <t>介護保険事業費</t>
  </si>
  <si>
    <t>宝塚市営霊園事業費</t>
  </si>
  <si>
    <t>国民健康保険診療施設費</t>
  </si>
  <si>
    <t>その他会計（赤字）</t>
  </si>
  <si>
    <t>その他会計（黒字）</t>
  </si>
  <si>
    <t>R01</t>
    <phoneticPr fontId="5"/>
  </si>
  <si>
    <t>R02</t>
    <phoneticPr fontId="5"/>
  </si>
  <si>
    <t>R03</t>
    <phoneticPr fontId="5"/>
  </si>
  <si>
    <t>R04</t>
    <phoneticPr fontId="5"/>
  </si>
  <si>
    <t>R05</t>
    <phoneticPr fontId="5"/>
  </si>
  <si>
    <t>公共施設等整備保全基金</t>
    <rPh sb="0" eb="11">
      <t>コウキョウシセツトウセイビホゼンキキン</t>
    </rPh>
    <phoneticPr fontId="5"/>
  </si>
  <si>
    <t>新ごみ処理施設建設基金</t>
    <rPh sb="0" eb="1">
      <t>シン</t>
    </rPh>
    <rPh sb="3" eb="11">
      <t>ショリシセツケンセツキキン</t>
    </rPh>
    <phoneticPr fontId="2"/>
  </si>
  <si>
    <t>都市計画事業基金</t>
    <rPh sb="0" eb="8">
      <t>トシケイカクジギョウキキン</t>
    </rPh>
    <phoneticPr fontId="2"/>
  </si>
  <si>
    <t>障碍（がい）福祉基金</t>
    <rPh sb="8" eb="10">
      <t>キキン</t>
    </rPh>
    <phoneticPr fontId="2"/>
  </si>
  <si>
    <t>緑化基金</t>
    <rPh sb="0" eb="4">
      <t>リョクカキキン</t>
    </rPh>
    <phoneticPr fontId="2"/>
  </si>
  <si>
    <t>-</t>
    <phoneticPr fontId="2"/>
  </si>
  <si>
    <t>-</t>
    <phoneticPr fontId="2"/>
  </si>
  <si>
    <t>兵庫県市町村職員退職手当組合</t>
  </si>
  <si>
    <t>丹波少年自然の家事務組合</t>
  </si>
  <si>
    <t>兵庫県後期高齢者医療広域連合（一般会計）</t>
  </si>
  <si>
    <t>兵庫県後期高齢者医療広域連合（特別会計）</t>
  </si>
  <si>
    <t>阪神水道事業団</t>
    <rPh sb="0" eb="2">
      <t>ハンシン</t>
    </rPh>
    <rPh sb="2" eb="4">
      <t>スイドウ</t>
    </rPh>
    <rPh sb="4" eb="7">
      <t>ジギョウダン</t>
    </rPh>
    <phoneticPr fontId="0"/>
  </si>
  <si>
    <t>（株）エフエム宝塚</t>
  </si>
  <si>
    <t>宝塚市土地開発公社</t>
  </si>
  <si>
    <t>宝塚都市環境サービス（株）</t>
  </si>
  <si>
    <t>ソリオ宝塚都市開発株式会社</t>
  </si>
  <si>
    <t>逆瀬川都市開発株式会社</t>
  </si>
  <si>
    <t>宝塚山本ガーデン・クリエイティブ(株)</t>
  </si>
  <si>
    <t>（一財）宝塚市保健福祉サービス公社</t>
  </si>
  <si>
    <t>（公財）宝塚市文化財団</t>
  </si>
  <si>
    <t>（公財）宝塚市スポーツ振興公社</t>
  </si>
  <si>
    <t>（公財）阪神北広域救急医療財団</t>
  </si>
  <si>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</si>
  <si>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</si>
  <si>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</si>
  <si>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</si>
  <si>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類似団体と比べ、有形固定資産減価償却率が高い数値となっている。
有形固定資産減価償却率については概ね増加傾向となっているが、有形固定資産減価償却率は開始時において、特に道路工作物のインフラ資産を供用開始時に取得したものとして評価していることなどから高い状況となっている。今後、更新を行っていけば下がるものと考えている。将来負担比率については減少しているものの、新ごみ処理施設の建設が進むと増加すると見込まれるため注視が必要と考える。</t>
    <rPh sb="191" eb="192">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</si>
  <si>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</si>
  <si>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</si>
  <si>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</si>
  <si>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</si>
  <si>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</si>
  <si>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</si>
  <si>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令和４年度決算との比較では将来負担比率では0.9ポイント改善し、実質公債費比率では、0.4ポイントの悪化となっている。
将来負担比率は企業債の償還が順調に進んでいることや、充当可能基金が増加したことにより比率は減少したが、今後の見通しとしては新ごみ処理施設の建設などによる地方債残高の増加により、比率は増加すると見込んでいる。
実質公債費率については、建物施設・インフラ施設保全に対する計画的な投資の増加などにより、今後増加していくものと見込んでいる。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</si>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</sst>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E7EB67E-8DC9-4F49-B35E-C6F67ABB598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DECC-41B1-9DBE-907585664C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33836</c:v>
                </c:pt>
                <c:pt idx="1">
                  <c:v>22996</c:v>
                </c:pt>
                <c:pt idx="2">
                  <c:v>34502</c:v>
                </c:pt>
                <c:pt idx="3">
                  <c:v>33096</c:v>
                </c:pt>
                <c:pt idx="4">
                  <c:v>43745</c:v>
                </c:pt>
              </c:numCache>
            </c:numRef>
          </c:val>
          <c:smooth val="0"/>
          <c:extLst>
            <c:ext xmlns:c16="http://schemas.microsoft.com/office/drawing/2014/chart" uri="{C3380CC4-5D6E-409C-BE32-E72D297353CC}">
              <c16:uniqueId val="{00000001-DECC-41B1-9DBE-907585664C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1.1299999999999999</c:v>
                </c:pt>
                <c:pt idx="1">
                  <c:v>3.34</c:v>
                </c:pt>
                <c:pt idx="2">
                  <c:v>4.9400000000000004</c:v>
                </c:pt>
                <c:pt idx="3">
                  <c:v>2.57</c:v>
                </c:pt>
                <c:pt idx="4">
                  <c:v>2.5299999999999998</c:v>
                </c:pt>
              </c:numCache>
            </c:numRef>
          </c:val>
          <c:extLst>
            <c:ext xmlns:c16="http://schemas.microsoft.com/office/drawing/2014/chart" uri="{C3380CC4-5D6E-409C-BE32-E72D297353CC}">
              <c16:uniqueId val="{00000000-4B50-4D58-A609-50FE68BE3D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12.26</c:v>
                </c:pt>
                <c:pt idx="1">
                  <c:v>12.5</c:v>
                </c:pt>
                <c:pt idx="2">
                  <c:v>13.3</c:v>
                </c:pt>
                <c:pt idx="3">
                  <c:v>16.190000000000001</c:v>
                </c:pt>
                <c:pt idx="4">
                  <c:v>14.29</c:v>
                </c:pt>
              </c:numCache>
            </c:numRef>
          </c:val>
          <c:extLst>
            <c:ext xmlns:c16="http://schemas.microsoft.com/office/drawing/2014/chart" uri="{C3380CC4-5D6E-409C-BE32-E72D297353CC}">
              <c16:uniqueId val="{00000001-4B50-4D58-A609-50FE68BE3D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c:v>
                </c:pt>
                <c:pt idx="1">
                  <c:v>2.79</c:v>
                </c:pt>
                <c:pt idx="2">
                  <c:v>3.37</c:v>
                </c:pt>
                <c:pt idx="3">
                  <c:v>0.04</c:v>
                </c:pt>
                <c:pt idx="4">
                  <c:v>-1.67</c:v>
                </c:pt>
              </c:numCache>
            </c:numRef>
          </c:val>
          <c:smooth val="0"/>
          <c:extLst>
            <c:ext xmlns:c16="http://schemas.microsoft.com/office/drawing/2014/chart" uri="{C3380CC4-5D6E-409C-BE32-E72D297353CC}">
              <c16:uniqueId val="{00000002-4B50-4D58-A609-50FE68BE3D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0A6-4161-B9AD-73A9602CB4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A6-4161-B9AD-73A9602CB480}"/>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0A6-4161-B9AD-73A9602CB480}"/>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3-50A6-4161-B9AD-73A9602CB480}"/>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0.91</c:v>
                </c:pt>
                <c:pt idx="2">
                  <c:v>#N/A</c:v>
                </c:pt>
                <c:pt idx="3">
                  <c:v>1.69</c:v>
                </c:pt>
                <c:pt idx="4">
                  <c:v>#N/A</c:v>
                </c:pt>
                <c:pt idx="5">
                  <c:v>0.75</c:v>
                </c:pt>
                <c:pt idx="6">
                  <c:v>#N/A</c:v>
                </c:pt>
                <c:pt idx="7">
                  <c:v>0.86</c:v>
                </c:pt>
                <c:pt idx="8">
                  <c:v>#N/A</c:v>
                </c:pt>
                <c:pt idx="9">
                  <c:v>0.31</c:v>
                </c:pt>
              </c:numCache>
            </c:numRef>
          </c:val>
          <c:extLst>
            <c:ext xmlns:c16="http://schemas.microsoft.com/office/drawing/2014/chart" uri="{C3380CC4-5D6E-409C-BE32-E72D297353CC}">
              <c16:uniqueId val="{00000004-50A6-4161-B9AD-73A9602CB480}"/>
            </c:ext>
          </c:extLst>
        </c:ser>
        <c:ser>
          <c:idx val="5"/>
          <c:order val="5"/>
          <c:tx>
            <c:strRef>
              <c:f>データシート!$A$32</c:f>
              <c:strCache>
                <c:ptCount val="1"/>
                <c:pt idx="0">
                  <c:v>国民健康保険事業費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1.05</c:v>
                </c:pt>
                <c:pt idx="2">
                  <c:v>#N/A</c:v>
                </c:pt>
                <c:pt idx="3">
                  <c:v>1.31</c:v>
                </c:pt>
                <c:pt idx="4">
                  <c:v>#N/A</c:v>
                </c:pt>
                <c:pt idx="5">
                  <c:v>1.7</c:v>
                </c:pt>
                <c:pt idx="6">
                  <c:v>#N/A</c:v>
                </c:pt>
                <c:pt idx="7">
                  <c:v>1.07</c:v>
                </c:pt>
                <c:pt idx="8">
                  <c:v>#N/A</c:v>
                </c:pt>
                <c:pt idx="9">
                  <c:v>0.41</c:v>
                </c:pt>
              </c:numCache>
            </c:numRef>
          </c:val>
          <c:extLst>
            <c:ext xmlns:c16="http://schemas.microsoft.com/office/drawing/2014/chart" uri="{C3380CC4-5D6E-409C-BE32-E72D297353CC}">
              <c16:uniqueId val="{00000005-50A6-4161-B9AD-73A9602CB48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c:v>
                </c:pt>
                <c:pt idx="2">
                  <c:v>#N/A</c:v>
                </c:pt>
                <c:pt idx="3">
                  <c:v>0.86</c:v>
                </c:pt>
                <c:pt idx="4">
                  <c:v>#N/A</c:v>
                </c:pt>
                <c:pt idx="5">
                  <c:v>0.87</c:v>
                </c:pt>
                <c:pt idx="6">
                  <c:v>#N/A</c:v>
                </c:pt>
                <c:pt idx="7">
                  <c:v>1.1200000000000001</c:v>
                </c:pt>
                <c:pt idx="8">
                  <c:v>#N/A</c:v>
                </c:pt>
                <c:pt idx="9">
                  <c:v>1.06</c:v>
                </c:pt>
              </c:numCache>
            </c:numRef>
          </c:val>
          <c:extLst>
            <c:ext xmlns:c16="http://schemas.microsoft.com/office/drawing/2014/chart" uri="{C3380CC4-5D6E-409C-BE32-E72D297353CC}">
              <c16:uniqueId val="{00000006-50A6-4161-B9AD-73A9602CB48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3.41</c:v>
                </c:pt>
                <c:pt idx="1">
                  <c:v>#N/A</c:v>
                </c:pt>
                <c:pt idx="2">
                  <c:v>1.99</c:v>
                </c:pt>
                <c:pt idx="3">
                  <c:v>#N/A</c:v>
                </c:pt>
                <c:pt idx="4">
                  <c:v>0.18</c:v>
                </c:pt>
                <c:pt idx="5">
                  <c:v>#N/A</c:v>
                </c:pt>
                <c:pt idx="6">
                  <c:v>#N/A</c:v>
                </c:pt>
                <c:pt idx="7">
                  <c:v>1.71</c:v>
                </c:pt>
                <c:pt idx="8">
                  <c:v>#N/A</c:v>
                </c:pt>
                <c:pt idx="9">
                  <c:v>2.39</c:v>
                </c:pt>
              </c:numCache>
            </c:numRef>
          </c:val>
          <c:extLst>
            <c:ext xmlns:c16="http://schemas.microsoft.com/office/drawing/2014/chart" uri="{C3380CC4-5D6E-409C-BE32-E72D297353CC}">
              <c16:uniqueId val="{00000007-50A6-4161-B9AD-73A9602CB48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1.1299999999999999</c:v>
                </c:pt>
                <c:pt idx="2">
                  <c:v>#N/A</c:v>
                </c:pt>
                <c:pt idx="3">
                  <c:v>3.34</c:v>
                </c:pt>
                <c:pt idx="4">
                  <c:v>#N/A</c:v>
                </c:pt>
                <c:pt idx="5">
                  <c:v>4.93</c:v>
                </c:pt>
                <c:pt idx="6">
                  <c:v>#N/A</c:v>
                </c:pt>
                <c:pt idx="7">
                  <c:v>2.56</c:v>
                </c:pt>
                <c:pt idx="8">
                  <c:v>#N/A</c:v>
                </c:pt>
                <c:pt idx="9">
                  <c:v>2.46</c:v>
                </c:pt>
              </c:numCache>
            </c:numRef>
          </c:val>
          <c:extLst>
            <c:ext xmlns:c16="http://schemas.microsoft.com/office/drawing/2014/chart" uri="{C3380CC4-5D6E-409C-BE32-E72D297353CC}">
              <c16:uniqueId val="{00000008-50A6-4161-B9AD-73A9602CB4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8.9600000000000009</c:v>
                </c:pt>
                <c:pt idx="2">
                  <c:v>#N/A</c:v>
                </c:pt>
                <c:pt idx="3">
                  <c:v>8.73</c:v>
                </c:pt>
                <c:pt idx="4">
                  <c:v>#N/A</c:v>
                </c:pt>
                <c:pt idx="5">
                  <c:v>8.31</c:v>
                </c:pt>
                <c:pt idx="6">
                  <c:v>#N/A</c:v>
                </c:pt>
                <c:pt idx="7">
                  <c:v>6.6</c:v>
                </c:pt>
                <c:pt idx="8">
                  <c:v>#N/A</c:v>
                </c:pt>
                <c:pt idx="9">
                  <c:v>4.8</c:v>
                </c:pt>
              </c:numCache>
            </c:numRef>
          </c:val>
          <c:extLst>
            <c:ext xmlns:c16="http://schemas.microsoft.com/office/drawing/2014/chart" uri="{C3380CC4-5D6E-409C-BE32-E72D297353CC}">
              <c16:uniqueId val="{00000009-50A6-4161-B9AD-73A9602CB4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6845</c:v>
                </c:pt>
                <c:pt idx="5">
                  <c:v>6628</c:v>
                </c:pt>
                <c:pt idx="8">
                  <c:v>6489</c:v>
                </c:pt>
                <c:pt idx="11">
                  <c:v>6373</c:v>
                </c:pt>
                <c:pt idx="14">
                  <c:v>6414</c:v>
                </c:pt>
              </c:numCache>
            </c:numRef>
          </c:val>
          <c:extLst>
            <c:ext xmlns:c16="http://schemas.microsoft.com/office/drawing/2014/chart" uri="{C3380CC4-5D6E-409C-BE32-E72D297353CC}">
              <c16:uniqueId val="{00000000-E285-40C7-BE8A-76E78BBDF0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3</c:v>
                </c:pt>
                <c:pt idx="12">
                  <c:v>0</c:v>
                </c:pt>
              </c:numCache>
            </c:numRef>
          </c:val>
          <c:extLst>
            <c:ext xmlns:c16="http://schemas.microsoft.com/office/drawing/2014/chart" uri="{C3380CC4-5D6E-409C-BE32-E72D297353CC}">
              <c16:uniqueId val="{00000001-E285-40C7-BE8A-76E78BBDF0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435</c:v>
                </c:pt>
                <c:pt idx="3">
                  <c:v>379</c:v>
                </c:pt>
                <c:pt idx="6">
                  <c:v>537</c:v>
                </c:pt>
                <c:pt idx="9">
                  <c:v>434</c:v>
                </c:pt>
                <c:pt idx="12">
                  <c:v>403</c:v>
                </c:pt>
              </c:numCache>
            </c:numRef>
          </c:val>
          <c:extLst>
            <c:ext xmlns:c16="http://schemas.microsoft.com/office/drawing/2014/chart" uri="{C3380CC4-5D6E-409C-BE32-E72D297353CC}">
              <c16:uniqueId val="{00000002-E285-40C7-BE8A-76E78BBDF0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10</c:v>
                </c:pt>
                <c:pt idx="6">
                  <c:v>4</c:v>
                </c:pt>
                <c:pt idx="9">
                  <c:v>2</c:v>
                </c:pt>
                <c:pt idx="12">
                  <c:v>4</c:v>
                </c:pt>
              </c:numCache>
            </c:numRef>
          </c:val>
          <c:extLst>
            <c:ext xmlns:c16="http://schemas.microsoft.com/office/drawing/2014/chart" uri="{C3380CC4-5D6E-409C-BE32-E72D297353CC}">
              <c16:uniqueId val="{00000003-E285-40C7-BE8A-76E78BBDF0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1402</c:v>
                </c:pt>
                <c:pt idx="3">
                  <c:v>1382</c:v>
                </c:pt>
                <c:pt idx="6">
                  <c:v>1161</c:v>
                </c:pt>
                <c:pt idx="9">
                  <c:v>1255</c:v>
                </c:pt>
                <c:pt idx="12">
                  <c:v>1265</c:v>
                </c:pt>
              </c:numCache>
            </c:numRef>
          </c:val>
          <c:extLst>
            <c:ext xmlns:c16="http://schemas.microsoft.com/office/drawing/2014/chart" uri="{C3380CC4-5D6E-409C-BE32-E72D297353CC}">
              <c16:uniqueId val="{00000004-E285-40C7-BE8A-76E78BBDF0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85-40C7-BE8A-76E78BBDF0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85-40C7-BE8A-76E78BBDF0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6477</c:v>
                </c:pt>
                <c:pt idx="3">
                  <c:v>6513</c:v>
                </c:pt>
                <c:pt idx="6">
                  <c:v>6806</c:v>
                </c:pt>
                <c:pt idx="9">
                  <c:v>6871</c:v>
                </c:pt>
                <c:pt idx="12">
                  <c:v>7003</c:v>
                </c:pt>
              </c:numCache>
            </c:numRef>
          </c:val>
          <c:extLst>
            <c:ext xmlns:c16="http://schemas.microsoft.com/office/drawing/2014/chart" uri="{C3380CC4-5D6E-409C-BE32-E72D297353CC}">
              <c16:uniqueId val="{00000007-E285-40C7-BE8A-76E78BBDF0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1481</c:v>
                </c:pt>
                <c:pt idx="2">
                  <c:v>#N/A</c:v>
                </c:pt>
                <c:pt idx="3">
                  <c:v>#N/A</c:v>
                </c:pt>
                <c:pt idx="4">
                  <c:v>1657</c:v>
                </c:pt>
                <c:pt idx="5">
                  <c:v>#N/A</c:v>
                </c:pt>
                <c:pt idx="6">
                  <c:v>#N/A</c:v>
                </c:pt>
                <c:pt idx="7">
                  <c:v>2019</c:v>
                </c:pt>
                <c:pt idx="8">
                  <c:v>#N/A</c:v>
                </c:pt>
                <c:pt idx="9">
                  <c:v>#N/A</c:v>
                </c:pt>
                <c:pt idx="10">
                  <c:v>2192</c:v>
                </c:pt>
                <c:pt idx="11">
                  <c:v>#N/A</c:v>
                </c:pt>
                <c:pt idx="12">
                  <c:v>#N/A</c:v>
                </c:pt>
                <c:pt idx="13">
                  <c:v>2261</c:v>
                </c:pt>
                <c:pt idx="14">
                  <c:v>#N/A</c:v>
                </c:pt>
              </c:numCache>
            </c:numRef>
          </c:val>
          <c:smooth val="0"/>
          <c:extLst>
            <c:ext xmlns:c16="http://schemas.microsoft.com/office/drawing/2014/chart" uri="{C3380CC4-5D6E-409C-BE32-E72D297353CC}">
              <c16:uniqueId val="{00000008-E285-40C7-BE8A-76E78BBDF0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58215</c:v>
                </c:pt>
                <c:pt idx="5">
                  <c:v>57750</c:v>
                </c:pt>
                <c:pt idx="8">
                  <c:v>57849</c:v>
                </c:pt>
                <c:pt idx="11">
                  <c:v>56638</c:v>
                </c:pt>
                <c:pt idx="14">
                  <c:v>55086</c:v>
                </c:pt>
              </c:numCache>
            </c:numRef>
          </c:val>
          <c:extLst>
            <c:ext xmlns:c16="http://schemas.microsoft.com/office/drawing/2014/chart" uri="{C3380CC4-5D6E-409C-BE32-E72D297353CC}">
              <c16:uniqueId val="{00000000-5452-488B-9BA2-5B58A1EA18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17461</c:v>
                </c:pt>
                <c:pt idx="5">
                  <c:v>15215</c:v>
                </c:pt>
                <c:pt idx="8">
                  <c:v>14074</c:v>
                </c:pt>
                <c:pt idx="11">
                  <c:v>11865</c:v>
                </c:pt>
                <c:pt idx="14">
                  <c:v>10528</c:v>
                </c:pt>
              </c:numCache>
            </c:numRef>
          </c:val>
          <c:extLst>
            <c:ext xmlns:c16="http://schemas.microsoft.com/office/drawing/2014/chart" uri="{C3380CC4-5D6E-409C-BE32-E72D297353CC}">
              <c16:uniqueId val="{00000001-5452-488B-9BA2-5B58A1EA18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13330</c:v>
                </c:pt>
                <c:pt idx="5">
                  <c:v>14186</c:v>
                </c:pt>
                <c:pt idx="8">
                  <c:v>16203</c:v>
                </c:pt>
                <c:pt idx="11">
                  <c:v>20555</c:v>
                </c:pt>
                <c:pt idx="14">
                  <c:v>22216</c:v>
                </c:pt>
              </c:numCache>
            </c:numRef>
          </c:val>
          <c:extLst>
            <c:ext xmlns:c16="http://schemas.microsoft.com/office/drawing/2014/chart" uri="{C3380CC4-5D6E-409C-BE32-E72D297353CC}">
              <c16:uniqueId val="{00000002-5452-488B-9BA2-5B58A1EA18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52-488B-9BA2-5B58A1EA18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52-488B-9BA2-5B58A1EA18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2103</c:v>
                </c:pt>
                <c:pt idx="3">
                  <c:v>2079</c:v>
                </c:pt>
                <c:pt idx="6">
                  <c:v>2227</c:v>
                </c:pt>
                <c:pt idx="9">
                  <c:v>1899</c:v>
                </c:pt>
                <c:pt idx="12">
                  <c:v>1910</c:v>
                </c:pt>
              </c:numCache>
            </c:numRef>
          </c:val>
          <c:extLst>
            <c:ext xmlns:c16="http://schemas.microsoft.com/office/drawing/2014/chart" uri="{C3380CC4-5D6E-409C-BE32-E72D297353CC}">
              <c16:uniqueId val="{00000005-5452-488B-9BA2-5B58A1EA18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6059</c:v>
                </c:pt>
                <c:pt idx="3">
                  <c:v>5826</c:v>
                </c:pt>
                <c:pt idx="6">
                  <c:v>5691</c:v>
                </c:pt>
                <c:pt idx="9">
                  <c:v>5476</c:v>
                </c:pt>
                <c:pt idx="12">
                  <c:v>5610</c:v>
                </c:pt>
              </c:numCache>
            </c:numRef>
          </c:val>
          <c:extLst>
            <c:ext xmlns:c16="http://schemas.microsoft.com/office/drawing/2014/chart" uri="{C3380CC4-5D6E-409C-BE32-E72D297353CC}">
              <c16:uniqueId val="{00000006-5452-488B-9BA2-5B58A1EA18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15</c:v>
                </c:pt>
                <c:pt idx="6">
                  <c:v>12</c:v>
                </c:pt>
                <c:pt idx="9">
                  <c:v>9</c:v>
                </c:pt>
                <c:pt idx="12">
                  <c:v>6</c:v>
                </c:pt>
              </c:numCache>
            </c:numRef>
          </c:val>
          <c:extLst>
            <c:ext xmlns:c16="http://schemas.microsoft.com/office/drawing/2014/chart" uri="{C3380CC4-5D6E-409C-BE32-E72D297353CC}">
              <c16:uniqueId val="{00000007-5452-488B-9BA2-5B58A1EA18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12861</c:v>
                </c:pt>
                <c:pt idx="3">
                  <c:v>11361</c:v>
                </c:pt>
                <c:pt idx="6">
                  <c:v>10012</c:v>
                </c:pt>
                <c:pt idx="9">
                  <c:v>9226</c:v>
                </c:pt>
                <c:pt idx="12">
                  <c:v>8156</c:v>
                </c:pt>
              </c:numCache>
            </c:numRef>
          </c:val>
          <c:extLst>
            <c:ext xmlns:c16="http://schemas.microsoft.com/office/drawing/2014/chart" uri="{C3380CC4-5D6E-409C-BE32-E72D297353CC}">
              <c16:uniqueId val="{00000008-5452-488B-9BA2-5B58A1EA18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3169</c:v>
                </c:pt>
                <c:pt idx="3">
                  <c:v>2932</c:v>
                </c:pt>
                <c:pt idx="6">
                  <c:v>2900</c:v>
                </c:pt>
                <c:pt idx="9">
                  <c:v>2654</c:v>
                </c:pt>
                <c:pt idx="12">
                  <c:v>2289</c:v>
                </c:pt>
              </c:numCache>
            </c:numRef>
          </c:val>
          <c:extLst>
            <c:ext xmlns:c16="http://schemas.microsoft.com/office/drawing/2014/chart" uri="{C3380CC4-5D6E-409C-BE32-E72D297353CC}">
              <c16:uniqueId val="{00000009-5452-488B-9BA2-5B58A1EA18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73644</c:v>
                </c:pt>
                <c:pt idx="3">
                  <c:v>72599</c:v>
                </c:pt>
                <c:pt idx="6">
                  <c:v>72364</c:v>
                </c:pt>
                <c:pt idx="9">
                  <c:v>71007</c:v>
                </c:pt>
                <c:pt idx="12">
                  <c:v>70691</c:v>
                </c:pt>
              </c:numCache>
            </c:numRef>
          </c:val>
          <c:extLst>
            <c:ext xmlns:c16="http://schemas.microsoft.com/office/drawing/2014/chart" uri="{C3380CC4-5D6E-409C-BE32-E72D297353CC}">
              <c16:uniqueId val="{0000000A-5452-488B-9BA2-5B58A1EA18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8855</c:v>
                </c:pt>
                <c:pt idx="2">
                  <c:v>#N/A</c:v>
                </c:pt>
                <c:pt idx="3">
                  <c:v>#N/A</c:v>
                </c:pt>
                <c:pt idx="4">
                  <c:v>7661</c:v>
                </c:pt>
                <c:pt idx="5">
                  <c:v>#N/A</c:v>
                </c:pt>
                <c:pt idx="6">
                  <c:v>#N/A</c:v>
                </c:pt>
                <c:pt idx="7">
                  <c:v>5079</c:v>
                </c:pt>
                <c:pt idx="8">
                  <c:v>#N/A</c:v>
                </c:pt>
                <c:pt idx="9">
                  <c:v>#N/A</c:v>
                </c:pt>
                <c:pt idx="10">
                  <c:v>1214</c:v>
                </c:pt>
                <c:pt idx="11">
                  <c:v>#N/A</c:v>
                </c:pt>
                <c:pt idx="12">
                  <c:v>#N/A</c:v>
                </c:pt>
                <c:pt idx="13">
                  <c:v>832</c:v>
                </c:pt>
                <c:pt idx="14">
                  <c:v>#N/A</c:v>
                </c:pt>
              </c:numCache>
            </c:numRef>
          </c:val>
          <c:smooth val="0"/>
          <c:extLst>
            <c:ext xmlns:c16="http://schemas.microsoft.com/office/drawing/2014/chart" uri="{C3380CC4-5D6E-409C-BE32-E72D297353CC}">
              <c16:uniqueId val="{0000000B-5452-488B-9BA2-5B58A1EA18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6418</c:v>
                </c:pt>
                <c:pt idx="1">
                  <c:v>7612</c:v>
                </c:pt>
                <c:pt idx="2">
                  <c:v>6817</c:v>
                </c:pt>
              </c:numCache>
            </c:numRef>
          </c:val>
          <c:extLst>
            <c:ext xmlns:c16="http://schemas.microsoft.com/office/drawing/2014/chart" uri="{C3380CC4-5D6E-409C-BE32-E72D297353CC}">
              <c16:uniqueId val="{00000000-C3B0-4163-B922-A3A55075F5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246</c:v>
                </c:pt>
                <c:pt idx="1">
                  <c:v>446</c:v>
                </c:pt>
                <c:pt idx="2">
                  <c:v>686</c:v>
                </c:pt>
              </c:numCache>
            </c:numRef>
          </c:val>
          <c:extLst>
            <c:ext xmlns:c16="http://schemas.microsoft.com/office/drawing/2014/chart" uri="{C3380CC4-5D6E-409C-BE32-E72D297353CC}">
              <c16:uniqueId val="{00000001-C3B0-4163-B922-A3A55075F5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6160</c:v>
                </c:pt>
                <c:pt idx="1">
                  <c:v>8750</c:v>
                </c:pt>
                <c:pt idx="2">
                  <c:v>10421</c:v>
                </c:pt>
              </c:numCache>
            </c:numRef>
          </c:val>
          <c:extLst>
            <c:ext xmlns:c16="http://schemas.microsoft.com/office/drawing/2014/chart" uri="{C3380CC4-5D6E-409C-BE32-E72D297353CC}">
              <c16:uniqueId val="{00000002-C3B0-4163-B922-A3A55075F5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{3D534D69-1057-4E20-B36F-F8739595FE48}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A8-4CF1-B224-26EF9612D8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{22EE074D-C15B-47C8-A757-FAA9ADBA793A}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A8-4CF1-B224-26EF9612D8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{8503BF86-02C8-4A85-BE3D-CABAF20BBDBD}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A8-4CF1-B224-26EF9612D8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{98273356-0B19-451B-8F30-F47E6789FAE9}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A8-4CF1-B224-26EF9612D8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{DB6A7576-81BC-4AF7-91A3-F9610A00D3CD}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A8-4CF1-B224-26EF9612D8E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{7C533E6B-9512-4C4F-908E-EC7D4757D44A}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A8-4CF1-B224-26EF9612D8E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{486D73E6-D6FF-40A5-B619-524397672087}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A8-4CF1-B224-26EF9612D8E0}"/>
                </c:ext>
              </c:extLst>
            </c:dLbl>
            <c:dLbl>
              <c:idx val="24"/>
              <c:layout>
                <c:manualLayout>
                  <c:x val="0"/>
                  <c:y val="1.085461077180646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{FB7A25A1-4161-4826-8979-CB6D8E55521A}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A8-4CF1-B224-26EF9612D8E0}"/>
                </c:ext>
              </c:extLst>
            </c:dLbl>
            <c:dLbl>
              <c:idx val="32"/>
              <c:layout>
                <c:manualLayout>
                  <c:x val="0"/>
                  <c:y val="-1.085461077180646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{1F0607FE-5896-4768-B1CC-B24A00955DB2}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A8-4CF1-B224-26EF9612D8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74.2</c:v>
                </c:pt>
                <c:pt idx="8">
                  <c:v>74.5</c:v>
                </c:pt>
                <c:pt idx="16">
                  <c:v>75.099999999999994</c:v>
                </c:pt>
                <c:pt idx="24">
                  <c:v>75.400000000000006</c:v>
                </c:pt>
                <c:pt idx="32">
                  <c:v>75</c:v>
                </c:pt>
              </c:numCache>
            </c:numRef>
          </c:xVal>
          <c:yVal>
            <c:numRef>
              <c:f>公会計指標分析・財政指標組合せ分析表!$BP$51:$DC$51</c:f>
              <c:numCache>
                <c:formatCode>#,##0.0;"▲ "#,##0.0</c:formatCode>
                <c:ptCount val="40"/>
                <c:pt idx="0">
                  <c:v>22.6</c:v>
                </c:pt>
                <c:pt idx="8">
                  <c:v>18.899999999999999</c:v>
                </c:pt>
                <c:pt idx="16">
                  <c:v>11.7</c:v>
                </c:pt>
                <c:pt idx="24">
                  <c:v>2.8</c:v>
                </c:pt>
                <c:pt idx="32">
                  <c:v>1.9</c:v>
                </c:pt>
              </c:numCache>
            </c:numRef>
          </c:yVal>
          <c:smooth val="0"/>
          <c:extLst>
            <c:ext xmlns:c16="http://schemas.microsoft.com/office/drawing/2014/chart" uri="{C3380CC4-5D6E-409C-BE32-E72D297353CC}">
              <c16:uniqueId val="{00000009-2CA8-4CF1-B224-26EF9612D8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{8EDDA7B8-5C75-4A62-9C1E-09D7FA07266A}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A8-4CF1-B224-26EF9612D8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{4E16F6E8-0DF5-414B-A2C4-A2DD6D41E7DC}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A8-4CF1-B224-26EF9612D8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{499D0D00-EC72-44E6-8A52-F6AEC5A7A86B}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A8-4CF1-B224-26EF9612D8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{956EEBA5-2E97-43BC-940E-D584BAC8C671}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A8-4CF1-B224-26EF9612D8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{C55846D5-EDAF-40E4-8E58-BF36B9AE1075}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A8-4CF1-B224-26EF9612D8E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{43697DE3-242E-4626-AA84-4C2826CAEB3B}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A8-4CF1-B224-26EF9612D8E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{FC94520A-CDB4-4242-B416-05216998D121}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A8-4CF1-B224-26EF9612D8E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{356DA64B-7881-46A7-9F1C-612810C7FA44}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A8-4CF1-B224-26EF9612D8E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{2D25A450-8CEC-4CEE-8A0C-6F9A57D3D460}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A8-4CF1-B224-26EF9612D8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2CA8-4CF1-B224-26EF9612D8E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{D57AE2A0-9C84-4A77-8154-601656F0224A}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8F-438A-B788-89615644BD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{1AA9D063-305D-49E7-9B1F-F0C4BB1F7820}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8F-438A-B788-89615644BD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{EC5AD057-0182-4AE1-8FF4-3B80683CACF2}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8F-438A-B788-89615644BD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{32790C72-1D67-4238-BF3E-6D823D8995E2}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8F-438A-B788-89615644BD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{3A7738AE-0518-4762-AEBF-7F66714A2B99}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8F-438A-B788-89615644BD9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{D3874D7A-19F3-4A2B-A6C7-07C89FCE5964}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8F-438A-B788-89615644BD9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{ECB33454-621A-4797-B920-177E89F44EF5}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8F-438A-B788-89615644BD9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{E2F16383-2435-4DAB-8ADF-E0D62D0043DC}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8F-438A-B788-89615644BD9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{5F912255-EA58-43BD-8691-322AB24EBB3B}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8F-438A-B788-89615644BD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3.7</c:v>
                </c:pt>
                <c:pt idx="16">
                  <c:v>4.0999999999999996</c:v>
                </c:pt>
                <c:pt idx="24">
                  <c:v>4.5999999999999996</c:v>
                </c:pt>
                <c:pt idx="32">
                  <c:v>5</c:v>
                </c:pt>
              </c:numCache>
            </c:numRef>
          </c:xVal>
          <c:yVal>
            <c:numRef>
              <c:f>公会計指標分析・財政指標組合せ分析表!$BP$73:$DC$73</c:f>
              <c:numCache>
                <c:formatCode>#,##0.0;"▲ "#,##0.0</c:formatCode>
                <c:ptCount val="40"/>
                <c:pt idx="0">
                  <c:v>22.6</c:v>
                </c:pt>
                <c:pt idx="8">
                  <c:v>18.899999999999999</c:v>
                </c:pt>
                <c:pt idx="16">
                  <c:v>11.7</c:v>
                </c:pt>
                <c:pt idx="24">
                  <c:v>2.8</c:v>
                </c:pt>
                <c:pt idx="32">
                  <c:v>1.9</c:v>
                </c:pt>
              </c:numCache>
            </c:numRef>
          </c:yVal>
          <c:smooth val="0"/>
          <c:extLst>
            <c:ext xmlns:c16="http://schemas.microsoft.com/office/drawing/2014/chart" uri="{C3380CC4-5D6E-409C-BE32-E72D297353CC}">
              <c16:uniqueId val="{00000009-228F-438A-B788-89615644BD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{EB787474-B6EF-446B-9A6A-8774FE40425C}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8F-438A-B788-89615644BD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{14113D29-4747-4609-89F6-C56D36B2A700}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8F-438A-B788-89615644BD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{37FF1C4F-3E9B-4DA8-AB14-06840F200FB8}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8F-438A-B788-89615644BD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{4B112889-365A-47C7-BEDC-1D3E13F54E16}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8F-438A-B788-89615644BD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{BEC88547-0D85-4C21-BA09-3F772FA76B96}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8F-438A-B788-89615644BD9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{19A0F0F7-43F9-4979-B3A2-680EFD534BC5}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8F-438A-B788-89615644BD9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{6B90CF9C-7D93-479C-8F88-02BC4A7B94DB}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8F-438A-B788-89615644BD9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{161CA970-96B9-4FDC-8128-8D40449E6472}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8F-438A-B788-89615644BD9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{0451671D-D610-490C-8EBB-4C99D7B34266}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8F-438A-B788-89615644BD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228F-438A-B788-89615644BD99}"/>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実質公債費比率の分子については、昨年度より約</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億円の増となった。</a:t>
          </a:r>
        </a:p>
        <a:p>
          <a:r>
            <a:rPr kumimoji="1" lang="ja-JP" altLang="en-US" sz="1100">
              <a:solidFill>
                <a:schemeClr val="dk1"/>
              </a:solidFill>
              <a:effectLst/>
              <a:latin typeface="+mn-lt"/>
              <a:ea typeface="+mn-ea"/>
              <a:cs typeface="+mn-cs"/>
            </a:rPr>
            <a:t>　主な要因は、</a:t>
          </a:r>
          <a:r>
            <a:rPr kumimoji="1" lang="ja-JP" altLang="ja-JP" sz="1100">
              <a:solidFill>
                <a:schemeClr val="dk1"/>
              </a:solidFill>
              <a:effectLst/>
              <a:latin typeface="+mn-lt"/>
              <a:ea typeface="+mn-ea"/>
              <a:cs typeface="+mn-cs"/>
            </a:rPr>
            <a:t>準公債費（債務負担行為）が約</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億円の減</a:t>
          </a:r>
          <a:r>
            <a:rPr kumimoji="1" lang="ja-JP" altLang="en-US" sz="1100">
              <a:solidFill>
                <a:schemeClr val="dk1"/>
              </a:solidFill>
              <a:effectLst/>
              <a:latin typeface="+mn-lt"/>
              <a:ea typeface="+mn-ea"/>
              <a:cs typeface="+mn-cs"/>
            </a:rPr>
            <a:t>となったものの、元利償還金が約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億円の増、公営企業債の元利償還金に対する繰入金が約</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億円の増となったこと等によるものである。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満期一括償還地方債の財源である減債基金残高については、平成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年度に全額取り崩して以降、満期一括償還での地方債の借入を行っていないため、残高が</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mn-ea"/>
              <a:ea typeface="+mn-ea"/>
            </a:rPr>
            <a:t>将来負担額においては、公営企業債等繰入見込額が約</a:t>
          </a:r>
          <a:r>
            <a:rPr kumimoji="1" lang="en-US" altLang="ja-JP" sz="1400">
              <a:latin typeface="+mn-ea"/>
              <a:ea typeface="+mn-ea"/>
            </a:rPr>
            <a:t>10.7</a:t>
          </a:r>
          <a:r>
            <a:rPr kumimoji="1" lang="ja-JP" altLang="en-US" sz="1400">
              <a:latin typeface="+mn-ea"/>
              <a:ea typeface="+mn-ea"/>
            </a:rPr>
            <a:t>億円減となったことなどにより、将来負担額が約</a:t>
          </a:r>
          <a:r>
            <a:rPr kumimoji="1" lang="en-US" altLang="ja-JP" sz="1400">
              <a:latin typeface="+mn-ea"/>
              <a:ea typeface="+mn-ea"/>
            </a:rPr>
            <a:t>16.1</a:t>
          </a:r>
          <a:r>
            <a:rPr kumimoji="1" lang="ja-JP" altLang="en-US" sz="1400">
              <a:latin typeface="+mn-ea"/>
              <a:ea typeface="+mn-ea"/>
            </a:rPr>
            <a:t>億円の減となった。分子から控除される充当可能財源等については、充当可能特定歳入の減と基準財政需要額算入見込額の減により約</a:t>
          </a:r>
          <a:r>
            <a:rPr kumimoji="1" lang="en-US" altLang="ja-JP" sz="1400">
              <a:latin typeface="+mn-ea"/>
              <a:ea typeface="+mn-ea"/>
            </a:rPr>
            <a:t>12.3</a:t>
          </a:r>
          <a:r>
            <a:rPr kumimoji="1" lang="ja-JP" altLang="en-US" sz="1400">
              <a:latin typeface="+mn-ea"/>
              <a:ea typeface="+mn-ea"/>
            </a:rPr>
            <a:t>億円の減となったが、将来負担額の減少と比較すると少ないため改善となった。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億円の減となった一方で、減債基金が約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億円増となったことにより、前年比で約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各基金について財政規律に定める基準を遵守し、将来にわたって安定した経営ができるよう努める。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公共施設等整備保全基金：公共施設の整備・保全等</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新ごみ処理施設建設基金：新ごみ処理施設の建設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都市計画事業基金：都市計画・土地区画整理事業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障碍（がい）福祉基金：障碍（がい）福祉施策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緑化基金：緑化の推進・緑の保全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公共施設等整備保全基金：将来に備えた公共施設の維持更新経費や、寄附金を積み立てた結果、前年度比で約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新ごみ処理施設建設基金：基金運用益を積み立てた結果、前年度比で約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都市計画事業基金：都市計画税余剰分を積み立てた結果、前年度比で約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障碍（がい）福祉基金：障碍（がい）福祉施策経費を積み立てた結果、前年度比で約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緑化基金：寄附金を積み立てた結果、前年度比で約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公共施設等整備保全基金：公共施設の維持更新に備えるため、毎年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新ごみ処理施設建設基金：公債費の増加に備え、市債管理基金及び新ごみ処理施設建設基金に計画的に積み立てる。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民生費の増や病院事業会計への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億円の経営支援などにより、決算で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災害などの不測の事態に備えるため、平常時の残高は標準財政規模の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災害などの不測の事態に対応したことにより標準財政規模の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％を下回る場合は、おおむね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％以上に戻すよう努める。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普通交付税の再算定により、臨時財政対策債償還基金費相当額を積み立てた結果、前年度比で約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公債費の増加に備え、市債管理基金及び新ごみ処理施設建設基金に計画的に積み立てる。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C47D9D-B892-4984-97F6-80517D68D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6B35B8-3D19-4D70-8C45-C2B829FFAE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516ED8F-948C-4741-849F-DE2B0F2FEA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7396053-045C-4BED-AFCE-8B880807D29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6F62570-C863-4EF0-88A3-7CA55657BBC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E732131-9819-4C03-9669-2CBCF6B8BD4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E4999A6-7069-45E2-9180-AD3A03F78C6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E61596-DE36-42EA-8CBD-F3E9947EB14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5840080-58E4-4253-9B74-33F895FC988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0E42D0B-2BCE-42E1-9318-E83541B4E10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D13B28-EFA0-4B00-A00C-C4668852920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6E84A9B-3D83-4F3E-B551-8756254CCC3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6BA5661-59B7-4B17-867C-9A79EA78CB7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4FA7789-4087-44D4-B3D1-636284FDE53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5C724EF-90CE-4126-B5BA-0970022F6A9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85722BA-6460-4D83-911E-07070160B2F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C0A706-B103-46AB-9397-82B1B65ADDB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5AC0A40-9CE6-4EC2-A1FC-2659F841F4C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B498A93-5FC9-4D06-AFF6-9BBA79FF85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E9B6202-94F0-43D2-A040-D8117A9A99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8A189B6-DD78-4741-96FE-2663FA10AEC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9B73DA-28EA-4C0C-A72E-F729F534006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948BDB7-DA33-4445-8F72-216597F4FC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500F2C4-C889-45F3-A3FD-46CC83CB560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B74A561-397F-4484-9F49-C1D185CD181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E347CC6-3D81-4E69-AD08-4ED40634185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36D6983-67D9-4EA1-8A04-99FA08199E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2A076A9-0E7F-49B9-A8F8-934F649FF3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B4E4E23-82E4-4705-91F1-D9D203DC69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E977285-F41A-4E2E-B086-772FFB9E30C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9FD5514-24B8-41B3-B2D9-7759A9CD9FD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DD636B8-B237-4FA3-8076-C09C766E72F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0DB306D-2FCF-4F08-B226-2E95A355CED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CB33D82-E9C6-4878-9AA7-62643D451C4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3FFDBF6-122A-4D3B-BA89-269ED021CD5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D87C2C7-E674-4823-921D-FDF92340D6F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B2F2CFF-C8FB-42E5-99A3-24023C07EFE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FDBF469-3D48-48B7-AEE8-9CDB5E9B8D0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954C6CF-D8C0-4A56-958A-552F8183A8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560C5FE-48C4-4B01-8621-759DCF66E32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1322D9C-EC42-452F-BBE3-9D96FA87A5E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5E4A481-43EE-4CFA-A9A5-614DD6227B4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DBBC288-B350-4D55-939C-1C77553E1DC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41EDB8C-3C8D-4454-A3D5-D4F71D56045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A853DBB-710A-4085-B647-056E5ECCA02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DDA3C9C-61CF-481B-833A-963A977AF65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1F37667-0173-41B7-AB84-68B7C81DA3F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年度は償却資産の取得価額の増加が、減価償却累計額の増加を上回り、前年度に比べて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ポイント低下した。償却資産を科目別でみると、事業用建物とインフラ資産の工作物の比率が大きいが、インフラ資産の工作物については近年の更新により少しずつ改善している。建物については平成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年度策定の宝塚市公共施設等総合管理計画（令和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月改定）、令和元年度策定の宝塚市公共施設（建物施設）保有量最適化方針により、令和</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年度までに総延床面積を</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削減するという目標を掲げ、最適化を進めている。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307B1A0-4EE7-4DCD-94F8-403F0E838D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BE57870-E125-4D97-8509-C2E936665BE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9637CDC-5783-4387-91B7-658F0C4A579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78C7E16C-6F88-47EC-8028-9F18AB83555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5DEF7D21-1D2B-4B1D-86B9-BA3BB34F665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2AC752C-16DE-4916-848F-88FC6EB3782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6F4CDB2-EA0E-4823-A743-B84FBC79E3C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348BA15-5B92-42BA-9153-BD618E0D3D6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8720F3F-DD82-4387-9C1D-58815B6EB11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AEEFB31-99B3-459C-99A1-78D4CF9C6C2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A2B81AF-CEB2-45F9-882A-1F4A9AD2870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47DB07E-4DA9-4BA6-8131-AA64E7BE24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FE30384-E760-41B6-8072-1473A9D32F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42F4C7F-597A-4500-9E49-0C537C8F00E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79568495-EFB6-41BA-9CB7-9596D8CC2CAF}"/>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BB0E6F4B-ED34-409F-A3CA-58D590FBD1F7}"/>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0CB38466-B851-496B-BC4A-9FFA5622C79B}"/>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30036D00-87F7-468C-8B33-C24C33056A2F}"/>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9D62E98E-22A1-4B36-A402-4F41623181EF}"/>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a:extLst>
            <a:ext uri="{FF2B5EF4-FFF2-40B4-BE49-F238E27FC236}">
              <a16:creationId xmlns:a16="http://schemas.microsoft.com/office/drawing/2014/main" id="{C1CAADCB-69C0-4636-95F0-5BFEACE9DFED}"/>
            </a:ext>
          </a:extLst>
        </xdr:cNvPr>
        <xdr:cNvSpPr txBox="1"/>
      </xdr:nvSpPr>
      <xdr:spPr>
        <a:xfrm>
          <a:off x="4813300" y="5781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C3825B3E-70FD-49D8-9EE5-EF7A67EB6DF7}"/>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84E96E61-B69B-4849-9332-800A0E756C7A}"/>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B0296834-FB15-4157-802E-01A57BD3E3D1}"/>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577CFDAA-427D-4F69-96FF-1786D977D086}"/>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330FA581-AE07-4375-9E73-0FC8503FD97D}"/>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1CC9BFB-F186-4B36-9BD6-D805D760466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C2123D8-CA44-4CA3-B3EE-975270ED4FC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312ECA8-AF29-4850-9C5E-E44C29C180D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DBA610-E521-439F-B2C3-E90C925E51D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50F3433-0E53-4369-B7BC-BEF3AD24CAE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79" name="楕円 78">
          <a:extLst>
            <a:ext uri="{FF2B5EF4-FFF2-40B4-BE49-F238E27FC236}">
              <a16:creationId xmlns:a16="http://schemas.microsoft.com/office/drawing/2014/main" id="{D8A8940C-58D5-434F-992C-95A3FDE8EAB3}"/>
            </a:ext>
          </a:extLst>
        </xdr:cNvPr>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70502</xdr:rowOff>
    </xdr:from>
    <xdr:ext cx="405111" cy="259045"/>
    <xdr:sp macro="" textlink="">
      <xdr:nvSpPr>
        <xdr:cNvPr id="80" name="有形固定資産減価償却率該当値テキスト">
          <a:extLst>
            <a:ext uri="{FF2B5EF4-FFF2-40B4-BE49-F238E27FC236}">
              <a16:creationId xmlns:a16="http://schemas.microsoft.com/office/drawing/2014/main" id="{33E65A31-1C24-4B05-B2AB-91113C746502}"/>
            </a:ext>
          </a:extLst>
        </xdr:cNvPr>
        <xdr:cNvSpPr txBox="1"/>
      </xdr:nvSpPr>
      <xdr:spPr>
        <a:xfrm>
          <a:off x="48133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1397</xdr:rowOff>
    </xdr:from>
    <xdr:to>
      <xdr:col>19</xdr:col>
      <xdr:colOff>187325</xdr:colOff>
      <xdr:row>33</xdr:row>
      <xdr:rowOff>102997</xdr:rowOff>
    </xdr:to>
    <xdr:sp macro="" textlink="">
      <xdr:nvSpPr>
        <xdr:cNvPr id="81" name="楕円 80">
          <a:extLst>
            <a:ext uri="{FF2B5EF4-FFF2-40B4-BE49-F238E27FC236}">
              <a16:creationId xmlns:a16="http://schemas.microsoft.com/office/drawing/2014/main" id="{47AAAA7B-33E6-44C9-AB44-680A690CBE15}"/>
            </a:ext>
          </a:extLst>
        </xdr:cNvPr>
        <xdr:cNvSpPr/>
      </xdr:nvSpPr>
      <xdr:spPr>
        <a:xfrm>
          <a:off x="4000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52197</xdr:rowOff>
    </xdr:to>
    <xdr:cxnSp macro="">
      <xdr:nvCxnSpPr>
        <xdr:cNvPr id="82" name="直線コネクタ 81">
          <a:extLst>
            <a:ext uri="{FF2B5EF4-FFF2-40B4-BE49-F238E27FC236}">
              <a16:creationId xmlns:a16="http://schemas.microsoft.com/office/drawing/2014/main" id="{1667D05F-3D11-4E98-9499-2468741A37F3}"/>
            </a:ext>
          </a:extLst>
        </xdr:cNvPr>
        <xdr:cNvCxnSpPr/>
      </xdr:nvCxnSpPr>
      <xdr:spPr>
        <a:xfrm flipV="1">
          <a:off x="4051300" y="6464300"/>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159893</xdr:rowOff>
    </xdr:from>
    <xdr:to>
      <xdr:col>15</xdr:col>
      <xdr:colOff>187325</xdr:colOff>
      <xdr:row>33</xdr:row>
      <xdr:rowOff>90043</xdr:rowOff>
    </xdr:to>
    <xdr:sp macro="" textlink="">
      <xdr:nvSpPr>
        <xdr:cNvPr id="83" name="楕円 82">
          <a:extLst>
            <a:ext uri="{FF2B5EF4-FFF2-40B4-BE49-F238E27FC236}">
              <a16:creationId xmlns:a16="http://schemas.microsoft.com/office/drawing/2014/main" id="{04B3CB6A-2C6E-4E85-A305-2B0810B85F31}"/>
            </a:ext>
          </a:extLst>
        </xdr:cNvPr>
        <xdr:cNvSpPr/>
      </xdr:nvSpPr>
      <xdr:spPr>
        <a:xfrm>
          <a:off x="32385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39243</xdr:rowOff>
    </xdr:from>
    <xdr:to>
      <xdr:col>19</xdr:col>
      <xdr:colOff>136525</xdr:colOff>
      <xdr:row>33</xdr:row>
      <xdr:rowOff>52197</xdr:rowOff>
    </xdr:to>
    <xdr:cxnSp macro="">
      <xdr:nvCxnSpPr>
        <xdr:cNvPr id="84" name="直線コネクタ 83">
          <a:extLst>
            <a:ext uri="{FF2B5EF4-FFF2-40B4-BE49-F238E27FC236}">
              <a16:creationId xmlns:a16="http://schemas.microsoft.com/office/drawing/2014/main" id="{9BD9B3B1-B425-4B5C-AA36-02F33B2F514E}"/>
            </a:ext>
          </a:extLst>
        </xdr:cNvPr>
        <xdr:cNvCxnSpPr/>
      </xdr:nvCxnSpPr>
      <xdr:spPr>
        <a:xfrm>
          <a:off x="3289300" y="646861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133985</xdr:rowOff>
    </xdr:from>
    <xdr:to>
      <xdr:col>11</xdr:col>
      <xdr:colOff>187325</xdr:colOff>
      <xdr:row>33</xdr:row>
      <xdr:rowOff>64135</xdr:rowOff>
    </xdr:to>
    <xdr:sp macro="" textlink="">
      <xdr:nvSpPr>
        <xdr:cNvPr id="85" name="楕円 84">
          <a:extLst>
            <a:ext uri="{FF2B5EF4-FFF2-40B4-BE49-F238E27FC236}">
              <a16:creationId xmlns:a16="http://schemas.microsoft.com/office/drawing/2014/main" id="{6B6439CF-E515-4034-842E-06F3DD3E9066}"/>
            </a:ext>
          </a:extLst>
        </xdr:cNvPr>
        <xdr:cNvSpPr/>
      </xdr:nvSpPr>
      <xdr:spPr>
        <a:xfrm>
          <a:off x="247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13335</xdr:rowOff>
    </xdr:from>
    <xdr:to>
      <xdr:col>15</xdr:col>
      <xdr:colOff>136525</xdr:colOff>
      <xdr:row>33</xdr:row>
      <xdr:rowOff>39243</xdr:rowOff>
    </xdr:to>
    <xdr:cxnSp macro="">
      <xdr:nvCxnSpPr>
        <xdr:cNvPr id="86" name="直線コネクタ 85">
          <a:extLst>
            <a:ext uri="{FF2B5EF4-FFF2-40B4-BE49-F238E27FC236}">
              <a16:creationId xmlns:a16="http://schemas.microsoft.com/office/drawing/2014/main" id="{FA2C4AB1-5675-4124-875E-EBB2FEDD8FA5}"/>
            </a:ext>
          </a:extLst>
        </xdr:cNvPr>
        <xdr:cNvCxnSpPr/>
      </xdr:nvCxnSpPr>
      <xdr:spPr>
        <a:xfrm>
          <a:off x="2527300" y="644271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121031</xdr:rowOff>
    </xdr:from>
    <xdr:to>
      <xdr:col>7</xdr:col>
      <xdr:colOff>187325</xdr:colOff>
      <xdr:row>33</xdr:row>
      <xdr:rowOff>51181</xdr:rowOff>
    </xdr:to>
    <xdr:sp macro="" textlink="">
      <xdr:nvSpPr>
        <xdr:cNvPr id="87" name="楕円 86">
          <a:extLst>
            <a:ext uri="{FF2B5EF4-FFF2-40B4-BE49-F238E27FC236}">
              <a16:creationId xmlns:a16="http://schemas.microsoft.com/office/drawing/2014/main" id="{A595E314-0FF7-4046-891A-F4454CF0CD5C}"/>
            </a:ext>
          </a:extLst>
        </xdr:cNvPr>
        <xdr:cNvSpPr/>
      </xdr:nvSpPr>
      <xdr:spPr>
        <a:xfrm>
          <a:off x="1714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381</xdr:rowOff>
    </xdr:from>
    <xdr:to>
      <xdr:col>11</xdr:col>
      <xdr:colOff>136525</xdr:colOff>
      <xdr:row>33</xdr:row>
      <xdr:rowOff>13335</xdr:rowOff>
    </xdr:to>
    <xdr:cxnSp macro="">
      <xdr:nvCxnSpPr>
        <xdr:cNvPr id="88" name="直線コネクタ 87">
          <a:extLst>
            <a:ext uri="{FF2B5EF4-FFF2-40B4-BE49-F238E27FC236}">
              <a16:creationId xmlns:a16="http://schemas.microsoft.com/office/drawing/2014/main" id="{5C2A1BAC-92A5-41E8-9444-D10E27F5ADC0}"/>
            </a:ext>
          </a:extLst>
        </xdr:cNvPr>
        <xdr:cNvCxnSpPr/>
      </xdr:nvCxnSpPr>
      <xdr:spPr>
        <a:xfrm>
          <a:off x="1765300" y="642975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89" name="n_1aveValue有形固定資産減価償却率">
          <a:extLst>
            <a:ext uri="{FF2B5EF4-FFF2-40B4-BE49-F238E27FC236}">
              <a16:creationId xmlns:a16="http://schemas.microsoft.com/office/drawing/2014/main" id="{F7D01F27-0EA3-4588-8645-94783F7931FC}"/>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FAED3363-A8D0-42E2-BD4B-30713E289B7B}"/>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a:extLst>
            <a:ext uri="{FF2B5EF4-FFF2-40B4-BE49-F238E27FC236}">
              <a16:creationId xmlns:a16="http://schemas.microsoft.com/office/drawing/2014/main" id="{2BD2B991-5061-4979-85B6-18DFB232376E}"/>
            </a:ext>
          </a:extLst>
        </xdr:cNvPr>
        <xdr:cNvSpPr txBox="1"/>
      </xdr:nvSpPr>
      <xdr:spPr>
        <a:xfrm>
          <a:off x="2324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A8B7AB3B-4898-43EA-BA32-983503B91A7D}"/>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94124</xdr:rowOff>
    </xdr:from>
    <xdr:ext cx="405111" cy="259045"/>
    <xdr:sp macro="" textlink="">
      <xdr:nvSpPr>
        <xdr:cNvPr id="93" name="n_1mainValue有形固定資産減価償却率">
          <a:extLst>
            <a:ext uri="{FF2B5EF4-FFF2-40B4-BE49-F238E27FC236}">
              <a16:creationId xmlns:a16="http://schemas.microsoft.com/office/drawing/2014/main" id="{FDA2BC11-EE6E-4017-8EA3-F35F4EFB59BA}"/>
            </a:ext>
          </a:extLst>
        </xdr:cNvPr>
        <xdr:cNvSpPr txBox="1"/>
      </xdr:nvSpPr>
      <xdr:spPr>
        <a:xfrm>
          <a:off x="38360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81170</xdr:rowOff>
    </xdr:from>
    <xdr:ext cx="405111" cy="259045"/>
    <xdr:sp macro="" textlink="">
      <xdr:nvSpPr>
        <xdr:cNvPr id="94" name="n_2mainValue有形固定資産減価償却率">
          <a:extLst>
            <a:ext uri="{FF2B5EF4-FFF2-40B4-BE49-F238E27FC236}">
              <a16:creationId xmlns:a16="http://schemas.microsoft.com/office/drawing/2014/main" id="{C7C49CE2-3E5E-4F87-ADA6-0A36F253F3FB}"/>
            </a:ext>
          </a:extLst>
        </xdr:cNvPr>
        <xdr:cNvSpPr txBox="1"/>
      </xdr:nvSpPr>
      <xdr:spPr>
        <a:xfrm>
          <a:off x="3086744" y="65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55262</xdr:rowOff>
    </xdr:from>
    <xdr:ext cx="405111" cy="259045"/>
    <xdr:sp macro="" textlink="">
      <xdr:nvSpPr>
        <xdr:cNvPr id="95" name="n_3mainValue有形固定資産減価償却率">
          <a:extLst>
            <a:ext uri="{FF2B5EF4-FFF2-40B4-BE49-F238E27FC236}">
              <a16:creationId xmlns:a16="http://schemas.microsoft.com/office/drawing/2014/main" id="{84E7E04D-BE89-43DA-AD73-65DC97BCE8C9}"/>
            </a:ext>
          </a:extLst>
        </xdr:cNvPr>
        <xdr:cNvSpPr txBox="1"/>
      </xdr:nvSpPr>
      <xdr:spPr>
        <a:xfrm>
          <a:off x="2324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42308</xdr:rowOff>
    </xdr:from>
    <xdr:ext cx="405111" cy="259045"/>
    <xdr:sp macro="" textlink="">
      <xdr:nvSpPr>
        <xdr:cNvPr id="96" name="n_4mainValue有形固定資産減価償却率">
          <a:extLst>
            <a:ext uri="{FF2B5EF4-FFF2-40B4-BE49-F238E27FC236}">
              <a16:creationId xmlns:a16="http://schemas.microsoft.com/office/drawing/2014/main" id="{F03AA81B-A250-41E8-9ACB-7D8D807BF3B8}"/>
            </a:ext>
          </a:extLst>
        </xdr:cNvPr>
        <xdr:cNvSpPr txBox="1"/>
      </xdr:nvSpPr>
      <xdr:spPr>
        <a:xfrm>
          <a:off x="1562744" y="647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9C75ECE-9F2F-44B1-A855-6A70480CE3A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DF99F74-06A9-4DA6-ADA6-331ED81D568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3681EE1-E08D-4B78-8ECC-543044573A0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0DAE4F5-898B-4BD4-883D-AB9F662C538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3942D99-8282-4759-8E3A-672468EC5A8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972DE14B-146A-4F10-864B-EC60B48A7A0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47A3AF1-7208-45DF-9B62-905940312C1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8DA183F8-B177-4C09-B2D9-A0016EA460C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C132770-BCBD-4000-9221-28B29EB48E0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4035E46-C38E-499A-ACA7-078B78EAEDC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4884A53-924D-4484-8CBB-5E090D93E44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44F8582-043E-4E32-BB74-53BEFD3B704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D1229E5-908B-432A-B26D-8A4E1609CCE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類似団体内平均を下回るものの、令和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年度から大きく改善し、全国平均とほぼ同水準となっている。基金残高の増加による充当可能財源の増加等が要因と考えられる。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CDC428B-AD16-4219-87C4-D5912C9EB4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30AEE03A-ACD5-481D-99A8-5BEDBB9AB88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2320286-9556-44A2-BF51-6EFE477F590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E41D158C-A3CD-4AD9-A058-F56A673BE1E4}"/>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97DB266B-D30C-4347-A148-96F57FE50978}"/>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B3F1C331-56DB-41FA-95D8-7E760B09726E}"/>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196ED4BD-18D1-4764-97CB-9005ED5C9674}"/>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BDEB5840-92F8-4EF9-BC03-17FD379C8A4D}"/>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FC76F6B2-5F16-47C4-A703-195A1BE52F9A}"/>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0C58FAF7-0106-426A-BC6B-FF1D02F86378}"/>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8F8C954C-EEA0-4FBA-BB42-C5539709FF3B}"/>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678BBD51-8415-4701-8F95-557F42BB928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22B677ED-2019-4ECF-B939-AEDECC842E98}"/>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A16A1F2C-D2D7-49C3-ABE5-DA02F80F47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D93B1095-FD4A-4A1E-BA04-8858D9B860AA}"/>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09EA0A47-BBF4-4C80-9173-DD1BF6FCEF6C}"/>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16383A30-8666-4D21-9DCC-6FD8D3BE8BD5}"/>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DE5F14DD-5452-42D8-B93E-97455514F092}"/>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BCF88D6F-7013-4C7B-A509-556F70BBD89D}"/>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D0F92083-6430-4B7A-9AE7-389375B1755A}"/>
            </a:ext>
          </a:extLst>
        </xdr:cNvPr>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5AE31194-968E-40E2-848E-5200AA0612C0}"/>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17212B05-47ED-418D-AF56-D323218289CB}"/>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0C9C780F-33DD-49C2-9509-BF2DC5C48EA3}"/>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B4482183-2A3F-4719-A1DC-B96056A40D46}"/>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CC4161E8-7BE4-499B-94CD-4AAD4F6E2EF6}"/>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9ED2CCE4-DE86-4F4B-B353-8421F34BF71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AE4744E-52D4-4F26-B5D8-1CF6E3FC54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C494451-1B97-42FE-8D23-863C577796F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86546B9-F431-4440-95B5-AA32C3A7679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764633C-AF46-4F15-9FE4-4602AE1A6F9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171171</xdr:rowOff>
    </xdr:from>
    <xdr:to>
      <xdr:col>76</xdr:col>
      <xdr:colOff>73025</xdr:colOff>
      <xdr:row>31</xdr:row>
      <xdr:rowOff>101321</xdr:rowOff>
    </xdr:to>
    <xdr:sp macro="" textlink="">
      <xdr:nvSpPr>
        <xdr:cNvPr id="140" name="楕円 139">
          <a:extLst>
            <a:ext uri="{FF2B5EF4-FFF2-40B4-BE49-F238E27FC236}">
              <a16:creationId xmlns:a16="http://schemas.microsoft.com/office/drawing/2014/main" id="{3A47B663-5E12-4B24-B221-BFA4E932EBBF}"/>
            </a:ext>
          </a:extLst>
        </xdr:cNvPr>
        <xdr:cNvSpPr/>
      </xdr:nvSpPr>
      <xdr:spPr>
        <a:xfrm>
          <a:off x="14744700" y="60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149598</xdr:rowOff>
    </xdr:from>
    <xdr:ext cx="469744" cy="259045"/>
    <xdr:sp macro="" textlink="">
      <xdr:nvSpPr>
        <xdr:cNvPr id="141" name="債務償還比率該当値テキスト">
          <a:extLst>
            <a:ext uri="{FF2B5EF4-FFF2-40B4-BE49-F238E27FC236}">
              <a16:creationId xmlns:a16="http://schemas.microsoft.com/office/drawing/2014/main" id="{9FCDB408-D76F-4B00-835E-0DB3E99F7473}"/>
            </a:ext>
          </a:extLst>
        </xdr:cNvPr>
        <xdr:cNvSpPr txBox="1"/>
      </xdr:nvSpPr>
      <xdr:spPr>
        <a:xfrm>
          <a:off x="14846300" y="60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113957</xdr:rowOff>
    </xdr:from>
    <xdr:to>
      <xdr:col>72</xdr:col>
      <xdr:colOff>123825</xdr:colOff>
      <xdr:row>31</xdr:row>
      <xdr:rowOff>44107</xdr:rowOff>
    </xdr:to>
    <xdr:sp macro="" textlink="">
      <xdr:nvSpPr>
        <xdr:cNvPr id="142" name="楕円 141">
          <a:extLst>
            <a:ext uri="{FF2B5EF4-FFF2-40B4-BE49-F238E27FC236}">
              <a16:creationId xmlns:a16="http://schemas.microsoft.com/office/drawing/2014/main" id="{C1AA7A12-6BB9-40C5-8FEF-65CF0C406F91}"/>
            </a:ext>
          </a:extLst>
        </xdr:cNvPr>
        <xdr:cNvSpPr/>
      </xdr:nvSpPr>
      <xdr:spPr>
        <a:xfrm>
          <a:off x="14033500" y="60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164757</xdr:rowOff>
    </xdr:from>
    <xdr:to>
      <xdr:col>76</xdr:col>
      <xdr:colOff>22225</xdr:colOff>
      <xdr:row>31</xdr:row>
      <xdr:rowOff>50521</xdr:rowOff>
    </xdr:to>
    <xdr:cxnSp macro="">
      <xdr:nvCxnSpPr>
        <xdr:cNvPr id="143" name="直線コネクタ 142">
          <a:extLst>
            <a:ext uri="{FF2B5EF4-FFF2-40B4-BE49-F238E27FC236}">
              <a16:creationId xmlns:a16="http://schemas.microsoft.com/office/drawing/2014/main" id="{5446FF13-07ED-457F-B362-EFEEF27FEAAC}"/>
            </a:ext>
          </a:extLst>
        </xdr:cNvPr>
        <xdr:cNvCxnSpPr/>
      </xdr:nvCxnSpPr>
      <xdr:spPr>
        <a:xfrm>
          <a:off x="14084300" y="6079782"/>
          <a:ext cx="7112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23711</xdr:rowOff>
    </xdr:from>
    <xdr:to>
      <xdr:col>68</xdr:col>
      <xdr:colOff>123825</xdr:colOff>
      <xdr:row>30</xdr:row>
      <xdr:rowOff>125311</xdr:rowOff>
    </xdr:to>
    <xdr:sp macro="" textlink="">
      <xdr:nvSpPr>
        <xdr:cNvPr id="144" name="楕円 143">
          <a:extLst>
            <a:ext uri="{FF2B5EF4-FFF2-40B4-BE49-F238E27FC236}">
              <a16:creationId xmlns:a16="http://schemas.microsoft.com/office/drawing/2014/main" id="{C8727408-3780-497E-AEDC-48F992ECC0BE}"/>
            </a:ext>
          </a:extLst>
        </xdr:cNvPr>
        <xdr:cNvSpPr/>
      </xdr:nvSpPr>
      <xdr:spPr>
        <a:xfrm>
          <a:off x="13271500" y="59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74511</xdr:rowOff>
    </xdr:from>
    <xdr:to>
      <xdr:col>72</xdr:col>
      <xdr:colOff>73025</xdr:colOff>
      <xdr:row>30</xdr:row>
      <xdr:rowOff>164757</xdr:rowOff>
    </xdr:to>
    <xdr:cxnSp macro="">
      <xdr:nvCxnSpPr>
        <xdr:cNvPr id="145" name="直線コネクタ 144">
          <a:extLst>
            <a:ext uri="{FF2B5EF4-FFF2-40B4-BE49-F238E27FC236}">
              <a16:creationId xmlns:a16="http://schemas.microsoft.com/office/drawing/2014/main" id="{98D215C1-1B3B-41F5-AE21-A18D3B4C0EDB}"/>
            </a:ext>
          </a:extLst>
        </xdr:cNvPr>
        <xdr:cNvCxnSpPr/>
      </xdr:nvCxnSpPr>
      <xdr:spPr>
        <a:xfrm>
          <a:off x="13322300" y="5989536"/>
          <a:ext cx="762000" cy="9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97498</xdr:rowOff>
    </xdr:from>
    <xdr:to>
      <xdr:col>64</xdr:col>
      <xdr:colOff>123825</xdr:colOff>
      <xdr:row>33</xdr:row>
      <xdr:rowOff>27648</xdr:rowOff>
    </xdr:to>
    <xdr:sp macro="" textlink="">
      <xdr:nvSpPr>
        <xdr:cNvPr id="146" name="楕円 145">
          <a:extLst>
            <a:ext uri="{FF2B5EF4-FFF2-40B4-BE49-F238E27FC236}">
              <a16:creationId xmlns:a16="http://schemas.microsoft.com/office/drawing/2014/main" id="{23F83A99-70DE-4387-B8F7-01E05ACB99DC}"/>
            </a:ext>
          </a:extLst>
        </xdr:cNvPr>
        <xdr:cNvSpPr/>
      </xdr:nvSpPr>
      <xdr:spPr>
        <a:xfrm>
          <a:off x="12509500" y="63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74511</xdr:rowOff>
    </xdr:from>
    <xdr:to>
      <xdr:col>68</xdr:col>
      <xdr:colOff>73025</xdr:colOff>
      <xdr:row>32</xdr:row>
      <xdr:rowOff>148298</xdr:rowOff>
    </xdr:to>
    <xdr:cxnSp macro="">
      <xdr:nvCxnSpPr>
        <xdr:cNvPr id="147" name="直線コネクタ 146">
          <a:extLst>
            <a:ext uri="{FF2B5EF4-FFF2-40B4-BE49-F238E27FC236}">
              <a16:creationId xmlns:a16="http://schemas.microsoft.com/office/drawing/2014/main" id="{6E279939-043E-4AFD-AB6E-6AF031B4B711}"/>
            </a:ext>
          </a:extLst>
        </xdr:cNvPr>
        <xdr:cNvCxnSpPr/>
      </xdr:nvCxnSpPr>
      <xdr:spPr>
        <a:xfrm flipV="1">
          <a:off x="12560300" y="5989536"/>
          <a:ext cx="762000" cy="4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87757</xdr:rowOff>
    </xdr:from>
    <xdr:to>
      <xdr:col>60</xdr:col>
      <xdr:colOff>123825</xdr:colOff>
      <xdr:row>34</xdr:row>
      <xdr:rowOff>17907</xdr:rowOff>
    </xdr:to>
    <xdr:sp macro="" textlink="">
      <xdr:nvSpPr>
        <xdr:cNvPr id="148" name="楕円 147">
          <a:extLst>
            <a:ext uri="{FF2B5EF4-FFF2-40B4-BE49-F238E27FC236}">
              <a16:creationId xmlns:a16="http://schemas.microsoft.com/office/drawing/2014/main" id="{6BD39162-E663-4DD7-8C6A-28D27827BC34}"/>
            </a:ext>
          </a:extLst>
        </xdr:cNvPr>
        <xdr:cNvSpPr/>
      </xdr:nvSpPr>
      <xdr:spPr>
        <a:xfrm>
          <a:off x="11747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148298</xdr:rowOff>
    </xdr:from>
    <xdr:to>
      <xdr:col>64</xdr:col>
      <xdr:colOff>73025</xdr:colOff>
      <xdr:row>33</xdr:row>
      <xdr:rowOff>138557</xdr:rowOff>
    </xdr:to>
    <xdr:cxnSp macro="">
      <xdr:nvCxnSpPr>
        <xdr:cNvPr id="149" name="直線コネクタ 148">
          <a:extLst>
            <a:ext uri="{FF2B5EF4-FFF2-40B4-BE49-F238E27FC236}">
              <a16:creationId xmlns:a16="http://schemas.microsoft.com/office/drawing/2014/main" id="{ECBC002F-BA74-452B-86CD-3906BC83B2C8}"/>
            </a:ext>
          </a:extLst>
        </xdr:cNvPr>
        <xdr:cNvCxnSpPr/>
      </xdr:nvCxnSpPr>
      <xdr:spPr>
        <a:xfrm flipV="1">
          <a:off x="11798300" y="6406223"/>
          <a:ext cx="762000" cy="1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BC529687-25C6-4424-AEF7-563BA529B150}"/>
            </a:ext>
          </a:extLst>
        </xdr:cNvPr>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3D3636E7-7702-4FDB-8825-5A56FA3C0FA4}"/>
            </a:ext>
          </a:extLst>
        </xdr:cNvPr>
        <xdr:cNvSpPr txBox="1"/>
      </xdr:nvSpPr>
      <xdr:spPr>
        <a:xfrm>
          <a:off x="130874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1CB04B34-005A-41F5-B9E0-8A8805427AEC}"/>
            </a:ext>
          </a:extLst>
        </xdr:cNvPr>
        <xdr:cNvSpPr txBox="1"/>
      </xdr:nvSpPr>
      <xdr:spPr>
        <a:xfrm>
          <a:off x="12325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0D586144-9115-4CA7-AEDE-D95C805E558B}"/>
            </a:ext>
          </a:extLst>
        </xdr:cNvPr>
        <xdr:cNvSpPr txBox="1"/>
      </xdr:nvSpPr>
      <xdr:spPr>
        <a:xfrm>
          <a:off x="11563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35234</xdr:rowOff>
    </xdr:from>
    <xdr:ext cx="469744" cy="259045"/>
    <xdr:sp macro="" textlink="">
      <xdr:nvSpPr>
        <xdr:cNvPr id="154" name="n_1mainValue債務償還比率">
          <a:extLst>
            <a:ext uri="{FF2B5EF4-FFF2-40B4-BE49-F238E27FC236}">
              <a16:creationId xmlns:a16="http://schemas.microsoft.com/office/drawing/2014/main" id="{C6665F4C-DFDD-4D94-903B-682804CB65A2}"/>
            </a:ext>
          </a:extLst>
        </xdr:cNvPr>
        <xdr:cNvSpPr txBox="1"/>
      </xdr:nvSpPr>
      <xdr:spPr>
        <a:xfrm>
          <a:off x="13836727" y="612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116438</xdr:rowOff>
    </xdr:from>
    <xdr:ext cx="469744" cy="259045"/>
    <xdr:sp macro="" textlink="">
      <xdr:nvSpPr>
        <xdr:cNvPr id="155" name="n_2mainValue債務償還比率">
          <a:extLst>
            <a:ext uri="{FF2B5EF4-FFF2-40B4-BE49-F238E27FC236}">
              <a16:creationId xmlns:a16="http://schemas.microsoft.com/office/drawing/2014/main" id="{734D6945-E965-4731-9035-D9B1E66DE0AF}"/>
            </a:ext>
          </a:extLst>
        </xdr:cNvPr>
        <xdr:cNvSpPr txBox="1"/>
      </xdr:nvSpPr>
      <xdr:spPr>
        <a:xfrm>
          <a:off x="13087427" y="603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18775</xdr:rowOff>
    </xdr:from>
    <xdr:ext cx="469744" cy="259045"/>
    <xdr:sp macro="" textlink="">
      <xdr:nvSpPr>
        <xdr:cNvPr id="156" name="n_3mainValue債務償還比率">
          <a:extLst>
            <a:ext uri="{FF2B5EF4-FFF2-40B4-BE49-F238E27FC236}">
              <a16:creationId xmlns:a16="http://schemas.microsoft.com/office/drawing/2014/main" id="{66854BEF-FEF1-44B9-AFC0-A7CAA96391B2}"/>
            </a:ext>
          </a:extLst>
        </xdr:cNvPr>
        <xdr:cNvSpPr txBox="1"/>
      </xdr:nvSpPr>
      <xdr:spPr>
        <a:xfrm>
          <a:off x="12325427" y="644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9034</xdr:rowOff>
    </xdr:from>
    <xdr:ext cx="469744" cy="259045"/>
    <xdr:sp macro="" textlink="">
      <xdr:nvSpPr>
        <xdr:cNvPr id="157" name="n_4mainValue債務償還比率">
          <a:extLst>
            <a:ext uri="{FF2B5EF4-FFF2-40B4-BE49-F238E27FC236}">
              <a16:creationId xmlns:a16="http://schemas.microsoft.com/office/drawing/2014/main" id="{8DE14EA0-034F-49C4-AEA8-3654366A7B71}"/>
            </a:ext>
          </a:extLst>
        </xdr:cNvPr>
        <xdr:cNvSpPr txBox="1"/>
      </xdr:nvSpPr>
      <xdr:spPr>
        <a:xfrm>
          <a:off x="11563427"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7052BFDC-EF80-4A7D-A40D-E42D8A4876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20118D5C-BBF1-447A-BA0C-88CE1447110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44A324F-ABF8-401A-8AED-96DBA01A45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705A1B8E-3A9A-4BDC-95E4-B06CCA330C0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D09B230E-0629-48F5-94B7-9DF5BFECB56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C5252378-B2C4-4F38-85C0-AF9446761FA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62CF16-B5B0-4D72-894A-F57A9EF852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50252C-08FF-4F13-900D-4C58206133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4673B0-D42D-49BB-88D9-B0CBD640E8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F0B534-2484-4B29-905C-D811F5D840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51555C-4326-45BA-AA3C-EEE69789BE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65F6D5-15EA-4EF6-BAC3-60846AA21A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DFC410-A2CF-4550-8673-049CBCCDF0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198ED6-27A5-4A18-81AC-566093AC79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B01A6D-8129-4BBE-8AC4-8403F3A867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49AC51-F50A-4EA9-87FB-C6E19E4623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D51D7C-A8ED-4289-B0A6-73F6942D733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3A7893-5944-4DAC-A823-D31BF6D71B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F2F7E6-63CB-4D46-B88B-515E2839A1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7B45F0-D4DF-4B4C-A69D-FABFC4F572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C9CE31-30C3-477D-850D-59E269E09C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0EACB0A-E371-46B8-BC70-5C2E3849DC7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FC0E41-5321-4F3D-8C3A-F217D40A86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EC464E-83A4-4921-9FA7-E935A0E147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40A747-2CC6-4E89-A9BE-3A7539DBD4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E59890-EC33-4675-A01F-C22FC57887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2CC2DE-E7AE-41B2-B6F1-0CE995EFF1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44E989-A56A-4889-AF25-9C5F7188F5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252E58-AAED-44BE-990C-9E2EBD8986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904DCA-E35A-47F7-82D1-888A66ADD9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6C921A-7B13-4094-A21F-DDF31438D2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56666D-AFAF-4F08-9876-C3341B492B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E50561-EB4E-4471-8531-13CCA56F40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B434E42-38FE-486F-A77A-28D5C2FFBA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FD9461-EBCB-4A36-A744-B7551367D9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52039F-1A05-49EE-8358-211495CF47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23B9B0-1C2B-4469-9181-78D3E69E15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6E8160-E5D9-42A5-A840-C73EDB14F3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1E96C9-1B37-42E1-B2EF-DC6D46BFC3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DD6D78-FEE3-4914-8B10-45692B1CA16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92E3C1-A056-4BA8-8512-63BBF47C89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95DA09-7280-43B1-BAA9-2B0A5EA814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E0150F-E823-4799-AA72-0910226927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2D703C-2EB1-4C6C-BD8A-F2A3A84603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BFA7E1-0C4C-471B-A438-CDBB22D1DB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1A841A-CAF8-4C13-BAB3-29633FE622A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A09D4A-106A-481D-8A26-FB24516B5A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67FA8A-9367-4A02-8777-1C011202EB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EF0F3E0-7BB4-4B90-AAF0-EEEC7288AF1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95C6BDD-3C2F-485F-BE8C-816186B618C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F4B7135-D148-4DBD-B82F-0B0C3AA7DBB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221C5BF-9D43-4B57-9C98-10FAC8111C1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BA2D104-690C-45EC-9A19-A0FBA36B1F1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08597E-904D-4F31-ABCC-9238EF809C0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3267A15-01BC-4C90-A2B4-50BC4274144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D2F40E9-815C-45FD-A7E4-DF4459FA3C6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B8BD23A-F332-4AAB-A789-92BFF22D60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C59EACC-D106-4A07-BC37-0FBAB9A633F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A73B00B-6DD2-4A2B-8D57-1DB597ECAE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EF146672-9633-482A-853A-6B9AA74D3F6C}"/>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08C8F12C-E19D-43F5-8937-1F460B4F5031}"/>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8EE0EE60-AA82-464D-8F5C-1F07B5FA290F}"/>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0FB3918B-522E-42A3-B21E-DB8CB292D2D0}"/>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6675D166-90D7-4029-9331-75CC4F5B1F79}"/>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F64D9B67-E321-4370-B16E-6BD163982209}"/>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245271F4-F534-4829-88A8-9254F7505F3D}"/>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8F77BF13-5A3E-4EE3-968A-CCDFB7C58992}"/>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EC47E36A-AE32-4716-B8A5-F4F2E4F49585}"/>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E7690B71-8573-448D-B5C7-31B23D1FC9C3}"/>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D96DBAA8-2624-4162-974B-529315606A22}"/>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BA78CDC-93EE-4698-BD25-A0B974B4C33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D301605-32BA-4E77-AE43-FE1A0F1733D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D447ED-A5B0-459B-81E8-6C09CA2B73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7BE70E-29C4-4079-81F0-6E4E0DC8DB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097312-F054-4214-ADD5-EF22C44F78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84836</xdr:rowOff>
    </xdr:from>
    <xdr:to>
      <xdr:col>24</xdr:col>
      <xdr:colOff>114300</xdr:colOff>
      <xdr:row>41</xdr:row>
      <xdr:rowOff>14986</xdr:rowOff>
    </xdr:to>
    <xdr:sp macro="" textlink="">
      <xdr:nvSpPr>
        <xdr:cNvPr id="71" name="楕円 70">
          <a:extLst>
            <a:ext uri="{FF2B5EF4-FFF2-40B4-BE49-F238E27FC236}">
              <a16:creationId xmlns:a16="http://schemas.microsoft.com/office/drawing/2014/main" id="{10C3FAA9-A52A-4755-8BD2-D77BB78FDAD7}"/>
            </a:ext>
          </a:extLst>
        </xdr:cNvPr>
        <xdr:cNvSpPr/>
      </xdr:nvSpPr>
      <xdr:spPr>
        <a:xfrm>
          <a:off x="4584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171213</xdr:rowOff>
    </xdr:from>
    <xdr:ext cx="405111" cy="259045"/>
    <xdr:sp macro="" textlink="">
      <xdr:nvSpPr>
        <xdr:cNvPr id="72" name="【道路】&#10;有形固定資産減価償却率該当値テキスト">
          <a:extLst>
            <a:ext uri="{FF2B5EF4-FFF2-40B4-BE49-F238E27FC236}">
              <a16:creationId xmlns:a16="http://schemas.microsoft.com/office/drawing/2014/main" id="{B9A05BAA-15AA-4053-AB15-6ABBA70922FD}"/>
            </a:ext>
          </a:extLst>
        </xdr:cNvPr>
        <xdr:cNvSpPr txBox="1"/>
      </xdr:nvSpPr>
      <xdr:spPr>
        <a:xfrm>
          <a:off x="4673600" y="685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84836</xdr:rowOff>
    </xdr:from>
    <xdr:to>
      <xdr:col>20</xdr:col>
      <xdr:colOff>38100</xdr:colOff>
      <xdr:row>41</xdr:row>
      <xdr:rowOff>14986</xdr:rowOff>
    </xdr:to>
    <xdr:sp macro="" textlink="">
      <xdr:nvSpPr>
        <xdr:cNvPr id="73" name="楕円 72">
          <a:extLst>
            <a:ext uri="{FF2B5EF4-FFF2-40B4-BE49-F238E27FC236}">
              <a16:creationId xmlns:a16="http://schemas.microsoft.com/office/drawing/2014/main" id="{E71EF8FC-0A5F-4223-A76D-F1ED8866DDAF}"/>
            </a:ext>
          </a:extLst>
        </xdr:cNvPr>
        <xdr:cNvSpPr/>
      </xdr:nvSpPr>
      <xdr:spPr>
        <a:xfrm>
          <a:off x="3746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135636</xdr:rowOff>
    </xdr:from>
    <xdr:to>
      <xdr:col>24</xdr:col>
      <xdr:colOff>63500</xdr:colOff>
      <xdr:row>40</xdr:row>
      <xdr:rowOff>135636</xdr:rowOff>
    </xdr:to>
    <xdr:cxnSp macro="">
      <xdr:nvCxnSpPr>
        <xdr:cNvPr id="74" name="直線コネクタ 73">
          <a:extLst>
            <a:ext uri="{FF2B5EF4-FFF2-40B4-BE49-F238E27FC236}">
              <a16:creationId xmlns:a16="http://schemas.microsoft.com/office/drawing/2014/main" id="{28E351D5-17B4-4827-A89F-F1A0553395C3}"/>
            </a:ext>
          </a:extLst>
        </xdr:cNvPr>
        <xdr:cNvCxnSpPr/>
      </xdr:nvCxnSpPr>
      <xdr:spPr>
        <a:xfrm>
          <a:off x="3797300" y="6993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96266</xdr:rowOff>
    </xdr:from>
    <xdr:to>
      <xdr:col>15</xdr:col>
      <xdr:colOff>101600</xdr:colOff>
      <xdr:row>41</xdr:row>
      <xdr:rowOff>26416</xdr:rowOff>
    </xdr:to>
    <xdr:sp macro="" textlink="">
      <xdr:nvSpPr>
        <xdr:cNvPr id="75" name="楕円 74">
          <a:extLst>
            <a:ext uri="{FF2B5EF4-FFF2-40B4-BE49-F238E27FC236}">
              <a16:creationId xmlns:a16="http://schemas.microsoft.com/office/drawing/2014/main" id="{9489BB95-8AF2-4F27-A44E-6CEFD4A052A5}"/>
            </a:ext>
          </a:extLst>
        </xdr:cNvPr>
        <xdr:cNvSpPr/>
      </xdr:nvSpPr>
      <xdr:spPr>
        <a:xfrm>
          <a:off x="28575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135636</xdr:rowOff>
    </xdr:from>
    <xdr:to>
      <xdr:col>19</xdr:col>
      <xdr:colOff>177800</xdr:colOff>
      <xdr:row>40</xdr:row>
      <xdr:rowOff>147066</xdr:rowOff>
    </xdr:to>
    <xdr:cxnSp macro="">
      <xdr:nvCxnSpPr>
        <xdr:cNvPr id="76" name="直線コネクタ 75">
          <a:extLst>
            <a:ext uri="{FF2B5EF4-FFF2-40B4-BE49-F238E27FC236}">
              <a16:creationId xmlns:a16="http://schemas.microsoft.com/office/drawing/2014/main" id="{F5032512-B7AD-4E19-A6F9-4CE21C09571F}"/>
            </a:ext>
          </a:extLst>
        </xdr:cNvPr>
        <xdr:cNvCxnSpPr/>
      </xdr:nvCxnSpPr>
      <xdr:spPr>
        <a:xfrm flipV="1">
          <a:off x="2908300" y="69936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77" name="楕円 76">
          <a:extLst>
            <a:ext uri="{FF2B5EF4-FFF2-40B4-BE49-F238E27FC236}">
              <a16:creationId xmlns:a16="http://schemas.microsoft.com/office/drawing/2014/main" id="{CE6D41D2-27B5-4BC6-B700-7FC3530B9667}"/>
            </a:ext>
          </a:extLst>
        </xdr:cNvPr>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147066</xdr:rowOff>
    </xdr:from>
    <xdr:to>
      <xdr:col>15</xdr:col>
      <xdr:colOff>50800</xdr:colOff>
      <xdr:row>40</xdr:row>
      <xdr:rowOff>167640</xdr:rowOff>
    </xdr:to>
    <xdr:cxnSp macro="">
      <xdr:nvCxnSpPr>
        <xdr:cNvPr id="78" name="直線コネクタ 77">
          <a:extLst>
            <a:ext uri="{FF2B5EF4-FFF2-40B4-BE49-F238E27FC236}">
              <a16:creationId xmlns:a16="http://schemas.microsoft.com/office/drawing/2014/main" id="{422A9748-6DE5-4A40-B4FC-CACCA6A33CD4}"/>
            </a:ext>
          </a:extLst>
        </xdr:cNvPr>
        <xdr:cNvCxnSpPr/>
      </xdr:nvCxnSpPr>
      <xdr:spPr>
        <a:xfrm flipV="1">
          <a:off x="2019300" y="700506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130556</xdr:rowOff>
    </xdr:from>
    <xdr:to>
      <xdr:col>6</xdr:col>
      <xdr:colOff>38100</xdr:colOff>
      <xdr:row>41</xdr:row>
      <xdr:rowOff>60706</xdr:rowOff>
    </xdr:to>
    <xdr:sp macro="" textlink="">
      <xdr:nvSpPr>
        <xdr:cNvPr id="79" name="楕円 78">
          <a:extLst>
            <a:ext uri="{FF2B5EF4-FFF2-40B4-BE49-F238E27FC236}">
              <a16:creationId xmlns:a16="http://schemas.microsoft.com/office/drawing/2014/main" id="{8D137FAD-A9D9-4214-9E8C-010506FD098F}"/>
            </a:ext>
          </a:extLst>
        </xdr:cNvPr>
        <xdr:cNvSpPr/>
      </xdr:nvSpPr>
      <xdr:spPr>
        <a:xfrm>
          <a:off x="1079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167640</xdr:rowOff>
    </xdr:from>
    <xdr:to>
      <xdr:col>10</xdr:col>
      <xdr:colOff>114300</xdr:colOff>
      <xdr:row>41</xdr:row>
      <xdr:rowOff>9906</xdr:rowOff>
    </xdr:to>
    <xdr:cxnSp macro="">
      <xdr:nvCxnSpPr>
        <xdr:cNvPr id="80" name="直線コネクタ 79">
          <a:extLst>
            <a:ext uri="{FF2B5EF4-FFF2-40B4-BE49-F238E27FC236}">
              <a16:creationId xmlns:a16="http://schemas.microsoft.com/office/drawing/2014/main" id="{00BC9DCC-972D-4A9F-B256-1A75D230B087}"/>
            </a:ext>
          </a:extLst>
        </xdr:cNvPr>
        <xdr:cNvCxnSpPr/>
      </xdr:nvCxnSpPr>
      <xdr:spPr>
        <a:xfrm flipV="1">
          <a:off x="1130300" y="7025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0B17BAE7-620A-4AF7-A946-9A69005A7233}"/>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64D2693B-24A0-4AB1-9FEB-3A6C3009A295}"/>
            </a:ext>
          </a:extLst>
        </xdr:cNvPr>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973260EF-AFBC-49F9-BC8A-4B4AD83CCB99}"/>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643C75F2-D73E-488B-BE9D-C0B7A51725D6}"/>
            </a:ext>
          </a:extLst>
        </xdr:cNvPr>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6113</xdr:rowOff>
    </xdr:from>
    <xdr:ext cx="405111" cy="259045"/>
    <xdr:sp macro="" textlink="">
      <xdr:nvSpPr>
        <xdr:cNvPr id="85" name="n_1mainValue【道路】&#10;有形固定資産減価償却率">
          <a:extLst>
            <a:ext uri="{FF2B5EF4-FFF2-40B4-BE49-F238E27FC236}">
              <a16:creationId xmlns:a16="http://schemas.microsoft.com/office/drawing/2014/main" id="{DC217AE5-8EB4-42F4-9547-D5239A63FDF1}"/>
            </a:ext>
          </a:extLst>
        </xdr:cNvPr>
        <xdr:cNvSpPr txBox="1"/>
      </xdr:nvSpPr>
      <xdr:spPr>
        <a:xfrm>
          <a:off x="3582044" y="703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17543</xdr:rowOff>
    </xdr:from>
    <xdr:ext cx="405111" cy="259045"/>
    <xdr:sp macro="" textlink="">
      <xdr:nvSpPr>
        <xdr:cNvPr id="86" name="n_2mainValue【道路】&#10;有形固定資産減価償却率">
          <a:extLst>
            <a:ext uri="{FF2B5EF4-FFF2-40B4-BE49-F238E27FC236}">
              <a16:creationId xmlns:a16="http://schemas.microsoft.com/office/drawing/2014/main" id="{1BE86141-01CB-4C1D-A693-6FC8C566D814}"/>
            </a:ext>
          </a:extLst>
        </xdr:cNvPr>
        <xdr:cNvSpPr txBox="1"/>
      </xdr:nvSpPr>
      <xdr:spPr>
        <a:xfrm>
          <a:off x="2705744" y="704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87" name="n_3mainValue【道路】&#10;有形固定資産減価償却率">
          <a:extLst>
            <a:ext uri="{FF2B5EF4-FFF2-40B4-BE49-F238E27FC236}">
              <a16:creationId xmlns:a16="http://schemas.microsoft.com/office/drawing/2014/main" id="{0DD676A6-B895-4456-B4C5-3BD3505B2137}"/>
            </a:ext>
          </a:extLst>
        </xdr:cNvPr>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51833</xdr:rowOff>
    </xdr:from>
    <xdr:ext cx="405111" cy="259045"/>
    <xdr:sp macro="" textlink="">
      <xdr:nvSpPr>
        <xdr:cNvPr id="88" name="n_4mainValue【道路】&#10;有形固定資産減価償却率">
          <a:extLst>
            <a:ext uri="{FF2B5EF4-FFF2-40B4-BE49-F238E27FC236}">
              <a16:creationId xmlns:a16="http://schemas.microsoft.com/office/drawing/2014/main" id="{25775173-8235-419C-99D7-B4776BC86971}"/>
            </a:ext>
          </a:extLst>
        </xdr:cNvPr>
        <xdr:cNvSpPr txBox="1"/>
      </xdr:nvSpPr>
      <xdr:spPr>
        <a:xfrm>
          <a:off x="927744" y="708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B53960B-ECD8-43B3-B5F6-ADC49967E6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92EA09D-022D-43F3-A812-2678ADE2AD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07F5D6D-E82C-4687-9B48-3386E8224A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F63232A-F8A6-41B1-A5C5-83AD39D0FD9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2BD6BEE-E5BF-4738-B896-265B453D81E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686FA51-0BDB-4AA6-A048-8B8C1FF2B3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F84C8AF-99D1-411B-A5DB-AEC4C8514C3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CEC0EDD-E2F4-4EAE-BAC9-32E29AE450F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65D13BB-C146-4C06-A3EC-4EB7C58818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569A5E5-F5A0-49F1-AA57-EC52AB6C68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8ED9629F-80E6-4482-86E0-950DC08391E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643D29F-EA73-42CD-AFA2-C681DAC0901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9D7880-89D8-470A-93BF-52711541511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E56F8F1A-4C22-44CC-87AC-00BCE47A361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7CCC872-17C1-488C-AB78-51A7DD8AB6A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423A511D-56CC-49B2-AFF7-9DE391EC527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DE73425-1DD4-4052-8EA0-D6C69068954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5A75E723-FC7F-43D8-AF90-F5D67311D4CA}"/>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AE64D42-3214-4A65-8D70-7DCBE53C84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93443622-5799-412E-BCD3-23ADBE34200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B5E6802-FC2A-458B-BAA4-946E90C3A1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A6035811-6E14-45CC-8D6B-19451CE6CBDD}"/>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124A562C-8AF5-490A-8753-8B7B70195F9C}"/>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1939858F-E0D8-486D-BBA4-54C3D8BF5F7E}"/>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BDBC8486-83F8-4B2B-A1AC-D2C3AF1521E3}"/>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24CF7088-BD49-4B99-9A1B-DBA4C5F5F557}"/>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2F5D33D8-FA8C-4430-857F-38A3E1DD000E}"/>
            </a:ext>
          </a:extLst>
        </xdr:cNvPr>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CDBEB6A5-F23D-4301-9A59-B2FF6F4742FF}"/>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0121CDEE-EE67-4BE1-A19B-8234068A1F0D}"/>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869C2F0E-BCDD-486B-8DF8-01E7F97CECB0}"/>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9FC7BEB9-AC48-4F61-983F-C73F5A5ACD37}"/>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E9F60FE1-2FE8-4578-8813-E7594EE6E679}"/>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56D36A4-89A4-4F4A-8632-AFF0D44916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0CC2B01-D1B1-432E-801C-B2EE2839518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27ABE30-38DE-4EB8-BEB0-73B0B7950B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8D628F4-11BA-4570-903A-76CBECA145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2BFDF6B-FF00-46C6-B055-2620356446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87396</xdr:rowOff>
    </xdr:from>
    <xdr:to>
      <xdr:col>55</xdr:col>
      <xdr:colOff>50800</xdr:colOff>
      <xdr:row>41</xdr:row>
      <xdr:rowOff>17546</xdr:rowOff>
    </xdr:to>
    <xdr:sp macro="" textlink="">
      <xdr:nvSpPr>
        <xdr:cNvPr id="126" name="楕円 125">
          <a:extLst>
            <a:ext uri="{FF2B5EF4-FFF2-40B4-BE49-F238E27FC236}">
              <a16:creationId xmlns:a16="http://schemas.microsoft.com/office/drawing/2014/main" id="{57561F4F-5A32-4732-8F21-5004C7FB94E1}"/>
            </a:ext>
          </a:extLst>
        </xdr:cNvPr>
        <xdr:cNvSpPr/>
      </xdr:nvSpPr>
      <xdr:spPr>
        <a:xfrm>
          <a:off x="10426700" y="69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2323</xdr:rowOff>
    </xdr:from>
    <xdr:ext cx="469744" cy="259045"/>
    <xdr:sp macro="" textlink="">
      <xdr:nvSpPr>
        <xdr:cNvPr id="127" name="【道路】&#10;一人当たり延長該当値テキスト">
          <a:extLst>
            <a:ext uri="{FF2B5EF4-FFF2-40B4-BE49-F238E27FC236}">
              <a16:creationId xmlns:a16="http://schemas.microsoft.com/office/drawing/2014/main" id="{D7C59398-5C05-44D5-9A33-29AE82BE3218}"/>
            </a:ext>
          </a:extLst>
        </xdr:cNvPr>
        <xdr:cNvSpPr txBox="1"/>
      </xdr:nvSpPr>
      <xdr:spPr>
        <a:xfrm>
          <a:off x="10515600" y="686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89316</xdr:rowOff>
    </xdr:from>
    <xdr:to>
      <xdr:col>50</xdr:col>
      <xdr:colOff>165100</xdr:colOff>
      <xdr:row>41</xdr:row>
      <xdr:rowOff>19466</xdr:rowOff>
    </xdr:to>
    <xdr:sp macro="" textlink="">
      <xdr:nvSpPr>
        <xdr:cNvPr id="128" name="楕円 127">
          <a:extLst>
            <a:ext uri="{FF2B5EF4-FFF2-40B4-BE49-F238E27FC236}">
              <a16:creationId xmlns:a16="http://schemas.microsoft.com/office/drawing/2014/main" id="{B689AE2D-C50A-46B3-8EA3-48A179E6898C}"/>
            </a:ext>
          </a:extLst>
        </xdr:cNvPr>
        <xdr:cNvSpPr/>
      </xdr:nvSpPr>
      <xdr:spPr>
        <a:xfrm>
          <a:off x="9588500" y="69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138196</xdr:rowOff>
    </xdr:from>
    <xdr:to>
      <xdr:col>55</xdr:col>
      <xdr:colOff>0</xdr:colOff>
      <xdr:row>40</xdr:row>
      <xdr:rowOff>140116</xdr:rowOff>
    </xdr:to>
    <xdr:cxnSp macro="">
      <xdr:nvCxnSpPr>
        <xdr:cNvPr id="129" name="直線コネクタ 128">
          <a:extLst>
            <a:ext uri="{FF2B5EF4-FFF2-40B4-BE49-F238E27FC236}">
              <a16:creationId xmlns:a16="http://schemas.microsoft.com/office/drawing/2014/main" id="{DAD6DB7D-2185-459F-BC5B-48ABC7A409F3}"/>
            </a:ext>
          </a:extLst>
        </xdr:cNvPr>
        <xdr:cNvCxnSpPr/>
      </xdr:nvCxnSpPr>
      <xdr:spPr>
        <a:xfrm flipV="1">
          <a:off x="9639300" y="6996196"/>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90414</xdr:rowOff>
    </xdr:from>
    <xdr:to>
      <xdr:col>46</xdr:col>
      <xdr:colOff>38100</xdr:colOff>
      <xdr:row>41</xdr:row>
      <xdr:rowOff>20564</xdr:rowOff>
    </xdr:to>
    <xdr:sp macro="" textlink="">
      <xdr:nvSpPr>
        <xdr:cNvPr id="130" name="楕円 129">
          <a:extLst>
            <a:ext uri="{FF2B5EF4-FFF2-40B4-BE49-F238E27FC236}">
              <a16:creationId xmlns:a16="http://schemas.microsoft.com/office/drawing/2014/main" id="{95E69C70-04F2-4248-95FD-F892FFD1B550}"/>
            </a:ext>
          </a:extLst>
        </xdr:cNvPr>
        <xdr:cNvSpPr/>
      </xdr:nvSpPr>
      <xdr:spPr>
        <a:xfrm>
          <a:off x="8699500" y="69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140116</xdr:rowOff>
    </xdr:from>
    <xdr:to>
      <xdr:col>50</xdr:col>
      <xdr:colOff>114300</xdr:colOff>
      <xdr:row>40</xdr:row>
      <xdr:rowOff>141214</xdr:rowOff>
    </xdr:to>
    <xdr:cxnSp macro="">
      <xdr:nvCxnSpPr>
        <xdr:cNvPr id="131" name="直線コネクタ 130">
          <a:extLst>
            <a:ext uri="{FF2B5EF4-FFF2-40B4-BE49-F238E27FC236}">
              <a16:creationId xmlns:a16="http://schemas.microsoft.com/office/drawing/2014/main" id="{9496D65C-C962-4C63-BD05-9FCC7F1FBD38}"/>
            </a:ext>
          </a:extLst>
        </xdr:cNvPr>
        <xdr:cNvCxnSpPr/>
      </xdr:nvCxnSpPr>
      <xdr:spPr>
        <a:xfrm flipV="1">
          <a:off x="8750300" y="6998116"/>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91877</xdr:rowOff>
    </xdr:from>
    <xdr:to>
      <xdr:col>41</xdr:col>
      <xdr:colOff>101600</xdr:colOff>
      <xdr:row>41</xdr:row>
      <xdr:rowOff>22027</xdr:rowOff>
    </xdr:to>
    <xdr:sp macro="" textlink="">
      <xdr:nvSpPr>
        <xdr:cNvPr id="132" name="楕円 131">
          <a:extLst>
            <a:ext uri="{FF2B5EF4-FFF2-40B4-BE49-F238E27FC236}">
              <a16:creationId xmlns:a16="http://schemas.microsoft.com/office/drawing/2014/main" id="{4ADDD5D9-6380-4319-B622-AB9F5BCEB326}"/>
            </a:ext>
          </a:extLst>
        </xdr:cNvPr>
        <xdr:cNvSpPr/>
      </xdr:nvSpPr>
      <xdr:spPr>
        <a:xfrm>
          <a:off x="7810500" y="69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141214</xdr:rowOff>
    </xdr:from>
    <xdr:to>
      <xdr:col>45</xdr:col>
      <xdr:colOff>177800</xdr:colOff>
      <xdr:row>40</xdr:row>
      <xdr:rowOff>142677</xdr:rowOff>
    </xdr:to>
    <xdr:cxnSp macro="">
      <xdr:nvCxnSpPr>
        <xdr:cNvPr id="133" name="直線コネクタ 132">
          <a:extLst>
            <a:ext uri="{FF2B5EF4-FFF2-40B4-BE49-F238E27FC236}">
              <a16:creationId xmlns:a16="http://schemas.microsoft.com/office/drawing/2014/main" id="{3D80FD14-86BB-4D0A-BEDE-E5865FC14254}"/>
            </a:ext>
          </a:extLst>
        </xdr:cNvPr>
        <xdr:cNvCxnSpPr/>
      </xdr:nvCxnSpPr>
      <xdr:spPr>
        <a:xfrm flipV="1">
          <a:off x="7861300" y="6999214"/>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92700</xdr:rowOff>
    </xdr:from>
    <xdr:to>
      <xdr:col>36</xdr:col>
      <xdr:colOff>165100</xdr:colOff>
      <xdr:row>41</xdr:row>
      <xdr:rowOff>22850</xdr:rowOff>
    </xdr:to>
    <xdr:sp macro="" textlink="">
      <xdr:nvSpPr>
        <xdr:cNvPr id="134" name="楕円 133">
          <a:extLst>
            <a:ext uri="{FF2B5EF4-FFF2-40B4-BE49-F238E27FC236}">
              <a16:creationId xmlns:a16="http://schemas.microsoft.com/office/drawing/2014/main" id="{BAA5B68B-D5FE-4AB5-9800-9E946A7C9DAC}"/>
            </a:ext>
          </a:extLst>
        </xdr:cNvPr>
        <xdr:cNvSpPr/>
      </xdr:nvSpPr>
      <xdr:spPr>
        <a:xfrm>
          <a:off x="6921500" y="69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142677</xdr:rowOff>
    </xdr:from>
    <xdr:to>
      <xdr:col>41</xdr:col>
      <xdr:colOff>50800</xdr:colOff>
      <xdr:row>40</xdr:row>
      <xdr:rowOff>143500</xdr:rowOff>
    </xdr:to>
    <xdr:cxnSp macro="">
      <xdr:nvCxnSpPr>
        <xdr:cNvPr id="135" name="直線コネクタ 134">
          <a:extLst>
            <a:ext uri="{FF2B5EF4-FFF2-40B4-BE49-F238E27FC236}">
              <a16:creationId xmlns:a16="http://schemas.microsoft.com/office/drawing/2014/main" id="{2A6CE42C-8739-4335-886E-18797A48ACE1}"/>
            </a:ext>
          </a:extLst>
        </xdr:cNvPr>
        <xdr:cNvCxnSpPr/>
      </xdr:nvCxnSpPr>
      <xdr:spPr>
        <a:xfrm flipV="1">
          <a:off x="6972300" y="70006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0276D85A-58EC-47EB-8C37-09E1F21AF1CF}"/>
            </a:ext>
          </a:extLst>
        </xdr:cNvPr>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9A80F6DD-0BA4-41A9-B3DF-16F800F3E6C9}"/>
            </a:ext>
          </a:extLst>
        </xdr:cNvPr>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F7E349B9-2F31-4E3C-A65E-1637F4930D2F}"/>
            </a:ext>
          </a:extLst>
        </xdr:cNvPr>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37666B80-88CC-4E22-A3CD-16D7AB32D3D1}"/>
            </a:ext>
          </a:extLst>
        </xdr:cNvPr>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10593</xdr:rowOff>
    </xdr:from>
    <xdr:ext cx="469744" cy="259045"/>
    <xdr:sp macro="" textlink="">
      <xdr:nvSpPr>
        <xdr:cNvPr id="140" name="n_1mainValue【道路】&#10;一人当たり延長">
          <a:extLst>
            <a:ext uri="{FF2B5EF4-FFF2-40B4-BE49-F238E27FC236}">
              <a16:creationId xmlns:a16="http://schemas.microsoft.com/office/drawing/2014/main" id="{07EACE0B-A2D8-448C-AD69-6CDCB8E45D83}"/>
            </a:ext>
          </a:extLst>
        </xdr:cNvPr>
        <xdr:cNvSpPr txBox="1"/>
      </xdr:nvSpPr>
      <xdr:spPr>
        <a:xfrm>
          <a:off x="9391727" y="704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11691</xdr:rowOff>
    </xdr:from>
    <xdr:ext cx="469744" cy="259045"/>
    <xdr:sp macro="" textlink="">
      <xdr:nvSpPr>
        <xdr:cNvPr id="141" name="n_2mainValue【道路】&#10;一人当たり延長">
          <a:extLst>
            <a:ext uri="{FF2B5EF4-FFF2-40B4-BE49-F238E27FC236}">
              <a16:creationId xmlns:a16="http://schemas.microsoft.com/office/drawing/2014/main" id="{857E105E-E18A-4FA8-A5A8-5849D7AF628B}"/>
            </a:ext>
          </a:extLst>
        </xdr:cNvPr>
        <xdr:cNvSpPr txBox="1"/>
      </xdr:nvSpPr>
      <xdr:spPr>
        <a:xfrm>
          <a:off x="8515427" y="704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13154</xdr:rowOff>
    </xdr:from>
    <xdr:ext cx="469744" cy="259045"/>
    <xdr:sp macro="" textlink="">
      <xdr:nvSpPr>
        <xdr:cNvPr id="142" name="n_3mainValue【道路】&#10;一人当たり延長">
          <a:extLst>
            <a:ext uri="{FF2B5EF4-FFF2-40B4-BE49-F238E27FC236}">
              <a16:creationId xmlns:a16="http://schemas.microsoft.com/office/drawing/2014/main" id="{D5DB76FB-543D-4382-AADB-A41824D538B2}"/>
            </a:ext>
          </a:extLst>
        </xdr:cNvPr>
        <xdr:cNvSpPr txBox="1"/>
      </xdr:nvSpPr>
      <xdr:spPr>
        <a:xfrm>
          <a:off x="7626427" y="704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13977</xdr:rowOff>
    </xdr:from>
    <xdr:ext cx="469744" cy="259045"/>
    <xdr:sp macro="" textlink="">
      <xdr:nvSpPr>
        <xdr:cNvPr id="143" name="n_4mainValue【道路】&#10;一人当たり延長">
          <a:extLst>
            <a:ext uri="{FF2B5EF4-FFF2-40B4-BE49-F238E27FC236}">
              <a16:creationId xmlns:a16="http://schemas.microsoft.com/office/drawing/2014/main" id="{3C9001A2-E5B8-4F21-A6E8-F1A4820CA739}"/>
            </a:ext>
          </a:extLst>
        </xdr:cNvPr>
        <xdr:cNvSpPr txBox="1"/>
      </xdr:nvSpPr>
      <xdr:spPr>
        <a:xfrm>
          <a:off x="6737427" y="704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DA1E7A1E-460B-40FF-A4A6-645872F1AB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B92F01A7-2561-4617-8CB3-7580334AD62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E327FAA-E840-4637-A0BE-ECEE0125D5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8517280-B6D9-44F9-A06F-A80B782B1C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543A2A26-144C-43D3-8B8A-06C49335FA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90EDE3C-2941-4C65-880A-AACDF41F34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6C5D7CAB-5AF0-4CEC-800B-890F57E7F0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BA6523E4-AC7E-48F5-92D0-190ABD68B5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60EFA3D-CA18-4982-A1DE-C93A8B4FF2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B3ACBBE-3661-40ED-A76D-9E5884E489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5387FAC-CD64-4D4D-BD6A-65B06A1334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AC3B5F9D-B3AC-42E0-ABB2-1F4CC9F9270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71D7AD12-0D79-4060-9D48-275FB3EA154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6A4A51F2-487D-4684-8766-452F7B4949F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B2AD657E-D227-4E53-851E-047DDCD82CB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F32EAD97-41DF-4700-B0B5-0D5799E885D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B7EE0788-5687-4150-951C-6B0A8F05051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0349F16-5BC3-4CC2-80CD-CFD556BC42F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4263916E-E46D-4EF2-ABBD-0E41C56F773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F423005E-AFB3-4AB9-AF49-F99E983470F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3FD51824-B235-476D-9FFC-046F38A9592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C7294E0F-DAA5-4427-B193-92B7AE5A602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538DCA34-5C4C-4A2A-A08A-C414708C39E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6431361-A8B9-42F2-B6FA-B52EB1061F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C14750A0-578C-4DCF-9BE8-4C50EFB903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4630475D-F0A5-4D5C-A4C4-2E0E004C1192}"/>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2A1F845F-36A9-4C67-A8B5-6B80CCB9DE90}"/>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6E29419E-6E10-4C1D-BA05-4581B0B7B386}"/>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ED61EF4C-1E4C-4EE5-B32E-5474B1A26729}"/>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49D4F47A-652F-4DE0-A702-5524C71E2E37}"/>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508DC39-3F74-44B4-A191-9A5345827B25}"/>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E287D6B8-8C91-4E70-A35A-2A1C8307C0DE}"/>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1DC3CD71-BDD6-4CB7-9DB3-2F5F1C9DAE83}"/>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58E2D49A-E56C-41DD-87F4-B89D27D1A245}"/>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6D70B83E-98AC-4414-836D-2C6B41891DD1}"/>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7A116833-D25F-4300-8AC4-C1BAE7A7ABE0}"/>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AEF5D12-BBBF-4FC9-BDCE-75FA28F1E5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ED20351-8B4E-49AE-A907-40297C3A6F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1854115-73DB-4715-890B-FEFD05D58E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BAD2B0-2881-449C-9254-4ED0C3C3A4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63B6E6-8969-4578-9010-BFEE013CB8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5" name="楕円 184">
          <a:extLst>
            <a:ext uri="{FF2B5EF4-FFF2-40B4-BE49-F238E27FC236}">
              <a16:creationId xmlns:a16="http://schemas.microsoft.com/office/drawing/2014/main" id="{9645AED9-D92C-4780-85BC-BF7E0C4714B7}"/>
            </a:ext>
          </a:extLst>
        </xdr:cNvPr>
        <xdr:cNvSpPr/>
      </xdr:nvSpPr>
      <xdr:spPr>
        <a:xfrm>
          <a:off x="4584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20700</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66020E8-AB1D-4B46-BB1B-6579825E8B46}"/>
            </a:ext>
          </a:extLst>
        </xdr:cNvPr>
        <xdr:cNvSpPr txBox="1"/>
      </xdr:nvSpPr>
      <xdr:spPr>
        <a:xfrm>
          <a:off x="46736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7" name="楕円 186">
          <a:extLst>
            <a:ext uri="{FF2B5EF4-FFF2-40B4-BE49-F238E27FC236}">
              <a16:creationId xmlns:a16="http://schemas.microsoft.com/office/drawing/2014/main" id="{E3B23E71-336B-4737-BDDB-281E47E6BBA1}"/>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93073</xdr:rowOff>
    </xdr:to>
    <xdr:cxnSp macro="">
      <xdr:nvCxnSpPr>
        <xdr:cNvPr id="188" name="直線コネクタ 187">
          <a:extLst>
            <a:ext uri="{FF2B5EF4-FFF2-40B4-BE49-F238E27FC236}">
              <a16:creationId xmlns:a16="http://schemas.microsoft.com/office/drawing/2014/main" id="{8C45C4AA-1263-4A5D-A862-28769BD4AE36}"/>
            </a:ext>
          </a:extLst>
        </xdr:cNvPr>
        <xdr:cNvCxnSpPr/>
      </xdr:nvCxnSpPr>
      <xdr:spPr>
        <a:xfrm>
          <a:off x="3797300" y="105286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89" name="楕円 188">
          <a:extLst>
            <a:ext uri="{FF2B5EF4-FFF2-40B4-BE49-F238E27FC236}">
              <a16:creationId xmlns:a16="http://schemas.microsoft.com/office/drawing/2014/main" id="{6F1AE24D-424C-4323-AAA7-7A9615F8BC32}"/>
            </a:ext>
          </a:extLst>
        </xdr:cNvPr>
        <xdr:cNvSpPr/>
      </xdr:nvSpPr>
      <xdr:spPr>
        <a:xfrm>
          <a:off x="2857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70213</xdr:rowOff>
    </xdr:to>
    <xdr:cxnSp macro="">
      <xdr:nvCxnSpPr>
        <xdr:cNvPr id="190" name="直線コネクタ 189">
          <a:extLst>
            <a:ext uri="{FF2B5EF4-FFF2-40B4-BE49-F238E27FC236}">
              <a16:creationId xmlns:a16="http://schemas.microsoft.com/office/drawing/2014/main" id="{2659745C-2BFF-404E-A4CE-BF23A71995BC}"/>
            </a:ext>
          </a:extLst>
        </xdr:cNvPr>
        <xdr:cNvCxnSpPr/>
      </xdr:nvCxnSpPr>
      <xdr:spPr>
        <a:xfrm>
          <a:off x="2908300" y="105041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91" name="楕円 190">
          <a:extLst>
            <a:ext uri="{FF2B5EF4-FFF2-40B4-BE49-F238E27FC236}">
              <a16:creationId xmlns:a16="http://schemas.microsoft.com/office/drawing/2014/main" id="{2DECA4BF-6774-4F5D-8DCC-2DA2A58A8CC8}"/>
            </a:ext>
          </a:extLst>
        </xdr:cNvPr>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45720</xdr:rowOff>
    </xdr:to>
    <xdr:cxnSp macro="">
      <xdr:nvCxnSpPr>
        <xdr:cNvPr id="192" name="直線コネクタ 191">
          <a:extLst>
            <a:ext uri="{FF2B5EF4-FFF2-40B4-BE49-F238E27FC236}">
              <a16:creationId xmlns:a16="http://schemas.microsoft.com/office/drawing/2014/main" id="{5B3F41EC-2B20-4A24-AD2D-4943F84ACA69}"/>
            </a:ext>
          </a:extLst>
        </xdr:cNvPr>
        <xdr:cNvCxnSpPr/>
      </xdr:nvCxnSpPr>
      <xdr:spPr>
        <a:xfrm>
          <a:off x="2019300" y="104796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117384</xdr:rowOff>
    </xdr:from>
    <xdr:to>
      <xdr:col>6</xdr:col>
      <xdr:colOff>38100</xdr:colOff>
      <xdr:row>61</xdr:row>
      <xdr:rowOff>47534</xdr:rowOff>
    </xdr:to>
    <xdr:sp macro="" textlink="">
      <xdr:nvSpPr>
        <xdr:cNvPr id="193" name="楕円 192">
          <a:extLst>
            <a:ext uri="{FF2B5EF4-FFF2-40B4-BE49-F238E27FC236}">
              <a16:creationId xmlns:a16="http://schemas.microsoft.com/office/drawing/2014/main" id="{87471BD6-8397-407F-BF93-9A13A4BA31BB}"/>
            </a:ext>
          </a:extLst>
        </xdr:cNvPr>
        <xdr:cNvSpPr/>
      </xdr:nvSpPr>
      <xdr:spPr>
        <a:xfrm>
          <a:off x="1079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168184</xdr:rowOff>
    </xdr:from>
    <xdr:to>
      <xdr:col>10</xdr:col>
      <xdr:colOff>114300</xdr:colOff>
      <xdr:row>61</xdr:row>
      <xdr:rowOff>21227</xdr:rowOff>
    </xdr:to>
    <xdr:cxnSp macro="">
      <xdr:nvCxnSpPr>
        <xdr:cNvPr id="194" name="直線コネクタ 193">
          <a:extLst>
            <a:ext uri="{FF2B5EF4-FFF2-40B4-BE49-F238E27FC236}">
              <a16:creationId xmlns:a16="http://schemas.microsoft.com/office/drawing/2014/main" id="{F0BA9D13-3934-4210-95F3-37C971D07175}"/>
            </a:ext>
          </a:extLst>
        </xdr:cNvPr>
        <xdr:cNvCxnSpPr/>
      </xdr:nvCxnSpPr>
      <xdr:spPr>
        <a:xfrm>
          <a:off x="1130300" y="104551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C03ECD5-43D0-4068-9C51-9999AE98E124}"/>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A19301E7-E669-4057-9230-A6251EABA3F2}"/>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65061ED8-3786-4E7B-BA9D-965FE4C935BC}"/>
            </a:ext>
          </a:extLst>
        </xdr:cNvPr>
        <xdr:cNvSpPr txBox="1"/>
      </xdr:nvSpPr>
      <xdr:spPr>
        <a:xfrm>
          <a:off x="1816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54A8518-4492-4197-90A6-2A0157FB9E49}"/>
            </a:ext>
          </a:extLst>
        </xdr:cNvPr>
        <xdr:cNvSpPr txBox="1"/>
      </xdr:nvSpPr>
      <xdr:spPr>
        <a:xfrm>
          <a:off x="927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10127598-0E67-48F0-8398-D5C345796F6D}"/>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6360D5D3-816B-45E8-A601-D50F82054C68}"/>
            </a:ext>
          </a:extLst>
        </xdr:cNvPr>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1C811C4-9A30-463B-ADAC-035CB10A962C}"/>
            </a:ext>
          </a:extLst>
        </xdr:cNvPr>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6B48BCB-F884-42D7-8114-D7B968D9454D}"/>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33D64CC-5D96-453A-9A40-8109039D80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6DE3008-7D26-4AC7-A09B-9EE34BF19DB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28DE7F7-4DB7-4D70-AF05-D66EAED3DA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616E696-B1A8-4C98-B0DD-D6772172C6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2EAA0FB-8CC2-4094-B84D-E5046E17DF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71678F13-266F-4274-8FD3-192E3D7A1B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1D4E7E2-A3B6-4A00-A279-684E370C55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EAB2D72-5DF6-43AC-ADA4-541E7E8C03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BC667A41-19EC-47D7-B1DF-18137F5F05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B8E2FD9-8E28-449C-B7E6-385642B7F85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F11F92D8-04DB-492F-9100-9ACC37E555C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2EDBC0C1-98CD-407A-879C-C2F8CDC1656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C70D6D3C-D142-463F-AE6D-B8B58E625B3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FC611D3F-87D7-45BD-B3D9-A11F270C0BB6}"/>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948A488C-EE45-4ADD-91B3-90F243119FA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DDB19D49-0DAC-4A40-AE89-EAC3963C351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083ED9C8-27BA-4C23-AB9F-136D52B1D08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5951841F-CD4F-4900-9E5C-9CB1BCE8A357}"/>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E80C89BD-B59E-41AF-903E-E2D497BC95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1A75CB44-069D-4EAF-8BED-47A86ED7AF9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23F201A2-C196-4C0A-9F02-4D78FFFC70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D6482004-F573-4193-8A2F-C933A2F0B1DD}"/>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4D2D3086-E906-4CFD-BC59-CFE8449ABB86}"/>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6F1C46B5-1573-496A-860B-1443F7EBA399}"/>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5293047D-836B-4708-BC2A-DC7ED7CCF194}"/>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BD5F43F2-61E6-446B-A1AB-B03C21996309}"/>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710E7385-4AD5-45E4-952D-7525208E9CA8}"/>
            </a:ext>
          </a:extLst>
        </xdr:cNvPr>
        <xdr:cNvSpPr txBox="1"/>
      </xdr:nvSpPr>
      <xdr:spPr>
        <a:xfrm>
          <a:off x="10515600" y="1052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DDD5AB59-257E-49BE-BEDD-1E8BB857A03C}"/>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B97D4556-F47B-4ECA-B9C2-D7CD9179838C}"/>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D4E66B15-9696-4AA3-A3FB-CBCE7748084F}"/>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449A560D-AF29-4631-8B18-C58BF4B1CB0A}"/>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7CC85DA3-32A7-437E-9C70-BF1D66ED8103}"/>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15C020C-2D2E-44A6-BEC5-50432C7B17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6773E0D-3A11-496F-B523-9AA66F1C8D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8F134BF-380D-4D97-AE51-9026E74C8E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84AE180-7FCD-4904-A70E-7470553E91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79427D9-B4DA-4802-B585-6D338262D2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48737</xdr:rowOff>
    </xdr:from>
    <xdr:to>
      <xdr:col>55</xdr:col>
      <xdr:colOff>50800</xdr:colOff>
      <xdr:row>61</xdr:row>
      <xdr:rowOff>150337</xdr:rowOff>
    </xdr:to>
    <xdr:sp macro="" textlink="">
      <xdr:nvSpPr>
        <xdr:cNvPr id="240" name="楕円 239">
          <a:extLst>
            <a:ext uri="{FF2B5EF4-FFF2-40B4-BE49-F238E27FC236}">
              <a16:creationId xmlns:a16="http://schemas.microsoft.com/office/drawing/2014/main" id="{B7F3BF80-EBCF-40FF-85AB-F9F64BF0CE6E}"/>
            </a:ext>
          </a:extLst>
        </xdr:cNvPr>
        <xdr:cNvSpPr/>
      </xdr:nvSpPr>
      <xdr:spPr>
        <a:xfrm>
          <a:off x="10426700" y="1050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71614</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87370746-9257-445D-A6E4-8D8FF15FF7AF}"/>
            </a:ext>
          </a:extLst>
        </xdr:cNvPr>
        <xdr:cNvSpPr txBox="1"/>
      </xdr:nvSpPr>
      <xdr:spPr>
        <a:xfrm>
          <a:off x="10515600" y="103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42" name="楕円 241">
          <a:extLst>
            <a:ext uri="{FF2B5EF4-FFF2-40B4-BE49-F238E27FC236}">
              <a16:creationId xmlns:a16="http://schemas.microsoft.com/office/drawing/2014/main" id="{ACA73182-2825-4CD5-BE19-40FEB0CA12D6}"/>
            </a:ext>
          </a:extLst>
        </xdr:cNvPr>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99537</xdr:rowOff>
    </xdr:from>
    <xdr:to>
      <xdr:col>55</xdr:col>
      <xdr:colOff>0</xdr:colOff>
      <xdr:row>61</xdr:row>
      <xdr:rowOff>102870</xdr:rowOff>
    </xdr:to>
    <xdr:cxnSp macro="">
      <xdr:nvCxnSpPr>
        <xdr:cNvPr id="243" name="直線コネクタ 242">
          <a:extLst>
            <a:ext uri="{FF2B5EF4-FFF2-40B4-BE49-F238E27FC236}">
              <a16:creationId xmlns:a16="http://schemas.microsoft.com/office/drawing/2014/main" id="{B876F3BA-C884-4AB0-A4A7-646A32193E82}"/>
            </a:ext>
          </a:extLst>
        </xdr:cNvPr>
        <xdr:cNvCxnSpPr/>
      </xdr:nvCxnSpPr>
      <xdr:spPr>
        <a:xfrm flipV="1">
          <a:off x="9639300" y="10557987"/>
          <a:ext cx="8382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54521</xdr:rowOff>
    </xdr:from>
    <xdr:to>
      <xdr:col>46</xdr:col>
      <xdr:colOff>38100</xdr:colOff>
      <xdr:row>61</xdr:row>
      <xdr:rowOff>156121</xdr:rowOff>
    </xdr:to>
    <xdr:sp macro="" textlink="">
      <xdr:nvSpPr>
        <xdr:cNvPr id="244" name="楕円 243">
          <a:extLst>
            <a:ext uri="{FF2B5EF4-FFF2-40B4-BE49-F238E27FC236}">
              <a16:creationId xmlns:a16="http://schemas.microsoft.com/office/drawing/2014/main" id="{ECF3B3DC-81A9-4A3E-BBFC-56E266915F0A}"/>
            </a:ext>
          </a:extLst>
        </xdr:cNvPr>
        <xdr:cNvSpPr/>
      </xdr:nvSpPr>
      <xdr:spPr>
        <a:xfrm>
          <a:off x="8699500" y="105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105321</xdr:rowOff>
    </xdr:to>
    <xdr:cxnSp macro="">
      <xdr:nvCxnSpPr>
        <xdr:cNvPr id="245" name="直線コネクタ 244">
          <a:extLst>
            <a:ext uri="{FF2B5EF4-FFF2-40B4-BE49-F238E27FC236}">
              <a16:creationId xmlns:a16="http://schemas.microsoft.com/office/drawing/2014/main" id="{2227E419-65DA-485A-B78E-31811A660CF3}"/>
            </a:ext>
          </a:extLst>
        </xdr:cNvPr>
        <xdr:cNvCxnSpPr/>
      </xdr:nvCxnSpPr>
      <xdr:spPr>
        <a:xfrm flipV="1">
          <a:off x="8750300" y="10561320"/>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56848</xdr:rowOff>
    </xdr:from>
    <xdr:to>
      <xdr:col>41</xdr:col>
      <xdr:colOff>101600</xdr:colOff>
      <xdr:row>61</xdr:row>
      <xdr:rowOff>158448</xdr:rowOff>
    </xdr:to>
    <xdr:sp macro="" textlink="">
      <xdr:nvSpPr>
        <xdr:cNvPr id="246" name="楕円 245">
          <a:extLst>
            <a:ext uri="{FF2B5EF4-FFF2-40B4-BE49-F238E27FC236}">
              <a16:creationId xmlns:a16="http://schemas.microsoft.com/office/drawing/2014/main" id="{D561C90E-7B78-4E9D-BC99-82A5866F6846}"/>
            </a:ext>
          </a:extLst>
        </xdr:cNvPr>
        <xdr:cNvSpPr/>
      </xdr:nvSpPr>
      <xdr:spPr>
        <a:xfrm>
          <a:off x="7810500" y="105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105321</xdr:rowOff>
    </xdr:from>
    <xdr:to>
      <xdr:col>45</xdr:col>
      <xdr:colOff>177800</xdr:colOff>
      <xdr:row>61</xdr:row>
      <xdr:rowOff>107648</xdr:rowOff>
    </xdr:to>
    <xdr:cxnSp macro="">
      <xdr:nvCxnSpPr>
        <xdr:cNvPr id="247" name="直線コネクタ 246">
          <a:extLst>
            <a:ext uri="{FF2B5EF4-FFF2-40B4-BE49-F238E27FC236}">
              <a16:creationId xmlns:a16="http://schemas.microsoft.com/office/drawing/2014/main" id="{99FEB310-53DD-4666-AF55-FFB7BCEA137E}"/>
            </a:ext>
          </a:extLst>
        </xdr:cNvPr>
        <xdr:cNvCxnSpPr/>
      </xdr:nvCxnSpPr>
      <xdr:spPr>
        <a:xfrm flipV="1">
          <a:off x="7861300" y="10563771"/>
          <a:ext cx="8890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57794</xdr:rowOff>
    </xdr:from>
    <xdr:to>
      <xdr:col>36</xdr:col>
      <xdr:colOff>165100</xdr:colOff>
      <xdr:row>61</xdr:row>
      <xdr:rowOff>159394</xdr:rowOff>
    </xdr:to>
    <xdr:sp macro="" textlink="">
      <xdr:nvSpPr>
        <xdr:cNvPr id="248" name="楕円 247">
          <a:extLst>
            <a:ext uri="{FF2B5EF4-FFF2-40B4-BE49-F238E27FC236}">
              <a16:creationId xmlns:a16="http://schemas.microsoft.com/office/drawing/2014/main" id="{7030F2C3-5275-422D-A6DA-A3AF53647CBB}"/>
            </a:ext>
          </a:extLst>
        </xdr:cNvPr>
        <xdr:cNvSpPr/>
      </xdr:nvSpPr>
      <xdr:spPr>
        <a:xfrm>
          <a:off x="6921500" y="105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107648</xdr:rowOff>
    </xdr:from>
    <xdr:to>
      <xdr:col>41</xdr:col>
      <xdr:colOff>50800</xdr:colOff>
      <xdr:row>61</xdr:row>
      <xdr:rowOff>108594</xdr:rowOff>
    </xdr:to>
    <xdr:cxnSp macro="">
      <xdr:nvCxnSpPr>
        <xdr:cNvPr id="249" name="直線コネクタ 248">
          <a:extLst>
            <a:ext uri="{FF2B5EF4-FFF2-40B4-BE49-F238E27FC236}">
              <a16:creationId xmlns:a16="http://schemas.microsoft.com/office/drawing/2014/main" id="{B2DD8247-B844-4AD5-861D-12C32860B7E2}"/>
            </a:ext>
          </a:extLst>
        </xdr:cNvPr>
        <xdr:cNvCxnSpPr/>
      </xdr:nvCxnSpPr>
      <xdr:spPr>
        <a:xfrm flipV="1">
          <a:off x="6972300" y="10566098"/>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21BABE71-AEA1-4173-943A-BA4D3001A6BF}"/>
            </a:ext>
          </a:extLst>
        </xdr:cNvPr>
        <xdr:cNvSpPr txBox="1"/>
      </xdr:nvSpPr>
      <xdr:spPr>
        <a:xfrm>
          <a:off x="9359411" y="106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56CFBD00-C79F-4FDB-B235-A4484ED3ACD5}"/>
            </a:ext>
          </a:extLst>
        </xdr:cNvPr>
        <xdr:cNvSpPr txBox="1"/>
      </xdr:nvSpPr>
      <xdr:spPr>
        <a:xfrm>
          <a:off x="8483111" y="106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694F1960-173D-4775-B594-F1961F4887F2}"/>
            </a:ext>
          </a:extLst>
        </xdr:cNvPr>
        <xdr:cNvSpPr txBox="1"/>
      </xdr:nvSpPr>
      <xdr:spPr>
        <a:xfrm>
          <a:off x="7594111" y="106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6C4333AD-5B89-4F72-8FE5-F8FB4AD65BC5}"/>
            </a:ext>
          </a:extLst>
        </xdr:cNvPr>
        <xdr:cNvSpPr txBox="1"/>
      </xdr:nvSpPr>
      <xdr:spPr>
        <a:xfrm>
          <a:off x="6705111" y="106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170197</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8040C51F-F013-4629-9F26-2C3B2E3D6A0D}"/>
            </a:ext>
          </a:extLst>
        </xdr:cNvPr>
        <xdr:cNvSpPr txBox="1"/>
      </xdr:nvSpPr>
      <xdr:spPr>
        <a:xfrm>
          <a:off x="9359411" y="102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1198</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26D81351-D289-47A0-8E4A-336D6DC0B53E}"/>
            </a:ext>
          </a:extLst>
        </xdr:cNvPr>
        <xdr:cNvSpPr txBox="1"/>
      </xdr:nvSpPr>
      <xdr:spPr>
        <a:xfrm>
          <a:off x="8483111" y="102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3525</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3E5FC10F-6F30-45B8-8110-1E3E3392AB47}"/>
            </a:ext>
          </a:extLst>
        </xdr:cNvPr>
        <xdr:cNvSpPr txBox="1"/>
      </xdr:nvSpPr>
      <xdr:spPr>
        <a:xfrm>
          <a:off x="7594111" y="102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4471</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3C3A830E-9A41-4CB8-9200-4C2210F32B40}"/>
            </a:ext>
          </a:extLst>
        </xdr:cNvPr>
        <xdr:cNvSpPr txBox="1"/>
      </xdr:nvSpPr>
      <xdr:spPr>
        <a:xfrm>
          <a:off x="6705111" y="102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6D9699C7-D099-451B-BB7F-77EAB49952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AAAF24B0-1ECB-4E1C-8CA1-2E53306691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A89DC0F5-1266-42D5-868D-D43D309ABF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B621054E-1D96-4A6F-A98D-01DD6B512A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54252C22-5185-444F-98ED-CDDDC54892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AB69AFE4-5E27-4314-AB5D-D08F69F6B0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B1CBA027-4D6C-4D92-AD5F-961424A46A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D34ED13F-E83B-423F-A842-6A63467F6F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38F8B580-838C-4131-B9C5-E8F2B87FC89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58E47B41-B37C-4AAE-A175-D72883908B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E4721F5B-4D0F-46AF-8572-9C208C3CB7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D9D43E70-B196-47B7-9BFE-39C84C024F6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905D101C-963F-497E-A001-BE0581F119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AE06C137-9EF0-41B6-9A7F-E5FF036611A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305ADCC-40CC-424C-AC9A-D4BD00093B5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21FE297A-727E-4CA5-ACCE-77996412C8F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66DD916E-CD9A-42AA-84C1-E90B0861FC6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F0A100E0-1779-4A3E-9DC2-331F0D1B96A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3EBEDBD4-6726-422B-8A84-773F937B38A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662A9005-4CBD-4010-BF88-2A8744577D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8722FB48-A836-4589-A4A5-58B4F9C4383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E6498482-0D42-4024-AC78-D4E305BDCD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7882F6C8-869D-4B57-9F64-2417A46D8534}"/>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6E8043EC-9958-4116-9B4B-B5D442C9DB5C}"/>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9C917D1B-FCB9-4B9E-9FDB-10C756585C4D}"/>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3E132D31-7ADE-4493-8C75-06A350CE175B}"/>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C8DBBF12-B1F7-42B9-B7D9-DC68826E467B}"/>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B1B0B504-9AEE-40EA-A41A-B95C16B722F2}"/>
            </a:ext>
          </a:extLst>
        </xdr:cNvPr>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1FF86C0B-BE4E-49A2-AB8F-D00DE7FC4A00}"/>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D74C548A-0358-4FC6-8170-8DF6CEF6B20C}"/>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685FACEF-E238-4E38-865A-A55F715A3291}"/>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0501DB1C-1A11-470F-99C0-141D6AE39E36}"/>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ED8470C5-89D4-4578-82C1-EFA4551493DC}"/>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EE682D9-0688-4389-BAA2-E031DCEB32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E44F70A-BDF9-44E4-B4F0-3FE0C263BD5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18CC6C8-CB84-4282-AF0B-409F4BEE44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57F90B4-3B62-4746-A44F-2E7646E651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616C546-25B3-4F3C-9A82-56EC6781F8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96" name="楕円 295">
          <a:extLst>
            <a:ext uri="{FF2B5EF4-FFF2-40B4-BE49-F238E27FC236}">
              <a16:creationId xmlns:a16="http://schemas.microsoft.com/office/drawing/2014/main" id="{BE35DF25-A83C-4CD9-965A-F6799746BEC8}"/>
            </a:ext>
          </a:extLst>
        </xdr:cNvPr>
        <xdr:cNvSpPr/>
      </xdr:nvSpPr>
      <xdr:spPr>
        <a:xfrm>
          <a:off x="45847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73169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0AB791E1-7EFC-44B9-A539-EB512D003563}"/>
            </a:ext>
          </a:extLst>
        </xdr:cNvPr>
        <xdr:cNvSpPr txBox="1"/>
      </xdr:nvSpPr>
      <xdr:spPr>
        <a:xfrm>
          <a:off x="4673600"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65024</xdr:rowOff>
    </xdr:from>
    <xdr:to>
      <xdr:col>20</xdr:col>
      <xdr:colOff>38100</xdr:colOff>
      <xdr:row>82</xdr:row>
      <xdr:rowOff>166624</xdr:rowOff>
    </xdr:to>
    <xdr:sp macro="" textlink="">
      <xdr:nvSpPr>
        <xdr:cNvPr id="298" name="楕円 297">
          <a:extLst>
            <a:ext uri="{FF2B5EF4-FFF2-40B4-BE49-F238E27FC236}">
              <a16:creationId xmlns:a16="http://schemas.microsoft.com/office/drawing/2014/main" id="{A2801ABC-738E-4E1D-BE7E-3FFE5CE6F3D3}"/>
            </a:ext>
          </a:extLst>
        </xdr:cNvPr>
        <xdr:cNvSpPr/>
      </xdr:nvSpPr>
      <xdr:spPr>
        <a:xfrm>
          <a:off x="3746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115824</xdr:rowOff>
    </xdr:from>
    <xdr:to>
      <xdr:col>24</xdr:col>
      <xdr:colOff>63500</xdr:colOff>
      <xdr:row>82</xdr:row>
      <xdr:rowOff>145542</xdr:rowOff>
    </xdr:to>
    <xdr:cxnSp macro="">
      <xdr:nvCxnSpPr>
        <xdr:cNvPr id="299" name="直線コネクタ 298">
          <a:extLst>
            <a:ext uri="{FF2B5EF4-FFF2-40B4-BE49-F238E27FC236}">
              <a16:creationId xmlns:a16="http://schemas.microsoft.com/office/drawing/2014/main" id="{F301B7BC-B0D5-4619-97F6-F295FCF8F065}"/>
            </a:ext>
          </a:extLst>
        </xdr:cNvPr>
        <xdr:cNvCxnSpPr/>
      </xdr:nvCxnSpPr>
      <xdr:spPr>
        <a:xfrm>
          <a:off x="3797300" y="1417472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26163</xdr:rowOff>
    </xdr:from>
    <xdr:to>
      <xdr:col>15</xdr:col>
      <xdr:colOff>101600</xdr:colOff>
      <xdr:row>82</xdr:row>
      <xdr:rowOff>127763</xdr:rowOff>
    </xdr:to>
    <xdr:sp macro="" textlink="">
      <xdr:nvSpPr>
        <xdr:cNvPr id="300" name="楕円 299">
          <a:extLst>
            <a:ext uri="{FF2B5EF4-FFF2-40B4-BE49-F238E27FC236}">
              <a16:creationId xmlns:a16="http://schemas.microsoft.com/office/drawing/2014/main" id="{38DD411E-7249-447D-ACBA-F396A8B453AA}"/>
            </a:ext>
          </a:extLst>
        </xdr:cNvPr>
        <xdr:cNvSpPr/>
      </xdr:nvSpPr>
      <xdr:spPr>
        <a:xfrm>
          <a:off x="2857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76963</xdr:rowOff>
    </xdr:from>
    <xdr:to>
      <xdr:col>19</xdr:col>
      <xdr:colOff>177800</xdr:colOff>
      <xdr:row>82</xdr:row>
      <xdr:rowOff>115824</xdr:rowOff>
    </xdr:to>
    <xdr:cxnSp macro="">
      <xdr:nvCxnSpPr>
        <xdr:cNvPr id="301" name="直線コネクタ 300">
          <a:extLst>
            <a:ext uri="{FF2B5EF4-FFF2-40B4-BE49-F238E27FC236}">
              <a16:creationId xmlns:a16="http://schemas.microsoft.com/office/drawing/2014/main" id="{68A5B5EF-FBB3-487F-9BBD-8E851F5843C2}"/>
            </a:ext>
          </a:extLst>
        </xdr:cNvPr>
        <xdr:cNvCxnSpPr/>
      </xdr:nvCxnSpPr>
      <xdr:spPr>
        <a:xfrm>
          <a:off x="2908300" y="141358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1015</xdr:rowOff>
    </xdr:from>
    <xdr:to>
      <xdr:col>10</xdr:col>
      <xdr:colOff>165100</xdr:colOff>
      <xdr:row>82</xdr:row>
      <xdr:rowOff>102615</xdr:rowOff>
    </xdr:to>
    <xdr:sp macro="" textlink="">
      <xdr:nvSpPr>
        <xdr:cNvPr id="302" name="楕円 301">
          <a:extLst>
            <a:ext uri="{FF2B5EF4-FFF2-40B4-BE49-F238E27FC236}">
              <a16:creationId xmlns:a16="http://schemas.microsoft.com/office/drawing/2014/main" id="{39CAE8EC-BFA5-4283-9834-5CF3F93AD0BF}"/>
            </a:ext>
          </a:extLst>
        </xdr:cNvPr>
        <xdr:cNvSpPr/>
      </xdr:nvSpPr>
      <xdr:spPr>
        <a:xfrm>
          <a:off x="1968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51815</xdr:rowOff>
    </xdr:from>
    <xdr:to>
      <xdr:col>15</xdr:col>
      <xdr:colOff>50800</xdr:colOff>
      <xdr:row>82</xdr:row>
      <xdr:rowOff>76963</xdr:rowOff>
    </xdr:to>
    <xdr:cxnSp macro="">
      <xdr:nvCxnSpPr>
        <xdr:cNvPr id="303" name="直線コネクタ 302">
          <a:extLst>
            <a:ext uri="{FF2B5EF4-FFF2-40B4-BE49-F238E27FC236}">
              <a16:creationId xmlns:a16="http://schemas.microsoft.com/office/drawing/2014/main" id="{D9D4C429-6B9F-4755-900B-EAE36A7CB3FC}"/>
            </a:ext>
          </a:extLst>
        </xdr:cNvPr>
        <xdr:cNvCxnSpPr/>
      </xdr:nvCxnSpPr>
      <xdr:spPr>
        <a:xfrm>
          <a:off x="2019300" y="14110715"/>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133604</xdr:rowOff>
    </xdr:from>
    <xdr:to>
      <xdr:col>6</xdr:col>
      <xdr:colOff>38100</xdr:colOff>
      <xdr:row>82</xdr:row>
      <xdr:rowOff>63754</xdr:rowOff>
    </xdr:to>
    <xdr:sp macro="" textlink="">
      <xdr:nvSpPr>
        <xdr:cNvPr id="304" name="楕円 303">
          <a:extLst>
            <a:ext uri="{FF2B5EF4-FFF2-40B4-BE49-F238E27FC236}">
              <a16:creationId xmlns:a16="http://schemas.microsoft.com/office/drawing/2014/main" id="{9F054B50-4324-4D7D-ACE7-54D974A31B6B}"/>
            </a:ext>
          </a:extLst>
        </xdr:cNvPr>
        <xdr:cNvSpPr/>
      </xdr:nvSpPr>
      <xdr:spPr>
        <a:xfrm>
          <a:off x="1079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12954</xdr:rowOff>
    </xdr:from>
    <xdr:to>
      <xdr:col>10</xdr:col>
      <xdr:colOff>114300</xdr:colOff>
      <xdr:row>82</xdr:row>
      <xdr:rowOff>51815</xdr:rowOff>
    </xdr:to>
    <xdr:cxnSp macro="">
      <xdr:nvCxnSpPr>
        <xdr:cNvPr id="305" name="直線コネクタ 304">
          <a:extLst>
            <a:ext uri="{FF2B5EF4-FFF2-40B4-BE49-F238E27FC236}">
              <a16:creationId xmlns:a16="http://schemas.microsoft.com/office/drawing/2014/main" id="{B9676116-FD22-4AC8-AF65-303E202E0640}"/>
            </a:ext>
          </a:extLst>
        </xdr:cNvPr>
        <xdr:cNvCxnSpPr/>
      </xdr:nvCxnSpPr>
      <xdr:spPr>
        <a:xfrm>
          <a:off x="1130300" y="140718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7D67812D-A737-440B-A53D-714CDFE8343F}"/>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57512CDC-411E-4D90-BB25-EEC1858311CA}"/>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E4BD5679-DE1A-4444-AA38-4F12765FE3EC}"/>
            </a:ext>
          </a:extLst>
        </xdr:cNvPr>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F2B8A75B-6CA2-4971-98DE-F42D03C7AEA0}"/>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157751</xdr:rowOff>
    </xdr:from>
    <xdr:ext cx="405111" cy="259045"/>
    <xdr:sp macro="" textlink="">
      <xdr:nvSpPr>
        <xdr:cNvPr id="310" name="n_1mainValue【公営住宅】&#10;有形固定資産減価償却率">
          <a:extLst>
            <a:ext uri="{FF2B5EF4-FFF2-40B4-BE49-F238E27FC236}">
              <a16:creationId xmlns:a16="http://schemas.microsoft.com/office/drawing/2014/main" id="{5D9C6DD2-012C-4CC3-98AD-F58A5DD23757}"/>
            </a:ext>
          </a:extLst>
        </xdr:cNvPr>
        <xdr:cNvSpPr txBox="1"/>
      </xdr:nvSpPr>
      <xdr:spPr>
        <a:xfrm>
          <a:off x="35820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118890</xdr:rowOff>
    </xdr:from>
    <xdr:ext cx="405111" cy="259045"/>
    <xdr:sp macro="" textlink="">
      <xdr:nvSpPr>
        <xdr:cNvPr id="311" name="n_2mainValue【公営住宅】&#10;有形固定資産減価償却率">
          <a:extLst>
            <a:ext uri="{FF2B5EF4-FFF2-40B4-BE49-F238E27FC236}">
              <a16:creationId xmlns:a16="http://schemas.microsoft.com/office/drawing/2014/main" id="{C5087FCA-5586-4B90-BE46-777D96776067}"/>
            </a:ext>
          </a:extLst>
        </xdr:cNvPr>
        <xdr:cNvSpPr txBox="1"/>
      </xdr:nvSpPr>
      <xdr:spPr>
        <a:xfrm>
          <a:off x="27057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93742</xdr:rowOff>
    </xdr:from>
    <xdr:ext cx="405111" cy="259045"/>
    <xdr:sp macro="" textlink="">
      <xdr:nvSpPr>
        <xdr:cNvPr id="312" name="n_3mainValue【公営住宅】&#10;有形固定資産減価償却率">
          <a:extLst>
            <a:ext uri="{FF2B5EF4-FFF2-40B4-BE49-F238E27FC236}">
              <a16:creationId xmlns:a16="http://schemas.microsoft.com/office/drawing/2014/main" id="{A373C5EB-C042-4017-A975-0DE0E77D098F}"/>
            </a:ext>
          </a:extLst>
        </xdr:cNvPr>
        <xdr:cNvSpPr txBox="1"/>
      </xdr:nvSpPr>
      <xdr:spPr>
        <a:xfrm>
          <a:off x="1816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54881</xdr:rowOff>
    </xdr:from>
    <xdr:ext cx="405111" cy="259045"/>
    <xdr:sp macro="" textlink="">
      <xdr:nvSpPr>
        <xdr:cNvPr id="313" name="n_4mainValue【公営住宅】&#10;有形固定資産減価償却率">
          <a:extLst>
            <a:ext uri="{FF2B5EF4-FFF2-40B4-BE49-F238E27FC236}">
              <a16:creationId xmlns:a16="http://schemas.microsoft.com/office/drawing/2014/main" id="{4D2A6F92-B8B6-4B6B-B941-565ABF63ACA4}"/>
            </a:ext>
          </a:extLst>
        </xdr:cNvPr>
        <xdr:cNvSpPr txBox="1"/>
      </xdr:nvSpPr>
      <xdr:spPr>
        <a:xfrm>
          <a:off x="927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BC73FFA7-2A85-4DBC-A7B1-9811C94806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10817188-8E80-4AB3-88CE-75522F13EA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4A8D1589-4F13-49C2-8B15-D8AF785F11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C913DB57-BF92-4F33-92A0-3F6CB413888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DB1985BD-C4FA-40C0-BCC6-31CC4F0708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8FE6DBF6-85AA-499A-A816-14326711C6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4D770E2C-83E1-4AE5-8B3B-CE1ADBC58D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123D83B8-CD9C-4B7B-BBB0-5C979FD325F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0C5EFFA-13E4-4B9D-A3F7-DCA0561E773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963F6AC7-8B1D-49B3-8C57-B82C1F5325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69923BEA-46B2-4A3E-BB9C-08037B2FB3C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B93D92D3-3E2C-44C9-B2E8-752AD9EB92C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57CAF30F-3908-4B2F-84A3-A44D6126CF8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2D35637A-5DC4-4F41-A61E-2DF037CC17E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A8A470DF-20B6-452C-9703-9823280B3EF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266FE11C-7060-4627-A70B-E66AD7175CF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4DD65B6A-F16B-4040-B716-01C144026B1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A68BF210-BF2E-447E-ABFD-C728AA12F85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51DA9A74-8CFA-4D7E-AD52-BB48827186E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61AD6DAA-16DF-4AA0-85A7-10D109E77A3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29B0B66C-21B2-49AA-B458-4867B5DDF5C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C0975744-0F9C-4673-B9FC-FC63B0B761A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93C0CF9D-D729-41CD-84E1-717816EC75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6AF1DF93-2854-45C1-93A6-7BAD822020B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1AA1C401-BF50-4CC7-9031-A61118F76D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C36FF5F9-CBAF-4FDC-BE06-EA89FD01482E}"/>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7972125A-F978-4EC8-B5A9-041643EE4DCC}"/>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565A7DCA-904D-42B0-9D54-36D8EC1C18C6}"/>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8B7F2A83-1D33-4F05-B490-CDF19DAE1990}"/>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F172F2E1-7135-4392-8706-1B0DC7AD2AA6}"/>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F5F56AB9-5A25-4958-9710-1993DE6E0C21}"/>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893671E0-2CD8-46E8-87C6-11FBFBEEFFA3}"/>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1E5C9E49-FD6F-4141-9AF0-FA82BB1EB82C}"/>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2000D698-D08C-4F46-B28E-17E7C53FD98B}"/>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99E251B3-5E0C-48D1-9581-90A05944A6F5}"/>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8AD03585-5DBA-4B45-B11C-F4DB4968ED24}"/>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C3B2586-2358-4592-89B9-2F598C091E5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54356DE-3408-4F2C-8A3A-0732EC5FE7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81B0C17-4777-4B04-831F-FAD0C8C691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5D8D08F-ECA4-43AA-9D97-DBA487C46E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9054BF4-FCDE-4775-B0A6-98A57BF857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24856</xdr:rowOff>
    </xdr:from>
    <xdr:to>
      <xdr:col>55</xdr:col>
      <xdr:colOff>50800</xdr:colOff>
      <xdr:row>83</xdr:row>
      <xdr:rowOff>126456</xdr:rowOff>
    </xdr:to>
    <xdr:sp macro="" textlink="">
      <xdr:nvSpPr>
        <xdr:cNvPr id="355" name="楕円 354">
          <a:extLst>
            <a:ext uri="{FF2B5EF4-FFF2-40B4-BE49-F238E27FC236}">
              <a16:creationId xmlns:a16="http://schemas.microsoft.com/office/drawing/2014/main" id="{1EDF4FAD-81CC-4DA2-BCBD-29A1F1A82676}"/>
            </a:ext>
          </a:extLst>
        </xdr:cNvPr>
        <xdr:cNvSpPr/>
      </xdr:nvSpPr>
      <xdr:spPr>
        <a:xfrm>
          <a:off x="10426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47733</xdr:rowOff>
    </xdr:from>
    <xdr:ext cx="469744" cy="259045"/>
    <xdr:sp macro="" textlink="">
      <xdr:nvSpPr>
        <xdr:cNvPr id="356" name="【公営住宅】&#10;一人当たり面積該当値テキスト">
          <a:extLst>
            <a:ext uri="{FF2B5EF4-FFF2-40B4-BE49-F238E27FC236}">
              <a16:creationId xmlns:a16="http://schemas.microsoft.com/office/drawing/2014/main" id="{5842DD26-F6A6-4B62-B119-4E6F31372F5F}"/>
            </a:ext>
          </a:extLst>
        </xdr:cNvPr>
        <xdr:cNvSpPr txBox="1"/>
      </xdr:nvSpPr>
      <xdr:spPr>
        <a:xfrm>
          <a:off x="10515600" y="141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29755</xdr:rowOff>
    </xdr:from>
    <xdr:to>
      <xdr:col>50</xdr:col>
      <xdr:colOff>165100</xdr:colOff>
      <xdr:row>83</xdr:row>
      <xdr:rowOff>131355</xdr:rowOff>
    </xdr:to>
    <xdr:sp macro="" textlink="">
      <xdr:nvSpPr>
        <xdr:cNvPr id="357" name="楕円 356">
          <a:extLst>
            <a:ext uri="{FF2B5EF4-FFF2-40B4-BE49-F238E27FC236}">
              <a16:creationId xmlns:a16="http://schemas.microsoft.com/office/drawing/2014/main" id="{9961F1FC-CB60-4E25-875C-DE130DF98021}"/>
            </a:ext>
          </a:extLst>
        </xdr:cNvPr>
        <xdr:cNvSpPr/>
      </xdr:nvSpPr>
      <xdr:spPr>
        <a:xfrm>
          <a:off x="9588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75656</xdr:rowOff>
    </xdr:from>
    <xdr:to>
      <xdr:col>55</xdr:col>
      <xdr:colOff>0</xdr:colOff>
      <xdr:row>83</xdr:row>
      <xdr:rowOff>80555</xdr:rowOff>
    </xdr:to>
    <xdr:cxnSp macro="">
      <xdr:nvCxnSpPr>
        <xdr:cNvPr id="358" name="直線コネクタ 357">
          <a:extLst>
            <a:ext uri="{FF2B5EF4-FFF2-40B4-BE49-F238E27FC236}">
              <a16:creationId xmlns:a16="http://schemas.microsoft.com/office/drawing/2014/main" id="{DA6C32DC-F441-49A5-A643-604A6E632894}"/>
            </a:ext>
          </a:extLst>
        </xdr:cNvPr>
        <xdr:cNvCxnSpPr/>
      </xdr:nvCxnSpPr>
      <xdr:spPr>
        <a:xfrm flipV="1">
          <a:off x="9639300" y="1430600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24856</xdr:rowOff>
    </xdr:from>
    <xdr:to>
      <xdr:col>46</xdr:col>
      <xdr:colOff>38100</xdr:colOff>
      <xdr:row>83</xdr:row>
      <xdr:rowOff>126456</xdr:rowOff>
    </xdr:to>
    <xdr:sp macro="" textlink="">
      <xdr:nvSpPr>
        <xdr:cNvPr id="359" name="楕円 358">
          <a:extLst>
            <a:ext uri="{FF2B5EF4-FFF2-40B4-BE49-F238E27FC236}">
              <a16:creationId xmlns:a16="http://schemas.microsoft.com/office/drawing/2014/main" id="{2BBF6C4B-3784-4F11-A03E-EEB2E668E645}"/>
            </a:ext>
          </a:extLst>
        </xdr:cNvPr>
        <xdr:cNvSpPr/>
      </xdr:nvSpPr>
      <xdr:spPr>
        <a:xfrm>
          <a:off x="8699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75656</xdr:rowOff>
    </xdr:from>
    <xdr:to>
      <xdr:col>50</xdr:col>
      <xdr:colOff>114300</xdr:colOff>
      <xdr:row>83</xdr:row>
      <xdr:rowOff>80555</xdr:rowOff>
    </xdr:to>
    <xdr:cxnSp macro="">
      <xdr:nvCxnSpPr>
        <xdr:cNvPr id="360" name="直線コネクタ 359">
          <a:extLst>
            <a:ext uri="{FF2B5EF4-FFF2-40B4-BE49-F238E27FC236}">
              <a16:creationId xmlns:a16="http://schemas.microsoft.com/office/drawing/2014/main" id="{6E9D30B8-FBF5-45E0-A27B-BF20F827A02C}"/>
            </a:ext>
          </a:extLst>
        </xdr:cNvPr>
        <xdr:cNvCxnSpPr/>
      </xdr:nvCxnSpPr>
      <xdr:spPr>
        <a:xfrm>
          <a:off x="8750300" y="143060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31387</xdr:rowOff>
    </xdr:from>
    <xdr:to>
      <xdr:col>41</xdr:col>
      <xdr:colOff>101600</xdr:colOff>
      <xdr:row>83</xdr:row>
      <xdr:rowOff>132987</xdr:rowOff>
    </xdr:to>
    <xdr:sp macro="" textlink="">
      <xdr:nvSpPr>
        <xdr:cNvPr id="361" name="楕円 360">
          <a:extLst>
            <a:ext uri="{FF2B5EF4-FFF2-40B4-BE49-F238E27FC236}">
              <a16:creationId xmlns:a16="http://schemas.microsoft.com/office/drawing/2014/main" id="{3F2148DF-CC3C-4B1F-B063-309880128852}"/>
            </a:ext>
          </a:extLst>
        </xdr:cNvPr>
        <xdr:cNvSpPr/>
      </xdr:nvSpPr>
      <xdr:spPr>
        <a:xfrm>
          <a:off x="7810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75656</xdr:rowOff>
    </xdr:from>
    <xdr:to>
      <xdr:col>45</xdr:col>
      <xdr:colOff>177800</xdr:colOff>
      <xdr:row>83</xdr:row>
      <xdr:rowOff>82187</xdr:rowOff>
    </xdr:to>
    <xdr:cxnSp macro="">
      <xdr:nvCxnSpPr>
        <xdr:cNvPr id="362" name="直線コネクタ 361">
          <a:extLst>
            <a:ext uri="{FF2B5EF4-FFF2-40B4-BE49-F238E27FC236}">
              <a16:creationId xmlns:a16="http://schemas.microsoft.com/office/drawing/2014/main" id="{A7A28566-3E32-4946-BC21-882E1BDC6D8D}"/>
            </a:ext>
          </a:extLst>
        </xdr:cNvPr>
        <xdr:cNvCxnSpPr/>
      </xdr:nvCxnSpPr>
      <xdr:spPr>
        <a:xfrm flipV="1">
          <a:off x="7861300" y="143060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31387</xdr:rowOff>
    </xdr:from>
    <xdr:to>
      <xdr:col>36</xdr:col>
      <xdr:colOff>165100</xdr:colOff>
      <xdr:row>83</xdr:row>
      <xdr:rowOff>132987</xdr:rowOff>
    </xdr:to>
    <xdr:sp macro="" textlink="">
      <xdr:nvSpPr>
        <xdr:cNvPr id="363" name="楕円 362">
          <a:extLst>
            <a:ext uri="{FF2B5EF4-FFF2-40B4-BE49-F238E27FC236}">
              <a16:creationId xmlns:a16="http://schemas.microsoft.com/office/drawing/2014/main" id="{7F9D74BE-8AB8-4CFE-BD0D-A7FB941AD9AE}"/>
            </a:ext>
          </a:extLst>
        </xdr:cNvPr>
        <xdr:cNvSpPr/>
      </xdr:nvSpPr>
      <xdr:spPr>
        <a:xfrm>
          <a:off x="6921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82187</xdr:rowOff>
    </xdr:from>
    <xdr:to>
      <xdr:col>41</xdr:col>
      <xdr:colOff>50800</xdr:colOff>
      <xdr:row>83</xdr:row>
      <xdr:rowOff>82187</xdr:rowOff>
    </xdr:to>
    <xdr:cxnSp macro="">
      <xdr:nvCxnSpPr>
        <xdr:cNvPr id="364" name="直線コネクタ 363">
          <a:extLst>
            <a:ext uri="{FF2B5EF4-FFF2-40B4-BE49-F238E27FC236}">
              <a16:creationId xmlns:a16="http://schemas.microsoft.com/office/drawing/2014/main" id="{5B16BD60-9ABB-4274-B1F2-5D3BCB32E358}"/>
            </a:ext>
          </a:extLst>
        </xdr:cNvPr>
        <xdr:cNvCxnSpPr/>
      </xdr:nvCxnSpPr>
      <xdr:spPr>
        <a:xfrm>
          <a:off x="6972300" y="143125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DE5D89A7-147C-4817-9C7E-395EF0D640CF}"/>
            </a:ext>
          </a:extLst>
        </xdr:cNvPr>
        <xdr:cNvSpPr txBox="1"/>
      </xdr:nvSpPr>
      <xdr:spPr>
        <a:xfrm>
          <a:off x="9391727" y="144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2D89E7FB-1F2C-4874-9565-B2DE72515A44}"/>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2C8D796D-7F5B-4644-8729-A2E219F9E721}"/>
            </a:ext>
          </a:extLst>
        </xdr:cNvPr>
        <xdr:cNvSpPr txBox="1"/>
      </xdr:nvSpPr>
      <xdr:spPr>
        <a:xfrm>
          <a:off x="7626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BC1F367E-0AED-4B7A-9737-47CC54163847}"/>
            </a:ext>
          </a:extLst>
        </xdr:cNvPr>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147882</xdr:rowOff>
    </xdr:from>
    <xdr:ext cx="469744" cy="259045"/>
    <xdr:sp macro="" textlink="">
      <xdr:nvSpPr>
        <xdr:cNvPr id="369" name="n_1mainValue【公営住宅】&#10;一人当たり面積">
          <a:extLst>
            <a:ext uri="{FF2B5EF4-FFF2-40B4-BE49-F238E27FC236}">
              <a16:creationId xmlns:a16="http://schemas.microsoft.com/office/drawing/2014/main" id="{CA946A88-1260-4400-A095-40DBAFD17591}"/>
            </a:ext>
          </a:extLst>
        </xdr:cNvPr>
        <xdr:cNvSpPr txBox="1"/>
      </xdr:nvSpPr>
      <xdr:spPr>
        <a:xfrm>
          <a:off x="9391727" y="1403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142983</xdr:rowOff>
    </xdr:from>
    <xdr:ext cx="469744" cy="259045"/>
    <xdr:sp macro="" textlink="">
      <xdr:nvSpPr>
        <xdr:cNvPr id="370" name="n_2mainValue【公営住宅】&#10;一人当たり面積">
          <a:extLst>
            <a:ext uri="{FF2B5EF4-FFF2-40B4-BE49-F238E27FC236}">
              <a16:creationId xmlns:a16="http://schemas.microsoft.com/office/drawing/2014/main" id="{F0E4BF8F-96A9-44A7-98B9-0BEFA19C311C}"/>
            </a:ext>
          </a:extLst>
        </xdr:cNvPr>
        <xdr:cNvSpPr txBox="1"/>
      </xdr:nvSpPr>
      <xdr:spPr>
        <a:xfrm>
          <a:off x="85154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149514</xdr:rowOff>
    </xdr:from>
    <xdr:ext cx="469744" cy="259045"/>
    <xdr:sp macro="" textlink="">
      <xdr:nvSpPr>
        <xdr:cNvPr id="371" name="n_3mainValue【公営住宅】&#10;一人当たり面積">
          <a:extLst>
            <a:ext uri="{FF2B5EF4-FFF2-40B4-BE49-F238E27FC236}">
              <a16:creationId xmlns:a16="http://schemas.microsoft.com/office/drawing/2014/main" id="{EBB488F0-C184-416A-920F-39C87BF2435F}"/>
            </a:ext>
          </a:extLst>
        </xdr:cNvPr>
        <xdr:cNvSpPr txBox="1"/>
      </xdr:nvSpPr>
      <xdr:spPr>
        <a:xfrm>
          <a:off x="7626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149514</xdr:rowOff>
    </xdr:from>
    <xdr:ext cx="469744" cy="259045"/>
    <xdr:sp macro="" textlink="">
      <xdr:nvSpPr>
        <xdr:cNvPr id="372" name="n_4mainValue【公営住宅】&#10;一人当たり面積">
          <a:extLst>
            <a:ext uri="{FF2B5EF4-FFF2-40B4-BE49-F238E27FC236}">
              <a16:creationId xmlns:a16="http://schemas.microsoft.com/office/drawing/2014/main" id="{DB95D251-8BA7-40DB-87BC-3F0F4065592B}"/>
            </a:ext>
          </a:extLst>
        </xdr:cNvPr>
        <xdr:cNvSpPr txBox="1"/>
      </xdr:nvSpPr>
      <xdr:spPr>
        <a:xfrm>
          <a:off x="6737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EB07E1D-AC8B-4589-A3AF-2B219B2DA2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2A447BFB-285A-46E4-9560-0B12D5D384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DE6DE6D4-1960-4531-B870-E4A4EA6FDC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ECAEF5D-F120-4562-880C-C4E7E2ED3D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67376333-9A2D-496A-9420-ADA7CC7575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1C9242CF-E077-4D2C-8AF5-9C5728B0EE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52933A0D-6A6B-4333-A246-08DDA7DAEF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B5E1111-1092-48AE-AA38-0231615B4E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757FB59D-9148-4364-B90A-7F98AE2DF0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5B8A6D28-3AAD-4DFC-A210-EFFE01EB60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A816500E-D5F9-4D95-B6DC-E48E686410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761D6FF8-8400-470B-BA26-B654EC5A9EB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4C4CB06D-E9F2-4B7B-8FD1-0BF95482F6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18EF8EFD-1825-4474-BDB1-AC7527AE34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1147D2B1-57E3-4B84-AFA7-C830C8C2C2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9A437BDB-A93C-454C-857E-ECCCE5E3305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E5C3AD82-13DB-416D-8FB4-296E624BF8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C8ECA84A-48F7-4F91-9874-09BEF04849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FB029841-65C2-44BA-9F06-7F8CDC67D3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AC9B87FD-5A21-4816-B389-446FD40AEF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33E4F59-282B-4A40-92B4-6CA2AAA2F3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5F113008-0E5C-4815-91CA-D6E1079391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F6982505-74D6-44BE-96DB-EF4505C37D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D27BBAAA-4331-461B-9A39-BCB2CE3661D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AF088B5C-E18F-4DFE-B1E0-87F2A3F62D2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32CA1236-B63A-4E07-B965-75D06A22F3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E7CBFB3B-67DE-48D9-A894-E0D89E7780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DF62B26E-801D-464F-8E8D-5391692B15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2C49EA35-CD42-49FD-8DC3-7615F201734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CAFBDB98-FB86-445C-AEAB-B238954102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9E28DF49-0E5F-40DE-A904-4AC5F13812C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67E032C8-8A6A-486E-A64D-7BD2567B8E9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B064A4A3-BA44-4E36-9B96-ABFED003BC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894BDB3A-C133-40B5-A65E-EA89D8D89D7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42073A6C-28A2-4E4E-88F3-83B9DE206C5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51097DF1-81AA-45C2-B043-C5DBA2FC53E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A07DAE7D-1B6E-4342-9D4D-4774056CBF1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33B41FC0-29DD-4E2D-9724-7F213014568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D3D70746-0B7B-4287-8BAD-0D6A94B59A4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6B600B4A-2223-4ABD-BF19-8EA2C58FED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66FDB7E2-A4A5-44DE-9935-DE1A739ED3B7}"/>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E2A3FFB8-87A5-4E14-B7E2-433E432274C6}"/>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95FEF3CF-A59F-4848-9D43-00CE5AA0D912}"/>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63F22097-B613-408E-903C-8CEEC1C822BD}"/>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399F28E1-19DD-47FB-AEFF-8D43FFB497B7}"/>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E5B0F24D-37F6-4245-8C10-853588BF98F9}"/>
            </a:ext>
          </a:extLst>
        </xdr:cNvPr>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81E9EA75-3D5A-4CE6-89CF-D83F97901A6E}"/>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E545038A-87EC-4787-AFCB-B461B8897447}"/>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6BDA6FE8-622C-4BEA-904E-88C8066B78D5}"/>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4659F9B5-DBCD-4DBF-98DD-354032D66C96}"/>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904BE9C3-BFB7-4F70-BB4B-73AA256B10AD}"/>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647F8E6-E46B-4CD6-A51F-A16CC17317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86E9972-989B-40B5-B351-599633E271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44E56DE-1370-438C-8AB5-2E3E7FFB87F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9C0AA39-30BD-4F99-A253-95F0F625CBE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726342F-E3BE-416F-B14F-3A8011AE347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29" name="楕円 428">
          <a:extLst>
            <a:ext uri="{FF2B5EF4-FFF2-40B4-BE49-F238E27FC236}">
              <a16:creationId xmlns:a16="http://schemas.microsoft.com/office/drawing/2014/main" id="{372E5871-4814-442F-9CB2-CDEBC8C02F0C}"/>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12D25FEE-9DEB-465B-9801-5B0C697839FC}"/>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431" name="楕円 430">
          <a:extLst>
            <a:ext uri="{FF2B5EF4-FFF2-40B4-BE49-F238E27FC236}">
              <a16:creationId xmlns:a16="http://schemas.microsoft.com/office/drawing/2014/main" id="{EB46CDEC-6FB2-49C8-96F3-7EFC6F28B7C0}"/>
            </a:ext>
          </a:extLst>
        </xdr:cNvPr>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108585</xdr:rowOff>
    </xdr:to>
    <xdr:cxnSp macro="">
      <xdr:nvCxnSpPr>
        <xdr:cNvPr id="432" name="直線コネクタ 431">
          <a:extLst>
            <a:ext uri="{FF2B5EF4-FFF2-40B4-BE49-F238E27FC236}">
              <a16:creationId xmlns:a16="http://schemas.microsoft.com/office/drawing/2014/main" id="{5CB62BFA-572B-42D9-B036-A31F89C2160D}"/>
            </a:ext>
          </a:extLst>
        </xdr:cNvPr>
        <xdr:cNvCxnSpPr/>
      </xdr:nvCxnSpPr>
      <xdr:spPr>
        <a:xfrm>
          <a:off x="15481300" y="65836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33" name="楕円 432">
          <a:extLst>
            <a:ext uri="{FF2B5EF4-FFF2-40B4-BE49-F238E27FC236}">
              <a16:creationId xmlns:a16="http://schemas.microsoft.com/office/drawing/2014/main" id="{F2739E23-90F4-4986-9DAA-D90858C8DF94}"/>
            </a:ext>
          </a:extLst>
        </xdr:cNvPr>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68580</xdr:rowOff>
    </xdr:to>
    <xdr:cxnSp macro="">
      <xdr:nvCxnSpPr>
        <xdr:cNvPr id="434" name="直線コネクタ 433">
          <a:extLst>
            <a:ext uri="{FF2B5EF4-FFF2-40B4-BE49-F238E27FC236}">
              <a16:creationId xmlns:a16="http://schemas.microsoft.com/office/drawing/2014/main" id="{EE85DA25-E505-442A-9456-672D21BC02FB}"/>
            </a:ext>
          </a:extLst>
        </xdr:cNvPr>
        <xdr:cNvCxnSpPr/>
      </xdr:nvCxnSpPr>
      <xdr:spPr>
        <a:xfrm>
          <a:off x="14592300" y="65398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435" name="楕円 434">
          <a:extLst>
            <a:ext uri="{FF2B5EF4-FFF2-40B4-BE49-F238E27FC236}">
              <a16:creationId xmlns:a16="http://schemas.microsoft.com/office/drawing/2014/main" id="{F0DD23BA-0AC3-4107-8B01-307FC558C50C}"/>
            </a:ext>
          </a:extLst>
        </xdr:cNvPr>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24765</xdr:rowOff>
    </xdr:to>
    <xdr:cxnSp macro="">
      <xdr:nvCxnSpPr>
        <xdr:cNvPr id="436" name="直線コネクタ 435">
          <a:extLst>
            <a:ext uri="{FF2B5EF4-FFF2-40B4-BE49-F238E27FC236}">
              <a16:creationId xmlns:a16="http://schemas.microsoft.com/office/drawing/2014/main" id="{5D0FA2D7-84DE-4262-94CF-B20D07283B59}"/>
            </a:ext>
          </a:extLst>
        </xdr:cNvPr>
        <xdr:cNvCxnSpPr/>
      </xdr:nvCxnSpPr>
      <xdr:spPr>
        <a:xfrm>
          <a:off x="13703300" y="6511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437" name="楕円 436">
          <a:extLst>
            <a:ext uri="{FF2B5EF4-FFF2-40B4-BE49-F238E27FC236}">
              <a16:creationId xmlns:a16="http://schemas.microsoft.com/office/drawing/2014/main" id="{C0651229-DC85-4645-A6C4-1EADCA940E1F}"/>
            </a:ext>
          </a:extLst>
        </xdr:cNvPr>
        <xdr:cNvSpPr/>
      </xdr:nvSpPr>
      <xdr:spPr>
        <a:xfrm>
          <a:off x="12763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1905</xdr:rowOff>
    </xdr:to>
    <xdr:cxnSp macro="">
      <xdr:nvCxnSpPr>
        <xdr:cNvPr id="438" name="直線コネクタ 437">
          <a:extLst>
            <a:ext uri="{FF2B5EF4-FFF2-40B4-BE49-F238E27FC236}">
              <a16:creationId xmlns:a16="http://schemas.microsoft.com/office/drawing/2014/main" id="{590ACA80-C0B9-46DF-8383-1D71273A15DC}"/>
            </a:ext>
          </a:extLst>
        </xdr:cNvPr>
        <xdr:cNvCxnSpPr/>
      </xdr:nvCxnSpPr>
      <xdr:spPr>
        <a:xfrm flipV="1">
          <a:off x="12814300" y="65112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30B53DEC-AE09-4EB1-8BC3-C564450B2D0E}"/>
            </a:ext>
          </a:extLst>
        </xdr:cNvPr>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75B18908-A4B8-43AF-81A5-583D7773F97F}"/>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39069DD6-E5E7-4309-93E8-1464D343CCED}"/>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250070D8-E07C-48A5-9FF1-3E9CBFAC64AE}"/>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ABABABE-E2DA-49A3-8655-70534B754B32}"/>
            </a:ext>
          </a:extLst>
        </xdr:cNvPr>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39D340D2-4C12-4B28-8FAC-1CD18DD6A94C}"/>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60C7B6A4-5590-4E7A-9E2F-2A9D2462255F}"/>
            </a:ext>
          </a:extLst>
        </xdr:cNvPr>
        <xdr:cNvSpPr txBox="1"/>
      </xdr:nvSpPr>
      <xdr:spPr>
        <a:xfrm>
          <a:off x="13500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E180F272-5408-4966-98A4-2A0C3558E371}"/>
            </a:ext>
          </a:extLst>
        </xdr:cNvPr>
        <xdr:cNvSpPr txBox="1"/>
      </xdr:nvSpPr>
      <xdr:spPr>
        <a:xfrm>
          <a:off x="12611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CEF61C7D-3835-4986-9437-5B43CA8CB7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4591AB5-2BB1-4DD6-88F0-DB334FA39D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4001C2AB-A24C-4B79-94E3-E195904B5A2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2DA075F-7180-4A93-B54A-0EC112A946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CC682844-01A8-472E-A123-5CD1D34DA2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EC27C1E-950C-4A2F-B0D1-A814162F30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A9929FE6-CCAD-4AAA-B1C5-E3CCAE3646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8BAD896C-0624-4005-8647-DF78BA7452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817C766-EDEE-48B8-83E3-505F5C540A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E2F4525-722D-4502-AA27-E9565306EB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76E7DA2D-B5A7-4B25-A788-AC082147F5C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C7AF45FA-D264-43C2-A220-FD0E81E946C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E0B31417-09DB-4F2B-A65F-F203E117B5F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1A7BEF7F-AA56-4ABF-88F1-D17A7F53E93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932BF49-48F4-4007-9D49-A199F939FCB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6036C575-E6BB-499C-90A8-2EF1FE7341F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E6935DF9-A521-44E3-B14B-55F747AA97C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31BB8C8B-6908-4709-920C-4A35181800F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FB7F43DE-4DB0-4A87-82D4-C16D84B7B58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26FCCD01-C623-45F9-87DA-F8C9479E28F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DC329C0D-E2B4-4FAD-B167-709D418F28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F565C0C5-90D1-44D2-B17F-A7F8D67BFE40}"/>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FE3898FA-094A-407E-A219-460F5B4A2A3C}"/>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C855C983-6697-4CFD-83BD-3A89C6C4BF65}"/>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B19B1E37-1BA1-4B88-AEB6-BF9DFAC2195B}"/>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BF35C6F3-7ECE-4898-B655-ACEA9D1A3909}"/>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38022350-2FC2-45C3-B53B-BD1A0A396692}"/>
            </a:ext>
          </a:extLst>
        </xdr:cNvPr>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B308A909-2A37-44C3-99CD-3DAAF7A765C8}"/>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DF3019FB-CBD8-4865-84E8-D9127EB7A79E}"/>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6E65E61F-81BC-41BE-A738-92906674C5C9}"/>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A2EB024C-D1E4-49BA-85D2-FDA9D53B7CBD}"/>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509F73D5-3F07-4F98-970D-1B17C40F80E9}"/>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6F21740-A4AA-4353-B115-D94E3A34B0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EA4E1EB-DFF7-4EF4-A87E-CA3F6D4F20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4829204-0653-4DD6-8927-A7483D64A6B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842DB8B-C66F-47A3-ACBD-B55F3A0F34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888225D-7127-492C-BACD-D03B203FEE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84" name="楕円 483">
          <a:extLst>
            <a:ext uri="{FF2B5EF4-FFF2-40B4-BE49-F238E27FC236}">
              <a16:creationId xmlns:a16="http://schemas.microsoft.com/office/drawing/2014/main" id="{C4297611-6159-415A-A8D2-6584DC1D21F4}"/>
            </a:ext>
          </a:extLst>
        </xdr:cNvPr>
        <xdr:cNvSpPr/>
      </xdr:nvSpPr>
      <xdr:spPr>
        <a:xfrm>
          <a:off x="22110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97553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DC62DB8C-3CBE-46E5-A7DB-9BD5F8AFE3BE}"/>
            </a:ext>
          </a:extLst>
        </xdr:cNvPr>
        <xdr:cNvSpPr txBox="1"/>
      </xdr:nvSpPr>
      <xdr:spPr>
        <a:xfrm>
          <a:off x="22199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123698</xdr:rowOff>
    </xdr:from>
    <xdr:to>
      <xdr:col>112</xdr:col>
      <xdr:colOff>38100</xdr:colOff>
      <xdr:row>40</xdr:row>
      <xdr:rowOff>53848</xdr:rowOff>
    </xdr:to>
    <xdr:sp macro="" textlink="">
      <xdr:nvSpPr>
        <xdr:cNvPr id="486" name="楕円 485">
          <a:extLst>
            <a:ext uri="{FF2B5EF4-FFF2-40B4-BE49-F238E27FC236}">
              <a16:creationId xmlns:a16="http://schemas.microsoft.com/office/drawing/2014/main" id="{A53176CD-5727-40F9-A9B3-1C3B30BC6639}"/>
            </a:ext>
          </a:extLst>
        </xdr:cNvPr>
        <xdr:cNvSpPr/>
      </xdr:nvSpPr>
      <xdr:spPr>
        <a:xfrm>
          <a:off x="21272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169926</xdr:rowOff>
    </xdr:from>
    <xdr:to>
      <xdr:col>116</xdr:col>
      <xdr:colOff>63500</xdr:colOff>
      <xdr:row>40</xdr:row>
      <xdr:rowOff>3048</xdr:rowOff>
    </xdr:to>
    <xdr:cxnSp macro="">
      <xdr:nvCxnSpPr>
        <xdr:cNvPr id="487" name="直線コネクタ 486">
          <a:extLst>
            <a:ext uri="{FF2B5EF4-FFF2-40B4-BE49-F238E27FC236}">
              <a16:creationId xmlns:a16="http://schemas.microsoft.com/office/drawing/2014/main" id="{39AF66DA-EA45-410C-9E94-E805E8DAD8C3}"/>
            </a:ext>
          </a:extLst>
        </xdr:cNvPr>
        <xdr:cNvCxnSpPr/>
      </xdr:nvCxnSpPr>
      <xdr:spPr>
        <a:xfrm flipV="1">
          <a:off x="21323300" y="685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123698</xdr:rowOff>
    </xdr:from>
    <xdr:to>
      <xdr:col>107</xdr:col>
      <xdr:colOff>101600</xdr:colOff>
      <xdr:row>40</xdr:row>
      <xdr:rowOff>53848</xdr:rowOff>
    </xdr:to>
    <xdr:sp macro="" textlink="">
      <xdr:nvSpPr>
        <xdr:cNvPr id="488" name="楕円 487">
          <a:extLst>
            <a:ext uri="{FF2B5EF4-FFF2-40B4-BE49-F238E27FC236}">
              <a16:creationId xmlns:a16="http://schemas.microsoft.com/office/drawing/2014/main" id="{9F223D9F-67DC-467B-A4AE-ABD3006C9D4D}"/>
            </a:ext>
          </a:extLst>
        </xdr:cNvPr>
        <xdr:cNvSpPr/>
      </xdr:nvSpPr>
      <xdr:spPr>
        <a:xfrm>
          <a:off x="20383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xdr:rowOff>
    </xdr:from>
    <xdr:to>
      <xdr:col>111</xdr:col>
      <xdr:colOff>177800</xdr:colOff>
      <xdr:row>40</xdr:row>
      <xdr:rowOff>3048</xdr:rowOff>
    </xdr:to>
    <xdr:cxnSp macro="">
      <xdr:nvCxnSpPr>
        <xdr:cNvPr id="489" name="直線コネクタ 488">
          <a:extLst>
            <a:ext uri="{FF2B5EF4-FFF2-40B4-BE49-F238E27FC236}">
              <a16:creationId xmlns:a16="http://schemas.microsoft.com/office/drawing/2014/main" id="{7B4B4151-3A77-498C-920E-5C4A91E8F963}"/>
            </a:ext>
          </a:extLst>
        </xdr:cNvPr>
        <xdr:cNvCxnSpPr/>
      </xdr:nvCxnSpPr>
      <xdr:spPr>
        <a:xfrm>
          <a:off x="20434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90" name="楕円 489">
          <a:extLst>
            <a:ext uri="{FF2B5EF4-FFF2-40B4-BE49-F238E27FC236}">
              <a16:creationId xmlns:a16="http://schemas.microsoft.com/office/drawing/2014/main" id="{3E77D50F-D6AC-4ABF-882A-B6BA412BA2E6}"/>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xdr:rowOff>
    </xdr:from>
    <xdr:to>
      <xdr:col>107</xdr:col>
      <xdr:colOff>50800</xdr:colOff>
      <xdr:row>40</xdr:row>
      <xdr:rowOff>7620</xdr:rowOff>
    </xdr:to>
    <xdr:cxnSp macro="">
      <xdr:nvCxnSpPr>
        <xdr:cNvPr id="491" name="直線コネクタ 490">
          <a:extLst>
            <a:ext uri="{FF2B5EF4-FFF2-40B4-BE49-F238E27FC236}">
              <a16:creationId xmlns:a16="http://schemas.microsoft.com/office/drawing/2014/main" id="{6FFB833D-4E1D-4494-BDA7-B220418DF7A4}"/>
            </a:ext>
          </a:extLst>
        </xdr:cNvPr>
        <xdr:cNvCxnSpPr/>
      </xdr:nvCxnSpPr>
      <xdr:spPr>
        <a:xfrm flipV="1">
          <a:off x="19545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492" name="楕円 491">
          <a:extLst>
            <a:ext uri="{FF2B5EF4-FFF2-40B4-BE49-F238E27FC236}">
              <a16:creationId xmlns:a16="http://schemas.microsoft.com/office/drawing/2014/main" id="{ABBAF41D-3379-41E7-9639-C08EFC60DE6C}"/>
            </a:ext>
          </a:extLst>
        </xdr:cNvPr>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493" name="直線コネクタ 492">
          <a:extLst>
            <a:ext uri="{FF2B5EF4-FFF2-40B4-BE49-F238E27FC236}">
              <a16:creationId xmlns:a16="http://schemas.microsoft.com/office/drawing/2014/main" id="{B98A1D46-A1EE-4048-B02C-3A507389E0B5}"/>
            </a:ext>
          </a:extLst>
        </xdr:cNvPr>
        <xdr:cNvCxnSpPr/>
      </xdr:nvCxnSpPr>
      <xdr:spPr>
        <a:xfrm>
          <a:off x="18656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9ED3D7C1-2320-47D9-A6C2-EE030228BF38}"/>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86189DCC-70A7-42A8-9CB2-D3AF74025FA4}"/>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E3C72C0A-3374-4138-9A6B-74B6C30AB2C2}"/>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A5590841-92B4-4E1C-87A9-B978635DEB07}"/>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44975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F670968B-C7D3-4F88-A4B2-8521DCBC5335}"/>
            </a:ext>
          </a:extLst>
        </xdr:cNvPr>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3702FF57-2746-4D26-88E3-FB72A76FD5EF}"/>
            </a:ext>
          </a:extLst>
        </xdr:cNvPr>
        <xdr:cNvSpPr txBox="1"/>
      </xdr:nvSpPr>
      <xdr:spPr>
        <a:xfrm>
          <a:off x="20199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22E276F8-8548-43EE-9918-F562E9A2C254}"/>
            </a:ext>
          </a:extLst>
        </xdr:cNvPr>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76392E72-6025-42D8-BAB3-4C2EC8E54671}"/>
            </a:ext>
          </a:extLst>
        </xdr:cNvPr>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65224934-81FC-4EAB-A480-6505475E9B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3B3B88D5-F9D3-4E0B-82F4-1BDCD94155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E2D3883C-F121-4D94-822B-52FFF4C3CA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351B23D6-D01E-4F44-A7A3-BDA5063E0A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74EE98BD-CF06-4D64-98B5-76443AE0B6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6E7E8FE9-1AFD-4605-8202-740757DF7D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9C6869A1-2854-46B5-BBD5-4071AA85C1E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40DD6912-E107-4253-9A97-5F2BAE3EE0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9214F0F4-9ACC-47C0-A30D-68BB3AC136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19A1EE8-126B-482A-A18C-E55CC978E2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9F4C7E39-6E4C-496A-9F5D-94D7906B02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6F14192-FD98-44E5-91D4-5A94949A2ED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571BF614-EE82-4648-8C4B-89D2FC23726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45D49EA8-6E41-4158-AE04-95E019FC217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3CE26180-0A96-4F6B-8798-9D5696F56F4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2F88F05D-1C1C-40C1-A971-3A04B757B54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A7318E4A-A808-4863-8EAB-A5DC4C965C0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9D68D3B7-0B50-47B2-880A-EDB3CB461A3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F213791B-C547-4EF7-8C7B-33225496D8E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22583DA6-77EE-4CB4-9AFA-04681DF1D38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40090414-BAAF-4FBB-BA6D-74EB956D9C1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F182DFA7-6BC3-44D1-AEFF-F1D6B2060CD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5C967163-ACC6-43DE-BBFF-B4EC1141517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9D065140-CF8F-4A0F-9EE5-6EFA3BBABE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6CCA6E56-F922-439A-9AA0-14FEB740EB1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E6AB68D-3699-41A7-AD99-FAC11B3D9E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48959099-3C54-410C-B174-43F3109D8B79}"/>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592436A6-781A-4121-AE88-6EE3BC02B086}"/>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7413B454-85CB-4262-87B5-55BE36CA76D3}"/>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9F17E9BE-D448-4B1C-ACFB-61AA4C94F423}"/>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E464734D-6950-4889-B58E-28B4CF59CFFF}"/>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41E9065D-2AA5-4E20-B2AE-0273F9EDF68C}"/>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618BE80F-9524-43E0-BFED-C58DA5D01AF5}"/>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F493688C-85F2-4DF6-AC9E-21504887CAC4}"/>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F3D9E14E-3668-4EEF-88EF-FD5F3D617FF6}"/>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A12743EE-F9AA-415D-B9A8-1DCD9376794F}"/>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CCC6F8A4-9BAA-4179-9FF0-BB38F4850A6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5C93048-5F12-4FA6-B658-054CCD635EC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355B7F1-0D9C-44FE-802A-FBFB339B76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17FCDBF-C52E-4E95-A521-A6A8096584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BFEEC67-39A5-409D-A573-FCBBC89575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A8D840E-CCE4-4857-AC39-42E262A4D8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44" name="楕円 543">
          <a:extLst>
            <a:ext uri="{FF2B5EF4-FFF2-40B4-BE49-F238E27FC236}">
              <a16:creationId xmlns:a16="http://schemas.microsoft.com/office/drawing/2014/main" id="{D00D6216-B946-4E86-A3FC-DD6A4F8F6788}"/>
            </a:ext>
          </a:extLst>
        </xdr:cNvPr>
        <xdr:cNvSpPr/>
      </xdr:nvSpPr>
      <xdr:spPr>
        <a:xfrm>
          <a:off x="16268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1811C2B9-6BFF-41EF-A1E7-E0670B2BC1F0}"/>
            </a:ext>
          </a:extLst>
        </xdr:cNvPr>
        <xdr:cNvSpPr txBox="1"/>
      </xdr:nvSpPr>
      <xdr:spPr>
        <a:xfrm>
          <a:off x="16357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546" name="楕円 545">
          <a:extLst>
            <a:ext uri="{FF2B5EF4-FFF2-40B4-BE49-F238E27FC236}">
              <a16:creationId xmlns:a16="http://schemas.microsoft.com/office/drawing/2014/main" id="{C823B1C8-7E18-4385-815D-B080351C85D5}"/>
            </a:ext>
          </a:extLst>
        </xdr:cNvPr>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47353</xdr:rowOff>
    </xdr:to>
    <xdr:cxnSp macro="">
      <xdr:nvCxnSpPr>
        <xdr:cNvPr id="547" name="直線コネクタ 546">
          <a:extLst>
            <a:ext uri="{FF2B5EF4-FFF2-40B4-BE49-F238E27FC236}">
              <a16:creationId xmlns:a16="http://schemas.microsoft.com/office/drawing/2014/main" id="{0CF9CE02-5623-4625-A3E9-EA58AE3DC4ED}"/>
            </a:ext>
          </a:extLst>
        </xdr:cNvPr>
        <xdr:cNvCxnSpPr/>
      </xdr:nvCxnSpPr>
      <xdr:spPr>
        <a:xfrm>
          <a:off x="15481300" y="1048294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48" name="楕円 547">
          <a:extLst>
            <a:ext uri="{FF2B5EF4-FFF2-40B4-BE49-F238E27FC236}">
              <a16:creationId xmlns:a16="http://schemas.microsoft.com/office/drawing/2014/main" id="{EA23C1AC-49A1-4B75-8A04-389ABA8FECEE}"/>
            </a:ext>
          </a:extLst>
        </xdr:cNvPr>
        <xdr:cNvSpPr/>
      </xdr:nvSpPr>
      <xdr:spPr>
        <a:xfrm>
          <a:off x="14541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156754</xdr:rowOff>
    </xdr:from>
    <xdr:to>
      <xdr:col>81</xdr:col>
      <xdr:colOff>50800</xdr:colOff>
      <xdr:row>61</xdr:row>
      <xdr:rowOff>24493</xdr:rowOff>
    </xdr:to>
    <xdr:cxnSp macro="">
      <xdr:nvCxnSpPr>
        <xdr:cNvPr id="549" name="直線コネクタ 548">
          <a:extLst>
            <a:ext uri="{FF2B5EF4-FFF2-40B4-BE49-F238E27FC236}">
              <a16:creationId xmlns:a16="http://schemas.microsoft.com/office/drawing/2014/main" id="{D869A42E-F0B5-43D3-A78E-B18C68F981CE}"/>
            </a:ext>
          </a:extLst>
        </xdr:cNvPr>
        <xdr:cNvCxnSpPr/>
      </xdr:nvCxnSpPr>
      <xdr:spPr>
        <a:xfrm>
          <a:off x="14592300" y="104437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550" name="楕円 549">
          <a:extLst>
            <a:ext uri="{FF2B5EF4-FFF2-40B4-BE49-F238E27FC236}">
              <a16:creationId xmlns:a16="http://schemas.microsoft.com/office/drawing/2014/main" id="{136358E1-F023-408D-B9F9-0CF284E18D66}"/>
            </a:ext>
          </a:extLst>
        </xdr:cNvPr>
        <xdr:cNvSpPr/>
      </xdr:nvSpPr>
      <xdr:spPr>
        <a:xfrm>
          <a:off x="1365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156754</xdr:rowOff>
    </xdr:to>
    <xdr:cxnSp macro="">
      <xdr:nvCxnSpPr>
        <xdr:cNvPr id="551" name="直線コネクタ 550">
          <a:extLst>
            <a:ext uri="{FF2B5EF4-FFF2-40B4-BE49-F238E27FC236}">
              <a16:creationId xmlns:a16="http://schemas.microsoft.com/office/drawing/2014/main" id="{C92A4BCA-26DF-4107-A602-98193E33E148}"/>
            </a:ext>
          </a:extLst>
        </xdr:cNvPr>
        <xdr:cNvCxnSpPr/>
      </xdr:nvCxnSpPr>
      <xdr:spPr>
        <a:xfrm>
          <a:off x="13703300" y="104045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7983</xdr:rowOff>
    </xdr:from>
    <xdr:to>
      <xdr:col>67</xdr:col>
      <xdr:colOff>101600</xdr:colOff>
      <xdr:row>60</xdr:row>
      <xdr:rowOff>109583</xdr:rowOff>
    </xdr:to>
    <xdr:sp macro="" textlink="">
      <xdr:nvSpPr>
        <xdr:cNvPr id="552" name="楕円 551">
          <a:extLst>
            <a:ext uri="{FF2B5EF4-FFF2-40B4-BE49-F238E27FC236}">
              <a16:creationId xmlns:a16="http://schemas.microsoft.com/office/drawing/2014/main" id="{9BC96776-D055-494A-B04A-922F88CB84D1}"/>
            </a:ext>
          </a:extLst>
        </xdr:cNvPr>
        <xdr:cNvSpPr/>
      </xdr:nvSpPr>
      <xdr:spPr>
        <a:xfrm>
          <a:off x="12763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58783</xdr:rowOff>
    </xdr:from>
    <xdr:to>
      <xdr:col>71</xdr:col>
      <xdr:colOff>177800</xdr:colOff>
      <xdr:row>60</xdr:row>
      <xdr:rowOff>117566</xdr:rowOff>
    </xdr:to>
    <xdr:cxnSp macro="">
      <xdr:nvCxnSpPr>
        <xdr:cNvPr id="553" name="直線コネクタ 552">
          <a:extLst>
            <a:ext uri="{FF2B5EF4-FFF2-40B4-BE49-F238E27FC236}">
              <a16:creationId xmlns:a16="http://schemas.microsoft.com/office/drawing/2014/main" id="{BF36508E-5DFD-4734-B459-AE5E50B44548}"/>
            </a:ext>
          </a:extLst>
        </xdr:cNvPr>
        <xdr:cNvCxnSpPr/>
      </xdr:nvCxnSpPr>
      <xdr:spPr>
        <a:xfrm>
          <a:off x="12814300" y="103457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45E66A55-DD0F-471C-88D8-FA54222ADA3B}"/>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B29A510B-4EC0-4C4D-A855-C297EF7F722C}"/>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46171E42-5FE0-424D-853B-F09C2BE2E3CB}"/>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57" name="n_4aveValue【学校施設】&#10;有形固定資産減価償却率">
          <a:extLst>
            <a:ext uri="{FF2B5EF4-FFF2-40B4-BE49-F238E27FC236}">
              <a16:creationId xmlns:a16="http://schemas.microsoft.com/office/drawing/2014/main" id="{AE195B08-E601-47E3-8821-333C870E7021}"/>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558" name="n_1mainValue【学校施設】&#10;有形固定資産減価償却率">
          <a:extLst>
            <a:ext uri="{FF2B5EF4-FFF2-40B4-BE49-F238E27FC236}">
              <a16:creationId xmlns:a16="http://schemas.microsoft.com/office/drawing/2014/main" id="{E2FCACFE-6C60-4C58-8C7E-2471A641EADB}"/>
            </a:ext>
          </a:extLst>
        </xdr:cNvPr>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559" name="n_2mainValue【学校施設】&#10;有形固定資産減価償却率">
          <a:extLst>
            <a:ext uri="{FF2B5EF4-FFF2-40B4-BE49-F238E27FC236}">
              <a16:creationId xmlns:a16="http://schemas.microsoft.com/office/drawing/2014/main" id="{5336C84A-28E3-4003-A83B-3A47DC57D1A8}"/>
            </a:ext>
          </a:extLst>
        </xdr:cNvPr>
        <xdr:cNvSpPr txBox="1"/>
      </xdr:nvSpPr>
      <xdr:spPr>
        <a:xfrm>
          <a:off x="14389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159493</xdr:rowOff>
    </xdr:from>
    <xdr:ext cx="405111" cy="259045"/>
    <xdr:sp macro="" textlink="">
      <xdr:nvSpPr>
        <xdr:cNvPr id="560" name="n_3mainValue【学校施設】&#10;有形固定資産減価償却率">
          <a:extLst>
            <a:ext uri="{FF2B5EF4-FFF2-40B4-BE49-F238E27FC236}">
              <a16:creationId xmlns:a16="http://schemas.microsoft.com/office/drawing/2014/main" id="{07AB94E5-8763-440D-8DC6-8DDB793475CF}"/>
            </a:ext>
          </a:extLst>
        </xdr:cNvPr>
        <xdr:cNvSpPr txBox="1"/>
      </xdr:nvSpPr>
      <xdr:spPr>
        <a:xfrm>
          <a:off x="13500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561" name="n_4mainValue【学校施設】&#10;有形固定資産減価償却率">
          <a:extLst>
            <a:ext uri="{FF2B5EF4-FFF2-40B4-BE49-F238E27FC236}">
              <a16:creationId xmlns:a16="http://schemas.microsoft.com/office/drawing/2014/main" id="{B0ECD046-9B5A-4F15-BA49-14A95F0651E9}"/>
            </a:ext>
          </a:extLst>
        </xdr:cNvPr>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A58A5882-D5F1-4831-B210-5AA058EA72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82A5914-C1F0-4697-97D3-5227D1BAD1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C2402BB4-CF96-4CBC-B466-C96CABDB29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14DCFFDB-4A5E-4727-A4C9-83FE602E0E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64A18535-5B0D-4493-9897-4A28A00862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60747D5D-AD2C-445A-8DEB-6F3DECFEC4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C510C823-0A06-4AE3-A841-ACD1756CE0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EFC021C5-DF5E-4D00-9676-05C12DD37AB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54035A35-05C0-435F-AFCD-E225502170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5B6FCCC2-E14F-4A9E-ADE5-110E09FC11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E2E8B915-7FA8-4254-8EE0-F059C61548B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AE0738A5-A53E-4654-95C1-F0E1ECD9BA8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3C467D32-B0FD-4377-AC82-753994B0AB4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20DFEB58-10F5-4109-B05C-4BC5CA2572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8F905A98-638C-47B1-9F2B-143A4868BC7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4ADF18D5-5021-4DC0-8B67-23954F73224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65669047-EF82-41AD-BA89-E45CB17FABC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4DEC5A82-A0DC-41F8-9879-45FE321B34B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2DEFB71A-9014-46C7-8109-332F232DF0F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F8D66E20-4A5A-4843-86D6-E72723B6852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11505D72-2CCA-4822-87D2-12F8C73AB88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C76C8287-4C5D-44FB-B34E-7ED6193832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491DF5E-B522-40AC-AD6D-0B75B606DAE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D4023545-C22C-4FAC-BB39-47A3A1BC27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D2399FE7-797A-470F-B330-2C6090838565}"/>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76EE6861-635B-45AE-98D5-49F6B9DF1979}"/>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AA9DC212-8F88-464E-BCE9-41104D1335E4}"/>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FF175944-571A-4BAA-BB8C-BCAB0B53FCB2}"/>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ACD6B482-46EA-4149-AF5F-895B94C2362D}"/>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C2599D88-119F-4E5B-B74C-71FE1D8340E1}"/>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CFEDD436-0D4B-4238-8D88-8A03324AB46A}"/>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3E783AD9-357E-443B-8360-45E7A1781A10}"/>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28490EE3-236A-4A6A-B6BD-66A90B811FC4}"/>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FA3772C1-072D-4083-8E34-55DBC434281E}"/>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44CA2806-6F0B-457C-B786-7AE0BE2AB360}"/>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7B2F54A-D284-4939-80CD-0E0D215C0E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163A955-35C0-4E25-97FB-F6D950CCE9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5B61E9B-68D1-4E7E-A0BD-DFEDCE4A0D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7C53EF1-1859-4E03-B4B4-79DDA05A03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8E8CB92-399E-4428-85A8-CC1D351688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73660</xdr:rowOff>
    </xdr:from>
    <xdr:to>
      <xdr:col>116</xdr:col>
      <xdr:colOff>114300</xdr:colOff>
      <xdr:row>62</xdr:row>
      <xdr:rowOff>3810</xdr:rowOff>
    </xdr:to>
    <xdr:sp macro="" textlink="">
      <xdr:nvSpPr>
        <xdr:cNvPr id="602" name="楕円 601">
          <a:extLst>
            <a:ext uri="{FF2B5EF4-FFF2-40B4-BE49-F238E27FC236}">
              <a16:creationId xmlns:a16="http://schemas.microsoft.com/office/drawing/2014/main" id="{F47128D3-112E-46E0-BF3F-51BE79E6AD36}"/>
            </a:ext>
          </a:extLst>
        </xdr:cNvPr>
        <xdr:cNvSpPr/>
      </xdr:nvSpPr>
      <xdr:spPr>
        <a:xfrm>
          <a:off x="221107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52087</xdr:rowOff>
    </xdr:from>
    <xdr:ext cx="469744" cy="259045"/>
    <xdr:sp macro="" textlink="">
      <xdr:nvSpPr>
        <xdr:cNvPr id="603" name="【学校施設】&#10;一人当たり面積該当値テキスト">
          <a:extLst>
            <a:ext uri="{FF2B5EF4-FFF2-40B4-BE49-F238E27FC236}">
              <a16:creationId xmlns:a16="http://schemas.microsoft.com/office/drawing/2014/main" id="{A45E19BF-763B-4583-A8A3-3AA6E69A18C2}"/>
            </a:ext>
          </a:extLst>
        </xdr:cNvPr>
        <xdr:cNvSpPr txBox="1"/>
      </xdr:nvSpPr>
      <xdr:spPr>
        <a:xfrm>
          <a:off x="22199600"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88900</xdr:rowOff>
    </xdr:from>
    <xdr:to>
      <xdr:col>112</xdr:col>
      <xdr:colOff>38100</xdr:colOff>
      <xdr:row>62</xdr:row>
      <xdr:rowOff>19050</xdr:rowOff>
    </xdr:to>
    <xdr:sp macro="" textlink="">
      <xdr:nvSpPr>
        <xdr:cNvPr id="604" name="楕円 603">
          <a:extLst>
            <a:ext uri="{FF2B5EF4-FFF2-40B4-BE49-F238E27FC236}">
              <a16:creationId xmlns:a16="http://schemas.microsoft.com/office/drawing/2014/main" id="{10E30782-96A0-458E-A0C7-799D1896760C}"/>
            </a:ext>
          </a:extLst>
        </xdr:cNvPr>
        <xdr:cNvSpPr/>
      </xdr:nvSpPr>
      <xdr:spPr>
        <a:xfrm>
          <a:off x="212725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124460</xdr:rowOff>
    </xdr:from>
    <xdr:to>
      <xdr:col>116</xdr:col>
      <xdr:colOff>63500</xdr:colOff>
      <xdr:row>61</xdr:row>
      <xdr:rowOff>139700</xdr:rowOff>
    </xdr:to>
    <xdr:cxnSp macro="">
      <xdr:nvCxnSpPr>
        <xdr:cNvPr id="605" name="直線コネクタ 604">
          <a:extLst>
            <a:ext uri="{FF2B5EF4-FFF2-40B4-BE49-F238E27FC236}">
              <a16:creationId xmlns:a16="http://schemas.microsoft.com/office/drawing/2014/main" id="{A4C8FFC0-811A-4790-BAB4-1BA55D5B2820}"/>
            </a:ext>
          </a:extLst>
        </xdr:cNvPr>
        <xdr:cNvCxnSpPr/>
      </xdr:nvCxnSpPr>
      <xdr:spPr>
        <a:xfrm flipV="1">
          <a:off x="21323300" y="105829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91440</xdr:rowOff>
    </xdr:from>
    <xdr:to>
      <xdr:col>107</xdr:col>
      <xdr:colOff>101600</xdr:colOff>
      <xdr:row>62</xdr:row>
      <xdr:rowOff>21590</xdr:rowOff>
    </xdr:to>
    <xdr:sp macro="" textlink="">
      <xdr:nvSpPr>
        <xdr:cNvPr id="606" name="楕円 605">
          <a:extLst>
            <a:ext uri="{FF2B5EF4-FFF2-40B4-BE49-F238E27FC236}">
              <a16:creationId xmlns:a16="http://schemas.microsoft.com/office/drawing/2014/main" id="{0A7C0A37-1CC6-48CB-9EC8-B345E5C6B475}"/>
            </a:ext>
          </a:extLst>
        </xdr:cNvPr>
        <xdr:cNvSpPr/>
      </xdr:nvSpPr>
      <xdr:spPr>
        <a:xfrm>
          <a:off x="20383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139700</xdr:rowOff>
    </xdr:from>
    <xdr:to>
      <xdr:col>111</xdr:col>
      <xdr:colOff>177800</xdr:colOff>
      <xdr:row>61</xdr:row>
      <xdr:rowOff>142240</xdr:rowOff>
    </xdr:to>
    <xdr:cxnSp macro="">
      <xdr:nvCxnSpPr>
        <xdr:cNvPr id="607" name="直線コネクタ 606">
          <a:extLst>
            <a:ext uri="{FF2B5EF4-FFF2-40B4-BE49-F238E27FC236}">
              <a16:creationId xmlns:a16="http://schemas.microsoft.com/office/drawing/2014/main" id="{853C361C-89BC-49D9-AF5C-53D696AC26C5}"/>
            </a:ext>
          </a:extLst>
        </xdr:cNvPr>
        <xdr:cNvCxnSpPr/>
      </xdr:nvCxnSpPr>
      <xdr:spPr>
        <a:xfrm flipV="1">
          <a:off x="20434300" y="105981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608" name="楕円 607">
          <a:extLst>
            <a:ext uri="{FF2B5EF4-FFF2-40B4-BE49-F238E27FC236}">
              <a16:creationId xmlns:a16="http://schemas.microsoft.com/office/drawing/2014/main" id="{4DEF3013-CB89-4C53-A31A-41D5A516B870}"/>
            </a:ext>
          </a:extLst>
        </xdr:cNvPr>
        <xdr:cNvSpPr/>
      </xdr:nvSpPr>
      <xdr:spPr>
        <a:xfrm>
          <a:off x="19494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137160</xdr:rowOff>
    </xdr:from>
    <xdr:to>
      <xdr:col>107</xdr:col>
      <xdr:colOff>50800</xdr:colOff>
      <xdr:row>61</xdr:row>
      <xdr:rowOff>142240</xdr:rowOff>
    </xdr:to>
    <xdr:cxnSp macro="">
      <xdr:nvCxnSpPr>
        <xdr:cNvPr id="609" name="直線コネクタ 608">
          <a:extLst>
            <a:ext uri="{FF2B5EF4-FFF2-40B4-BE49-F238E27FC236}">
              <a16:creationId xmlns:a16="http://schemas.microsoft.com/office/drawing/2014/main" id="{B6611698-5EFE-4B25-A1AC-8F977021EBE9}"/>
            </a:ext>
          </a:extLst>
        </xdr:cNvPr>
        <xdr:cNvCxnSpPr/>
      </xdr:nvCxnSpPr>
      <xdr:spPr>
        <a:xfrm>
          <a:off x="19545300" y="105956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90170</xdr:rowOff>
    </xdr:from>
    <xdr:to>
      <xdr:col>98</xdr:col>
      <xdr:colOff>38100</xdr:colOff>
      <xdr:row>62</xdr:row>
      <xdr:rowOff>20320</xdr:rowOff>
    </xdr:to>
    <xdr:sp macro="" textlink="">
      <xdr:nvSpPr>
        <xdr:cNvPr id="610" name="楕円 609">
          <a:extLst>
            <a:ext uri="{FF2B5EF4-FFF2-40B4-BE49-F238E27FC236}">
              <a16:creationId xmlns:a16="http://schemas.microsoft.com/office/drawing/2014/main" id="{C3B8DA25-00D4-4C70-8BF2-A3B25B38FC4E}"/>
            </a:ext>
          </a:extLst>
        </xdr:cNvPr>
        <xdr:cNvSpPr/>
      </xdr:nvSpPr>
      <xdr:spPr>
        <a:xfrm>
          <a:off x="18605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137160</xdr:rowOff>
    </xdr:from>
    <xdr:to>
      <xdr:col>102</xdr:col>
      <xdr:colOff>114300</xdr:colOff>
      <xdr:row>61</xdr:row>
      <xdr:rowOff>140970</xdr:rowOff>
    </xdr:to>
    <xdr:cxnSp macro="">
      <xdr:nvCxnSpPr>
        <xdr:cNvPr id="611" name="直線コネクタ 610">
          <a:extLst>
            <a:ext uri="{FF2B5EF4-FFF2-40B4-BE49-F238E27FC236}">
              <a16:creationId xmlns:a16="http://schemas.microsoft.com/office/drawing/2014/main" id="{671BE498-606C-488A-B207-02A6E74E7230}"/>
            </a:ext>
          </a:extLst>
        </xdr:cNvPr>
        <xdr:cNvCxnSpPr/>
      </xdr:nvCxnSpPr>
      <xdr:spPr>
        <a:xfrm flipV="1">
          <a:off x="18656300" y="10595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A9411220-D996-48F0-ACEC-0B14C404B3E0}"/>
            </a:ext>
          </a:extLst>
        </xdr:cNvPr>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7DAE4A6E-BFEC-4667-B62E-57A664D25FC6}"/>
            </a:ext>
          </a:extLst>
        </xdr:cNvPr>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32EB0289-86AF-4B2C-A1C8-371E38B9A34C}"/>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15" name="n_4aveValue【学校施設】&#10;一人当たり面積">
          <a:extLst>
            <a:ext uri="{FF2B5EF4-FFF2-40B4-BE49-F238E27FC236}">
              <a16:creationId xmlns:a16="http://schemas.microsoft.com/office/drawing/2014/main" id="{1367A489-DF84-4579-AD90-F595EDBE010C}"/>
            </a:ext>
          </a:extLst>
        </xdr:cNvPr>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10177</xdr:rowOff>
    </xdr:from>
    <xdr:ext cx="469744" cy="259045"/>
    <xdr:sp macro="" textlink="">
      <xdr:nvSpPr>
        <xdr:cNvPr id="616" name="n_1mainValue【学校施設】&#10;一人当たり面積">
          <a:extLst>
            <a:ext uri="{FF2B5EF4-FFF2-40B4-BE49-F238E27FC236}">
              <a16:creationId xmlns:a16="http://schemas.microsoft.com/office/drawing/2014/main" id="{F2644861-3396-4F42-B79A-53DFF4A91E31}"/>
            </a:ext>
          </a:extLst>
        </xdr:cNvPr>
        <xdr:cNvSpPr txBox="1"/>
      </xdr:nvSpPr>
      <xdr:spPr>
        <a:xfrm>
          <a:off x="21075727"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12717</xdr:rowOff>
    </xdr:from>
    <xdr:ext cx="469744" cy="259045"/>
    <xdr:sp macro="" textlink="">
      <xdr:nvSpPr>
        <xdr:cNvPr id="617" name="n_2mainValue【学校施設】&#10;一人当たり面積">
          <a:extLst>
            <a:ext uri="{FF2B5EF4-FFF2-40B4-BE49-F238E27FC236}">
              <a16:creationId xmlns:a16="http://schemas.microsoft.com/office/drawing/2014/main" id="{7FE0EE95-EFBD-4032-B648-E20388A8C161}"/>
            </a:ext>
          </a:extLst>
        </xdr:cNvPr>
        <xdr:cNvSpPr txBox="1"/>
      </xdr:nvSpPr>
      <xdr:spPr>
        <a:xfrm>
          <a:off x="201994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7637</xdr:rowOff>
    </xdr:from>
    <xdr:ext cx="469744" cy="259045"/>
    <xdr:sp macro="" textlink="">
      <xdr:nvSpPr>
        <xdr:cNvPr id="618" name="n_3mainValue【学校施設】&#10;一人当たり面積">
          <a:extLst>
            <a:ext uri="{FF2B5EF4-FFF2-40B4-BE49-F238E27FC236}">
              <a16:creationId xmlns:a16="http://schemas.microsoft.com/office/drawing/2014/main" id="{E907199C-A6DA-428A-AF32-004B5E07C6FD}"/>
            </a:ext>
          </a:extLst>
        </xdr:cNvPr>
        <xdr:cNvSpPr txBox="1"/>
      </xdr:nvSpPr>
      <xdr:spPr>
        <a:xfrm>
          <a:off x="19310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11447</xdr:rowOff>
    </xdr:from>
    <xdr:ext cx="469744" cy="259045"/>
    <xdr:sp macro="" textlink="">
      <xdr:nvSpPr>
        <xdr:cNvPr id="619" name="n_4mainValue【学校施設】&#10;一人当たり面積">
          <a:extLst>
            <a:ext uri="{FF2B5EF4-FFF2-40B4-BE49-F238E27FC236}">
              <a16:creationId xmlns:a16="http://schemas.microsoft.com/office/drawing/2014/main" id="{2C491A59-A9BD-4248-A07E-85CCD7E6183D}"/>
            </a:ext>
          </a:extLst>
        </xdr:cNvPr>
        <xdr:cNvSpPr txBox="1"/>
      </xdr:nvSpPr>
      <xdr:spPr>
        <a:xfrm>
          <a:off x="18421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F016A617-376D-46C9-9D00-C33288DBB6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E5245297-736E-46D4-968C-6D2082AC4A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C8B17362-6104-4DAD-8139-535C27BAFB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33849471-F2EE-45C8-B43F-A6331CE4EC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4E579280-6CD8-4DBB-BF03-9732EE842A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5A937E3A-CB7D-4A28-80D1-6224DB21E8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6B955A13-3292-42F0-8B6E-89B8F49C79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F8D92338-6579-4321-ACAD-1EF20E3FDA2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4C50DAD-A35F-4C61-AF91-E31AE8CBAB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B388AFF3-16A6-4CB5-8B45-4649E5711E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ECBA1F63-F12D-4DF1-8C1F-2CA08C74542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2D8394C9-A7F3-4D7E-9B8D-5202F5D9BAB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5057A9C5-E632-4319-8DCB-0E7F648F59CE}"/>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DDD327E9-6E66-46E6-977D-BDC01323D922}"/>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BBACE790-79E2-4DED-BB94-39EEE4846EA8}"/>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1662BF07-2D88-4390-844A-2D726757260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67C9DF38-AF3D-4C11-9B6D-72BC31250951}"/>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8F88C22C-22F4-496D-AD67-DD1DE4DF484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4480B63E-E9A5-471B-AA8F-7816D20FD19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84D1C3E8-9B55-4C45-BDD8-008C127FB0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F2628C19-725A-43FD-9432-F41F68DA1C0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5971A13D-8304-49D0-99CB-DD3354CFFB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9F7FDF6A-21E8-4DB4-ABD7-EBC71D241088}"/>
            </a:ext>
          </a:extLst>
        </xdr:cNvPr>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1FABF7F7-F30A-475C-B10D-1F8DA5D85A52}"/>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96BBFA22-ED10-483E-8195-0B3D69718A59}"/>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2FBB098F-91FF-43A3-BE13-E92E8AF38A20}"/>
            </a:ext>
          </a:extLst>
        </xdr:cNvPr>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B5737753-0882-4C82-8060-CB2AB7EA7678}"/>
            </a:ext>
          </a:extLst>
        </xdr:cNvPr>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20590</xdr:rowOff>
    </xdr:from>
    <xdr:ext cx="405111" cy="259045"/>
    <xdr:sp macro="" textlink="">
      <xdr:nvSpPr>
        <xdr:cNvPr id="647" name="【児童館】&#10;有形固定資産減価償却率平均値テキスト">
          <a:extLst>
            <a:ext uri="{FF2B5EF4-FFF2-40B4-BE49-F238E27FC236}">
              <a16:creationId xmlns:a16="http://schemas.microsoft.com/office/drawing/2014/main" id="{125BBDF5-0B51-4FC4-83D2-6B5FB60B38B7}"/>
            </a:ext>
          </a:extLst>
        </xdr:cNvPr>
        <xdr:cNvSpPr txBox="1"/>
      </xdr:nvSpPr>
      <xdr:spPr>
        <a:xfrm>
          <a:off x="16357600" y="1425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409C5449-58F4-452C-B3D6-FE196385F328}"/>
            </a:ext>
          </a:extLst>
        </xdr:cNvPr>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50F342FE-C387-4C4D-9FFE-F4312B9D1544}"/>
            </a:ext>
          </a:extLst>
        </xdr:cNvPr>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778648C2-CBB8-45F3-81B6-C26FB4D95A10}"/>
            </a:ext>
          </a:extLst>
        </xdr:cNvPr>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8CB82740-B575-42BA-B04C-6EB786324BD2}"/>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85AA22AD-5B90-42C5-995C-93B4D1A10B2A}"/>
            </a:ext>
          </a:extLst>
        </xdr:cNvPr>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8995B2C-C42B-405F-8334-7E86596DFE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050D2D2-0951-4968-A5E1-97F11A2C5C1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E9AEE78-6AF1-4517-B247-07825407CD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B1F0F64-073B-40F6-A0D6-C770901CF77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B0A5DD6-A5C8-4759-99C9-58F8DEE29A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133604</xdr:rowOff>
    </xdr:from>
    <xdr:to>
      <xdr:col>85</xdr:col>
      <xdr:colOff>177800</xdr:colOff>
      <xdr:row>83</xdr:row>
      <xdr:rowOff>63754</xdr:rowOff>
    </xdr:to>
    <xdr:sp macro="" textlink="">
      <xdr:nvSpPr>
        <xdr:cNvPr id="658" name="楕円 657">
          <a:extLst>
            <a:ext uri="{FF2B5EF4-FFF2-40B4-BE49-F238E27FC236}">
              <a16:creationId xmlns:a16="http://schemas.microsoft.com/office/drawing/2014/main" id="{93B276EA-5FF7-43D3-BB70-3C1908E45D4E}"/>
            </a:ext>
          </a:extLst>
        </xdr:cNvPr>
        <xdr:cNvSpPr/>
      </xdr:nvSpPr>
      <xdr:spPr>
        <a:xfrm>
          <a:off x="16268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156481</xdr:rowOff>
    </xdr:from>
    <xdr:ext cx="405111" cy="259045"/>
    <xdr:sp macro="" textlink="">
      <xdr:nvSpPr>
        <xdr:cNvPr id="659" name="【児童館】&#10;有形固定資産減価償却率該当値テキスト">
          <a:extLst>
            <a:ext uri="{FF2B5EF4-FFF2-40B4-BE49-F238E27FC236}">
              <a16:creationId xmlns:a16="http://schemas.microsoft.com/office/drawing/2014/main" id="{6D87E621-77E5-4163-A43D-E95D555FCA12}"/>
            </a:ext>
          </a:extLst>
        </xdr:cNvPr>
        <xdr:cNvSpPr txBox="1"/>
      </xdr:nvSpPr>
      <xdr:spPr>
        <a:xfrm>
          <a:off x="16357600" y="140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71882</xdr:rowOff>
    </xdr:from>
    <xdr:to>
      <xdr:col>81</xdr:col>
      <xdr:colOff>101600</xdr:colOff>
      <xdr:row>83</xdr:row>
      <xdr:rowOff>2032</xdr:rowOff>
    </xdr:to>
    <xdr:sp macro="" textlink="">
      <xdr:nvSpPr>
        <xdr:cNvPr id="660" name="楕円 659">
          <a:extLst>
            <a:ext uri="{FF2B5EF4-FFF2-40B4-BE49-F238E27FC236}">
              <a16:creationId xmlns:a16="http://schemas.microsoft.com/office/drawing/2014/main" id="{74E02581-8495-43E8-B060-D2BA1A47F8D1}"/>
            </a:ext>
          </a:extLst>
        </xdr:cNvPr>
        <xdr:cNvSpPr/>
      </xdr:nvSpPr>
      <xdr:spPr>
        <a:xfrm>
          <a:off x="15430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122682</xdr:rowOff>
    </xdr:from>
    <xdr:to>
      <xdr:col>85</xdr:col>
      <xdr:colOff>127000</xdr:colOff>
      <xdr:row>83</xdr:row>
      <xdr:rowOff>12954</xdr:rowOff>
    </xdr:to>
    <xdr:cxnSp macro="">
      <xdr:nvCxnSpPr>
        <xdr:cNvPr id="661" name="直線コネクタ 660">
          <a:extLst>
            <a:ext uri="{FF2B5EF4-FFF2-40B4-BE49-F238E27FC236}">
              <a16:creationId xmlns:a16="http://schemas.microsoft.com/office/drawing/2014/main" id="{F48ED0F1-E3E8-4A20-BB4B-0E93AF01C1C4}"/>
            </a:ext>
          </a:extLst>
        </xdr:cNvPr>
        <xdr:cNvCxnSpPr/>
      </xdr:nvCxnSpPr>
      <xdr:spPr>
        <a:xfrm>
          <a:off x="15481300" y="1418158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2" name="楕円 661">
          <a:extLst>
            <a:ext uri="{FF2B5EF4-FFF2-40B4-BE49-F238E27FC236}">
              <a16:creationId xmlns:a16="http://schemas.microsoft.com/office/drawing/2014/main" id="{2601CCC0-99B3-4109-88A8-7F18F343632B}"/>
            </a:ext>
          </a:extLst>
        </xdr:cNvPr>
        <xdr:cNvSpPr/>
      </xdr:nvSpPr>
      <xdr:spPr>
        <a:xfrm>
          <a:off x="14541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122682</xdr:rowOff>
    </xdr:to>
    <xdr:cxnSp macro="">
      <xdr:nvCxnSpPr>
        <xdr:cNvPr id="663" name="直線コネクタ 662">
          <a:extLst>
            <a:ext uri="{FF2B5EF4-FFF2-40B4-BE49-F238E27FC236}">
              <a16:creationId xmlns:a16="http://schemas.microsoft.com/office/drawing/2014/main" id="{87A2CD36-C8D0-45CD-8075-29D76B12A2BC}"/>
            </a:ext>
          </a:extLst>
        </xdr:cNvPr>
        <xdr:cNvCxnSpPr/>
      </xdr:nvCxnSpPr>
      <xdr:spPr>
        <a:xfrm>
          <a:off x="14592300" y="14119861"/>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117602</xdr:rowOff>
    </xdr:from>
    <xdr:to>
      <xdr:col>72</xdr:col>
      <xdr:colOff>38100</xdr:colOff>
      <xdr:row>82</xdr:row>
      <xdr:rowOff>47752</xdr:rowOff>
    </xdr:to>
    <xdr:sp macro="" textlink="">
      <xdr:nvSpPr>
        <xdr:cNvPr id="664" name="楕円 663">
          <a:extLst>
            <a:ext uri="{FF2B5EF4-FFF2-40B4-BE49-F238E27FC236}">
              <a16:creationId xmlns:a16="http://schemas.microsoft.com/office/drawing/2014/main" id="{CB2A79B7-EA67-4840-BC98-67F4DC1A8D11}"/>
            </a:ext>
          </a:extLst>
        </xdr:cNvPr>
        <xdr:cNvSpPr/>
      </xdr:nvSpPr>
      <xdr:spPr>
        <a:xfrm>
          <a:off x="13652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168402</xdr:rowOff>
    </xdr:from>
    <xdr:to>
      <xdr:col>76</xdr:col>
      <xdr:colOff>114300</xdr:colOff>
      <xdr:row>82</xdr:row>
      <xdr:rowOff>60961</xdr:rowOff>
    </xdr:to>
    <xdr:cxnSp macro="">
      <xdr:nvCxnSpPr>
        <xdr:cNvPr id="665" name="直線コネクタ 664">
          <a:extLst>
            <a:ext uri="{FF2B5EF4-FFF2-40B4-BE49-F238E27FC236}">
              <a16:creationId xmlns:a16="http://schemas.microsoft.com/office/drawing/2014/main" id="{44F154DC-0CC9-401B-A3AB-7BB6D9CC5BFF}"/>
            </a:ext>
          </a:extLst>
        </xdr:cNvPr>
        <xdr:cNvCxnSpPr/>
      </xdr:nvCxnSpPr>
      <xdr:spPr>
        <a:xfrm>
          <a:off x="13703300" y="140558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65024</xdr:rowOff>
    </xdr:from>
    <xdr:to>
      <xdr:col>67</xdr:col>
      <xdr:colOff>101600</xdr:colOff>
      <xdr:row>81</xdr:row>
      <xdr:rowOff>166624</xdr:rowOff>
    </xdr:to>
    <xdr:sp macro="" textlink="">
      <xdr:nvSpPr>
        <xdr:cNvPr id="666" name="楕円 665">
          <a:extLst>
            <a:ext uri="{FF2B5EF4-FFF2-40B4-BE49-F238E27FC236}">
              <a16:creationId xmlns:a16="http://schemas.microsoft.com/office/drawing/2014/main" id="{B7BC2B78-1589-4620-B941-34C8C8DD8BFB}"/>
            </a:ext>
          </a:extLst>
        </xdr:cNvPr>
        <xdr:cNvSpPr/>
      </xdr:nvSpPr>
      <xdr:spPr>
        <a:xfrm>
          <a:off x="12763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115824</xdr:rowOff>
    </xdr:from>
    <xdr:to>
      <xdr:col>71</xdr:col>
      <xdr:colOff>177800</xdr:colOff>
      <xdr:row>81</xdr:row>
      <xdr:rowOff>168402</xdr:rowOff>
    </xdr:to>
    <xdr:cxnSp macro="">
      <xdr:nvCxnSpPr>
        <xdr:cNvPr id="667" name="直線コネクタ 666">
          <a:extLst>
            <a:ext uri="{FF2B5EF4-FFF2-40B4-BE49-F238E27FC236}">
              <a16:creationId xmlns:a16="http://schemas.microsoft.com/office/drawing/2014/main" id="{1C2E0375-1153-41A7-A40A-95F131222BCE}"/>
            </a:ext>
          </a:extLst>
        </xdr:cNvPr>
        <xdr:cNvCxnSpPr/>
      </xdr:nvCxnSpPr>
      <xdr:spPr>
        <a:xfrm>
          <a:off x="12814300" y="140032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128033</xdr:rowOff>
    </xdr:from>
    <xdr:ext cx="405111" cy="259045"/>
    <xdr:sp macro="" textlink="">
      <xdr:nvSpPr>
        <xdr:cNvPr id="668" name="n_1aveValue【児童館】&#10;有形固定資産減価償却率">
          <a:extLst>
            <a:ext uri="{FF2B5EF4-FFF2-40B4-BE49-F238E27FC236}">
              <a16:creationId xmlns:a16="http://schemas.microsoft.com/office/drawing/2014/main" id="{6BE00155-A380-4D34-9E3D-3A9B7BBB8040}"/>
            </a:ext>
          </a:extLst>
        </xdr:cNvPr>
        <xdr:cNvSpPr txBox="1"/>
      </xdr:nvSpPr>
      <xdr:spPr>
        <a:xfrm>
          <a:off x="152660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669" name="n_2aveValue【児童館】&#10;有形固定資産減価償却率">
          <a:extLst>
            <a:ext uri="{FF2B5EF4-FFF2-40B4-BE49-F238E27FC236}">
              <a16:creationId xmlns:a16="http://schemas.microsoft.com/office/drawing/2014/main" id="{F974BF98-0AA9-4CE5-ABCA-FC316DD1E0FC}"/>
            </a:ext>
          </a:extLst>
        </xdr:cNvPr>
        <xdr:cNvSpPr txBox="1"/>
      </xdr:nvSpPr>
      <xdr:spPr>
        <a:xfrm>
          <a:off x="14389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70" name="n_3aveValue【児童館】&#10;有形固定資産減価償却率">
          <a:extLst>
            <a:ext uri="{FF2B5EF4-FFF2-40B4-BE49-F238E27FC236}">
              <a16:creationId xmlns:a16="http://schemas.microsoft.com/office/drawing/2014/main" id="{2042A9E4-98E7-4A01-A711-0FB394F631CC}"/>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41164</xdr:rowOff>
    </xdr:from>
    <xdr:ext cx="405111" cy="259045"/>
    <xdr:sp macro="" textlink="">
      <xdr:nvSpPr>
        <xdr:cNvPr id="671" name="n_4aveValue【児童館】&#10;有形固定資産減価償却率">
          <a:extLst>
            <a:ext uri="{FF2B5EF4-FFF2-40B4-BE49-F238E27FC236}">
              <a16:creationId xmlns:a16="http://schemas.microsoft.com/office/drawing/2014/main" id="{F6B17D08-7DE9-48A4-B649-FB2F687DE28D}"/>
            </a:ext>
          </a:extLst>
        </xdr:cNvPr>
        <xdr:cNvSpPr txBox="1"/>
      </xdr:nvSpPr>
      <xdr:spPr>
        <a:xfrm>
          <a:off x="12611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18559</xdr:rowOff>
    </xdr:from>
    <xdr:ext cx="405111" cy="259045"/>
    <xdr:sp macro="" textlink="">
      <xdr:nvSpPr>
        <xdr:cNvPr id="672" name="n_1mainValue【児童館】&#10;有形固定資産減価償却率">
          <a:extLst>
            <a:ext uri="{FF2B5EF4-FFF2-40B4-BE49-F238E27FC236}">
              <a16:creationId xmlns:a16="http://schemas.microsoft.com/office/drawing/2014/main" id="{1428873D-7A7A-49D3-A465-388FE128929D}"/>
            </a:ext>
          </a:extLst>
        </xdr:cNvPr>
        <xdr:cNvSpPr txBox="1"/>
      </xdr:nvSpPr>
      <xdr:spPr>
        <a:xfrm>
          <a:off x="152660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73" name="n_2mainValue【児童館】&#10;有形固定資産減価償却率">
          <a:extLst>
            <a:ext uri="{FF2B5EF4-FFF2-40B4-BE49-F238E27FC236}">
              <a16:creationId xmlns:a16="http://schemas.microsoft.com/office/drawing/2014/main" id="{C425FB3B-6944-4A28-84E1-E882F93BBAC0}"/>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64279</xdr:rowOff>
    </xdr:from>
    <xdr:ext cx="405111" cy="259045"/>
    <xdr:sp macro="" textlink="">
      <xdr:nvSpPr>
        <xdr:cNvPr id="674" name="n_3mainValue【児童館】&#10;有形固定資産減価償却率">
          <a:extLst>
            <a:ext uri="{FF2B5EF4-FFF2-40B4-BE49-F238E27FC236}">
              <a16:creationId xmlns:a16="http://schemas.microsoft.com/office/drawing/2014/main" id="{8A73C7E8-5CD3-4005-9C7E-9FF2446E00BE}"/>
            </a:ext>
          </a:extLst>
        </xdr:cNvPr>
        <xdr:cNvSpPr txBox="1"/>
      </xdr:nvSpPr>
      <xdr:spPr>
        <a:xfrm>
          <a:off x="13500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11701</xdr:rowOff>
    </xdr:from>
    <xdr:ext cx="405111" cy="259045"/>
    <xdr:sp macro="" textlink="">
      <xdr:nvSpPr>
        <xdr:cNvPr id="675" name="n_4mainValue【児童館】&#10;有形固定資産減価償却率">
          <a:extLst>
            <a:ext uri="{FF2B5EF4-FFF2-40B4-BE49-F238E27FC236}">
              <a16:creationId xmlns:a16="http://schemas.microsoft.com/office/drawing/2014/main" id="{867DFB02-9C16-45E0-B638-371A7554B595}"/>
            </a:ext>
          </a:extLst>
        </xdr:cNvPr>
        <xdr:cNvSpPr txBox="1"/>
      </xdr:nvSpPr>
      <xdr:spPr>
        <a:xfrm>
          <a:off x="12611744" y="1372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BF597E5C-0259-4C8A-9A0E-D3BAD0CF238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8D3F1632-B1CF-4074-9BBF-6A25B23A01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2B27FF6-0A91-4E8F-8844-3CAA61DF2E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7B3A607-304B-47BF-AE46-84684194A6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184F97F1-1E1E-4200-AC4C-EC43E8E30A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75CB723B-7441-4193-BEE5-4BB85925E75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557DB9C-9E55-472A-9B6E-8EFBB11567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FDCDCE93-FD90-4E4E-8E25-D8643F472D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61A74E85-1445-43FD-9321-937172A1EF3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B67D6F8C-A318-494C-A5D8-31B0160ADF5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DFA15BC0-1F31-4E07-8750-2BAF547E564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66E7E8D5-A8C1-44B6-8E30-44BFA59BF56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6092305D-40FB-42BE-A434-D89BF9C0F29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C100F5F7-FC53-4818-AB5E-3A16693B2A2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1CD0C853-690A-4DCA-B0A0-99ADD1CF360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1CDFFD94-D399-4E28-BF26-7A8B44B964E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D82941A5-CDD2-4048-A859-70B900F86DB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8E447E48-B795-4C54-BDCC-F1F7A0D92A0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A3C4B8BB-844D-4E31-8C2A-686B8B38248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F3A9E435-F551-4BD1-AFB2-A0B1ED834F5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C29BFD51-B199-433F-8F84-480732D0C7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B5515B8B-55A4-4C83-83F3-8BF6550EFCA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CF09FC72-E5B8-49DE-819B-2BBC57A6CA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3AC4D220-1ECC-446E-B831-52FCADECE7BF}"/>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5295404F-4C17-48B1-8447-1703BD28919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25D3459E-22B9-485B-9E09-194F8B99C0A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F718656C-B8F8-4061-88D7-FB2A8E9B1078}"/>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8016308F-C914-42FD-8569-99413A2C3B27}"/>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4" name="【児童館】&#10;一人当たり面積平均値テキスト">
          <a:extLst>
            <a:ext uri="{FF2B5EF4-FFF2-40B4-BE49-F238E27FC236}">
              <a16:creationId xmlns:a16="http://schemas.microsoft.com/office/drawing/2014/main" id="{69F42782-66AE-4572-9081-5C74766D89B8}"/>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D512163B-2583-4260-AF48-ACD4A6FB54DF}"/>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2F052779-EBC2-40CD-B556-07231ABC378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891B6D27-AC8E-4C0E-AB9D-5DB703EBB5A3}"/>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C4BA89AB-0D7B-4926-855A-EE8CE4811E78}"/>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196272F4-BE4D-489A-8847-68D24DAD18D2}"/>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97E9845-62BC-4C14-844E-EECB7B15BE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057EB56-5B49-4F79-ACCB-60B7C2050E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599A649-8F58-44CD-B198-AA4724B4C3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BF20903-0F2E-4240-ADB8-FB768D4156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5059695-DB9E-42C9-8AB7-D8319192A86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5" name="楕円 714">
          <a:extLst>
            <a:ext uri="{FF2B5EF4-FFF2-40B4-BE49-F238E27FC236}">
              <a16:creationId xmlns:a16="http://schemas.microsoft.com/office/drawing/2014/main" id="{1A0A98F7-B098-47DE-B8BF-AF113DD43F43}"/>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16" name="【児童館】&#10;一人当たり面積該当値テキスト">
          <a:extLst>
            <a:ext uri="{FF2B5EF4-FFF2-40B4-BE49-F238E27FC236}">
              <a16:creationId xmlns:a16="http://schemas.microsoft.com/office/drawing/2014/main" id="{580B2D39-49FC-485A-92C9-2D695EADBD24}"/>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17" name="楕円 716">
          <a:extLst>
            <a:ext uri="{FF2B5EF4-FFF2-40B4-BE49-F238E27FC236}">
              <a16:creationId xmlns:a16="http://schemas.microsoft.com/office/drawing/2014/main" id="{52B0F405-8F96-43A1-9003-45E354491161}"/>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18" name="直線コネクタ 717">
          <a:extLst>
            <a:ext uri="{FF2B5EF4-FFF2-40B4-BE49-F238E27FC236}">
              <a16:creationId xmlns:a16="http://schemas.microsoft.com/office/drawing/2014/main" id="{D507CD20-1D77-4FC0-9081-25F0AD18386D}"/>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19" name="楕円 718">
          <a:extLst>
            <a:ext uri="{FF2B5EF4-FFF2-40B4-BE49-F238E27FC236}">
              <a16:creationId xmlns:a16="http://schemas.microsoft.com/office/drawing/2014/main" id="{0303FA9E-033D-4D3F-8232-924B966729A0}"/>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20" name="直線コネクタ 719">
          <a:extLst>
            <a:ext uri="{FF2B5EF4-FFF2-40B4-BE49-F238E27FC236}">
              <a16:creationId xmlns:a16="http://schemas.microsoft.com/office/drawing/2014/main" id="{809D02C6-409F-4C76-98BA-114AB0DF2212}"/>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1" name="楕円 720">
          <a:extLst>
            <a:ext uri="{FF2B5EF4-FFF2-40B4-BE49-F238E27FC236}">
              <a16:creationId xmlns:a16="http://schemas.microsoft.com/office/drawing/2014/main" id="{65AC9D7D-8A86-4286-90EF-FC6DCAF12A81}"/>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2" name="直線コネクタ 721">
          <a:extLst>
            <a:ext uri="{FF2B5EF4-FFF2-40B4-BE49-F238E27FC236}">
              <a16:creationId xmlns:a16="http://schemas.microsoft.com/office/drawing/2014/main" id="{560BE025-6D55-44C6-B069-CD59CA31D64A}"/>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23" name="楕円 722">
          <a:extLst>
            <a:ext uri="{FF2B5EF4-FFF2-40B4-BE49-F238E27FC236}">
              <a16:creationId xmlns:a16="http://schemas.microsoft.com/office/drawing/2014/main" id="{3580A3C9-0DE6-4116-8983-86B09208D24C}"/>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24" name="直線コネクタ 723">
          <a:extLst>
            <a:ext uri="{FF2B5EF4-FFF2-40B4-BE49-F238E27FC236}">
              <a16:creationId xmlns:a16="http://schemas.microsoft.com/office/drawing/2014/main" id="{673F795C-15DB-4B75-BAEB-BFDEC9FDB1EB}"/>
            </a:ext>
          </a:extLst>
        </xdr:cNvPr>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25" name="n_1aveValue【児童館】&#10;一人当たり面積">
          <a:extLst>
            <a:ext uri="{FF2B5EF4-FFF2-40B4-BE49-F238E27FC236}">
              <a16:creationId xmlns:a16="http://schemas.microsoft.com/office/drawing/2014/main" id="{587196ED-654F-4B07-AB45-6C98711C484A}"/>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6" name="n_2aveValue【児童館】&#10;一人当たり面積">
          <a:extLst>
            <a:ext uri="{FF2B5EF4-FFF2-40B4-BE49-F238E27FC236}">
              <a16:creationId xmlns:a16="http://schemas.microsoft.com/office/drawing/2014/main" id="{98CC71D7-3A0C-4359-A88A-EF44F66C3374}"/>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27" name="n_3aveValue【児童館】&#10;一人当たり面積">
          <a:extLst>
            <a:ext uri="{FF2B5EF4-FFF2-40B4-BE49-F238E27FC236}">
              <a16:creationId xmlns:a16="http://schemas.microsoft.com/office/drawing/2014/main" id="{EF760B38-49FB-489B-8AD7-C6688F37C35F}"/>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28" name="n_4aveValue【児童館】&#10;一人当たり面積">
          <a:extLst>
            <a:ext uri="{FF2B5EF4-FFF2-40B4-BE49-F238E27FC236}">
              <a16:creationId xmlns:a16="http://schemas.microsoft.com/office/drawing/2014/main" id="{F9BE8671-2AE9-4126-B51C-6B5FE38D62CB}"/>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29" name="n_1mainValue【児童館】&#10;一人当たり面積">
          <a:extLst>
            <a:ext uri="{FF2B5EF4-FFF2-40B4-BE49-F238E27FC236}">
              <a16:creationId xmlns:a16="http://schemas.microsoft.com/office/drawing/2014/main" id="{90100D92-B02C-46FF-B780-EE430E1BAC2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0" name="n_2mainValue【児童館】&#10;一人当たり面積">
          <a:extLst>
            <a:ext uri="{FF2B5EF4-FFF2-40B4-BE49-F238E27FC236}">
              <a16:creationId xmlns:a16="http://schemas.microsoft.com/office/drawing/2014/main" id="{49D0E7E3-FAFF-449B-AAE6-E18AA5418A48}"/>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1" name="n_3mainValue【児童館】&#10;一人当たり面積">
          <a:extLst>
            <a:ext uri="{FF2B5EF4-FFF2-40B4-BE49-F238E27FC236}">
              <a16:creationId xmlns:a16="http://schemas.microsoft.com/office/drawing/2014/main" id="{A91DB06F-71B3-4F1A-BF4B-38E6FB35D324}"/>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2" name="n_4mainValue【児童館】&#10;一人当たり面積">
          <a:extLst>
            <a:ext uri="{FF2B5EF4-FFF2-40B4-BE49-F238E27FC236}">
              <a16:creationId xmlns:a16="http://schemas.microsoft.com/office/drawing/2014/main" id="{0E4EE597-BD4E-4996-BAF6-FE052D030CCC}"/>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88251841-96C4-4845-9453-B146F2D732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808938A8-764D-436D-ADD8-E894FD0C1E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C6733614-8035-4D63-ABA0-144BCA1BA3A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87BC8FF8-66A7-4812-9E81-CDB14E5A65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17CB4C62-D148-4AB4-B923-989EFDCD25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459B69AB-DCFA-40D8-AC05-7B525F7AD5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681F582-D29E-4D94-9F95-CDF3BDF565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819FF67F-43AA-43E6-B2AF-68276D1C94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724F0945-F428-4775-8D86-EE9ED31814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1A7DB70-9895-4F53-9125-73C906E99E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36DA383-D34C-4735-9033-DC29FDE8CD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E899675D-F69C-465A-9243-835DBB7598F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6222904E-FB56-4F9D-9B7F-B9B1B05CD06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3F87EF56-0FE8-4154-9A6C-456F6480C5C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BB725A58-659A-48B4-AD0D-A25C7B2E55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F879B6A1-57B3-45F8-95D7-84137BE9CD8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64B94F66-921E-41E4-8803-F609A4A8D0E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FDA7BD9C-3599-4DB5-AC90-B14BC1001F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046A305F-7799-4293-8709-84E8BD8062C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646426B-D895-4467-8D06-470A9246603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419048D0-D994-43E3-907D-81E7AC4C552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FB45E5D-C0AC-47B9-B4F5-16C61BAF9B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3B9AADCF-2DC6-4558-ABEF-CBB1530BF5D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8539A8F9-A231-42EC-B8BB-F6A4298711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AB46ADDA-2A8F-4E02-812F-B701BD6FF4AF}"/>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C3C10D7E-FBB5-4177-B634-9E94B945F7F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806512D6-51CF-4019-9891-9A2DEFD30CB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CE696365-DF46-479B-9A31-2CCC0DA2D10A}"/>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5D839286-167B-4569-8267-1302409D1088}"/>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2223F017-146B-4435-8761-035A5E6F5A1A}"/>
            </a:ext>
          </a:extLst>
        </xdr:cNvPr>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E83E3B04-7B1A-42A0-9C0D-909DA73A83EA}"/>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4FAFF453-2D03-48E4-BDE3-18B3411B8FBB}"/>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A67B47AE-52A1-45DE-8B95-214021490E37}"/>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7B48A985-5D7D-4655-A85B-232B0D38830C}"/>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9ED50646-EDC6-4297-B06A-3320D470F256}"/>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56B1251-7515-4474-9E95-709E657C59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57754E8-17A1-4994-A73D-9C74715AD6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80DCC95-0FB8-43B1-83A8-CED08FDFAA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F42F6B6-F333-43CC-9B49-590A6D43434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F87D902-75EB-4E05-B433-4C4371A04C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38736</xdr:rowOff>
    </xdr:from>
    <xdr:to>
      <xdr:col>85</xdr:col>
      <xdr:colOff>177800</xdr:colOff>
      <xdr:row>102</xdr:row>
      <xdr:rowOff>140336</xdr:rowOff>
    </xdr:to>
    <xdr:sp macro="" textlink="">
      <xdr:nvSpPr>
        <xdr:cNvPr id="773" name="楕円 772">
          <a:extLst>
            <a:ext uri="{FF2B5EF4-FFF2-40B4-BE49-F238E27FC236}">
              <a16:creationId xmlns:a16="http://schemas.microsoft.com/office/drawing/2014/main" id="{069FE39A-6318-40AF-AB46-012630B05735}"/>
            </a:ext>
          </a:extLst>
        </xdr:cNvPr>
        <xdr:cNvSpPr/>
      </xdr:nvSpPr>
      <xdr:spPr>
        <a:xfrm>
          <a:off x="162687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61613</xdr:rowOff>
    </xdr:from>
    <xdr:ext cx="405111" cy="259045"/>
    <xdr:sp macro="" textlink="">
      <xdr:nvSpPr>
        <xdr:cNvPr id="774" name="【公民館】&#10;有形固定資産減価償却率該当値テキスト">
          <a:extLst>
            <a:ext uri="{FF2B5EF4-FFF2-40B4-BE49-F238E27FC236}">
              <a16:creationId xmlns:a16="http://schemas.microsoft.com/office/drawing/2014/main" id="{DEBE2F87-CAC8-452F-9476-19173F095C21}"/>
            </a:ext>
          </a:extLst>
        </xdr:cNvPr>
        <xdr:cNvSpPr txBox="1"/>
      </xdr:nvSpPr>
      <xdr:spPr>
        <a:xfrm>
          <a:off x="16357600"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154939</xdr:rowOff>
    </xdr:from>
    <xdr:to>
      <xdr:col>81</xdr:col>
      <xdr:colOff>101600</xdr:colOff>
      <xdr:row>102</xdr:row>
      <xdr:rowOff>85089</xdr:rowOff>
    </xdr:to>
    <xdr:sp macro="" textlink="">
      <xdr:nvSpPr>
        <xdr:cNvPr id="775" name="楕円 774">
          <a:extLst>
            <a:ext uri="{FF2B5EF4-FFF2-40B4-BE49-F238E27FC236}">
              <a16:creationId xmlns:a16="http://schemas.microsoft.com/office/drawing/2014/main" id="{429E5628-B548-41E0-9BFE-73357AB07657}"/>
            </a:ext>
          </a:extLst>
        </xdr:cNvPr>
        <xdr:cNvSpPr/>
      </xdr:nvSpPr>
      <xdr:spPr>
        <a:xfrm>
          <a:off x="15430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34289</xdr:rowOff>
    </xdr:from>
    <xdr:to>
      <xdr:col>85</xdr:col>
      <xdr:colOff>127000</xdr:colOff>
      <xdr:row>102</xdr:row>
      <xdr:rowOff>89536</xdr:rowOff>
    </xdr:to>
    <xdr:cxnSp macro="">
      <xdr:nvCxnSpPr>
        <xdr:cNvPr id="776" name="直線コネクタ 775">
          <a:extLst>
            <a:ext uri="{FF2B5EF4-FFF2-40B4-BE49-F238E27FC236}">
              <a16:creationId xmlns:a16="http://schemas.microsoft.com/office/drawing/2014/main" id="{DC82734E-D24C-408F-B351-AF148F08176F}"/>
            </a:ext>
          </a:extLst>
        </xdr:cNvPr>
        <xdr:cNvCxnSpPr/>
      </xdr:nvCxnSpPr>
      <xdr:spPr>
        <a:xfrm>
          <a:off x="15481300" y="1752218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133986</xdr:rowOff>
    </xdr:from>
    <xdr:to>
      <xdr:col>76</xdr:col>
      <xdr:colOff>165100</xdr:colOff>
      <xdr:row>102</xdr:row>
      <xdr:rowOff>64136</xdr:rowOff>
    </xdr:to>
    <xdr:sp macro="" textlink="">
      <xdr:nvSpPr>
        <xdr:cNvPr id="777" name="楕円 776">
          <a:extLst>
            <a:ext uri="{FF2B5EF4-FFF2-40B4-BE49-F238E27FC236}">
              <a16:creationId xmlns:a16="http://schemas.microsoft.com/office/drawing/2014/main" id="{5D807B6D-EECE-4967-8C9C-B64F7C75456D}"/>
            </a:ext>
          </a:extLst>
        </xdr:cNvPr>
        <xdr:cNvSpPr/>
      </xdr:nvSpPr>
      <xdr:spPr>
        <a:xfrm>
          <a:off x="14541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13336</xdr:rowOff>
    </xdr:from>
    <xdr:to>
      <xdr:col>81</xdr:col>
      <xdr:colOff>50800</xdr:colOff>
      <xdr:row>102</xdr:row>
      <xdr:rowOff>34289</xdr:rowOff>
    </xdr:to>
    <xdr:cxnSp macro="">
      <xdr:nvCxnSpPr>
        <xdr:cNvPr id="778" name="直線コネクタ 777">
          <a:extLst>
            <a:ext uri="{FF2B5EF4-FFF2-40B4-BE49-F238E27FC236}">
              <a16:creationId xmlns:a16="http://schemas.microsoft.com/office/drawing/2014/main" id="{638436DD-58BC-47B1-8D0A-8D83C7502627}"/>
            </a:ext>
          </a:extLst>
        </xdr:cNvPr>
        <xdr:cNvCxnSpPr/>
      </xdr:nvCxnSpPr>
      <xdr:spPr>
        <a:xfrm>
          <a:off x="14592300" y="175012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95886</xdr:rowOff>
    </xdr:from>
    <xdr:to>
      <xdr:col>72</xdr:col>
      <xdr:colOff>38100</xdr:colOff>
      <xdr:row>102</xdr:row>
      <xdr:rowOff>26036</xdr:rowOff>
    </xdr:to>
    <xdr:sp macro="" textlink="">
      <xdr:nvSpPr>
        <xdr:cNvPr id="779" name="楕円 778">
          <a:extLst>
            <a:ext uri="{FF2B5EF4-FFF2-40B4-BE49-F238E27FC236}">
              <a16:creationId xmlns:a16="http://schemas.microsoft.com/office/drawing/2014/main" id="{73E28E6B-0E94-4B56-88FB-C0B56B1541C5}"/>
            </a:ext>
          </a:extLst>
        </xdr:cNvPr>
        <xdr:cNvSpPr/>
      </xdr:nvSpPr>
      <xdr:spPr>
        <a:xfrm>
          <a:off x="13652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146686</xdr:rowOff>
    </xdr:from>
    <xdr:to>
      <xdr:col>76</xdr:col>
      <xdr:colOff>114300</xdr:colOff>
      <xdr:row>102</xdr:row>
      <xdr:rowOff>13336</xdr:rowOff>
    </xdr:to>
    <xdr:cxnSp macro="">
      <xdr:nvCxnSpPr>
        <xdr:cNvPr id="780" name="直線コネクタ 779">
          <a:extLst>
            <a:ext uri="{FF2B5EF4-FFF2-40B4-BE49-F238E27FC236}">
              <a16:creationId xmlns:a16="http://schemas.microsoft.com/office/drawing/2014/main" id="{832F9389-315F-4A39-9076-7D0231F259E9}"/>
            </a:ext>
          </a:extLst>
        </xdr:cNvPr>
        <xdr:cNvCxnSpPr/>
      </xdr:nvCxnSpPr>
      <xdr:spPr>
        <a:xfrm>
          <a:off x="13703300" y="174631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46355</xdr:rowOff>
    </xdr:from>
    <xdr:to>
      <xdr:col>67</xdr:col>
      <xdr:colOff>101600</xdr:colOff>
      <xdr:row>101</xdr:row>
      <xdr:rowOff>147955</xdr:rowOff>
    </xdr:to>
    <xdr:sp macro="" textlink="">
      <xdr:nvSpPr>
        <xdr:cNvPr id="781" name="楕円 780">
          <a:extLst>
            <a:ext uri="{FF2B5EF4-FFF2-40B4-BE49-F238E27FC236}">
              <a16:creationId xmlns:a16="http://schemas.microsoft.com/office/drawing/2014/main" id="{6AF58043-FC39-4D2D-99B5-90E6FF79708B}"/>
            </a:ext>
          </a:extLst>
        </xdr:cNvPr>
        <xdr:cNvSpPr/>
      </xdr:nvSpPr>
      <xdr:spPr>
        <a:xfrm>
          <a:off x="12763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97155</xdr:rowOff>
    </xdr:from>
    <xdr:to>
      <xdr:col>71</xdr:col>
      <xdr:colOff>177800</xdr:colOff>
      <xdr:row>101</xdr:row>
      <xdr:rowOff>146686</xdr:rowOff>
    </xdr:to>
    <xdr:cxnSp macro="">
      <xdr:nvCxnSpPr>
        <xdr:cNvPr id="782" name="直線コネクタ 781">
          <a:extLst>
            <a:ext uri="{FF2B5EF4-FFF2-40B4-BE49-F238E27FC236}">
              <a16:creationId xmlns:a16="http://schemas.microsoft.com/office/drawing/2014/main" id="{4D1AA4D4-12DA-4C3A-98CD-8F8FE8523E85}"/>
            </a:ext>
          </a:extLst>
        </xdr:cNvPr>
        <xdr:cNvCxnSpPr/>
      </xdr:nvCxnSpPr>
      <xdr:spPr>
        <a:xfrm>
          <a:off x="12814300" y="174136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83" name="n_1aveValue【公民館】&#10;有形固定資産減価償却率">
          <a:extLst>
            <a:ext uri="{FF2B5EF4-FFF2-40B4-BE49-F238E27FC236}">
              <a16:creationId xmlns:a16="http://schemas.microsoft.com/office/drawing/2014/main" id="{078A304A-D514-4AF0-8D9A-19AFCADB05E8}"/>
            </a:ext>
          </a:extLst>
        </xdr:cNvPr>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784" name="n_2aveValue【公民館】&#10;有形固定資産減価償却率">
          <a:extLst>
            <a:ext uri="{FF2B5EF4-FFF2-40B4-BE49-F238E27FC236}">
              <a16:creationId xmlns:a16="http://schemas.microsoft.com/office/drawing/2014/main" id="{794952C1-1030-4F05-B946-F59A54B64FD7}"/>
            </a:ext>
          </a:extLst>
        </xdr:cNvPr>
        <xdr:cNvSpPr txBox="1"/>
      </xdr:nvSpPr>
      <xdr:spPr>
        <a:xfrm>
          <a:off x="14389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785" name="n_3aveValue【公民館】&#10;有形固定資産減価償却率">
          <a:extLst>
            <a:ext uri="{FF2B5EF4-FFF2-40B4-BE49-F238E27FC236}">
              <a16:creationId xmlns:a16="http://schemas.microsoft.com/office/drawing/2014/main" id="{927F73DC-EDB6-454F-92DD-F646637A65AC}"/>
            </a:ext>
          </a:extLst>
        </xdr:cNvPr>
        <xdr:cNvSpPr txBox="1"/>
      </xdr:nvSpPr>
      <xdr:spPr>
        <a:xfrm>
          <a:off x="13500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131463</xdr:rowOff>
    </xdr:from>
    <xdr:ext cx="405111" cy="259045"/>
    <xdr:sp macro="" textlink="">
      <xdr:nvSpPr>
        <xdr:cNvPr id="786" name="n_4aveValue【公民館】&#10;有形固定資産減価償却率">
          <a:extLst>
            <a:ext uri="{FF2B5EF4-FFF2-40B4-BE49-F238E27FC236}">
              <a16:creationId xmlns:a16="http://schemas.microsoft.com/office/drawing/2014/main" id="{D5FBBD5D-4E77-4344-AC07-9787BBD6C84C}"/>
            </a:ext>
          </a:extLst>
        </xdr:cNvPr>
        <xdr:cNvSpPr txBox="1"/>
      </xdr:nvSpPr>
      <xdr:spPr>
        <a:xfrm>
          <a:off x="12611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101616</xdr:rowOff>
    </xdr:from>
    <xdr:ext cx="405111" cy="259045"/>
    <xdr:sp macro="" textlink="">
      <xdr:nvSpPr>
        <xdr:cNvPr id="787" name="n_1mainValue【公民館】&#10;有形固定資産減価償却率">
          <a:extLst>
            <a:ext uri="{FF2B5EF4-FFF2-40B4-BE49-F238E27FC236}">
              <a16:creationId xmlns:a16="http://schemas.microsoft.com/office/drawing/2014/main" id="{2A28458E-933D-4243-B7EA-9F85865E0FDF}"/>
            </a:ext>
          </a:extLst>
        </xdr:cNvPr>
        <xdr:cNvSpPr txBox="1"/>
      </xdr:nvSpPr>
      <xdr:spPr>
        <a:xfrm>
          <a:off x="152660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80663</xdr:rowOff>
    </xdr:from>
    <xdr:ext cx="405111" cy="259045"/>
    <xdr:sp macro="" textlink="">
      <xdr:nvSpPr>
        <xdr:cNvPr id="788" name="n_2mainValue【公民館】&#10;有形固定資産減価償却率">
          <a:extLst>
            <a:ext uri="{FF2B5EF4-FFF2-40B4-BE49-F238E27FC236}">
              <a16:creationId xmlns:a16="http://schemas.microsoft.com/office/drawing/2014/main" id="{DCE79AA9-7620-4540-93FF-FC0C459A82EE}"/>
            </a:ext>
          </a:extLst>
        </xdr:cNvPr>
        <xdr:cNvSpPr txBox="1"/>
      </xdr:nvSpPr>
      <xdr:spPr>
        <a:xfrm>
          <a:off x="14389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42563</xdr:rowOff>
    </xdr:from>
    <xdr:ext cx="405111" cy="259045"/>
    <xdr:sp macro="" textlink="">
      <xdr:nvSpPr>
        <xdr:cNvPr id="789" name="n_3mainValue【公民館】&#10;有形固定資産減価償却率">
          <a:extLst>
            <a:ext uri="{FF2B5EF4-FFF2-40B4-BE49-F238E27FC236}">
              <a16:creationId xmlns:a16="http://schemas.microsoft.com/office/drawing/2014/main" id="{40439F1F-5EC6-465B-90CA-612FCD6779E3}"/>
            </a:ext>
          </a:extLst>
        </xdr:cNvPr>
        <xdr:cNvSpPr txBox="1"/>
      </xdr:nvSpPr>
      <xdr:spPr>
        <a:xfrm>
          <a:off x="135007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164482</xdr:rowOff>
    </xdr:from>
    <xdr:ext cx="405111" cy="259045"/>
    <xdr:sp macro="" textlink="">
      <xdr:nvSpPr>
        <xdr:cNvPr id="790" name="n_4mainValue【公民館】&#10;有形固定資産減価償却率">
          <a:extLst>
            <a:ext uri="{FF2B5EF4-FFF2-40B4-BE49-F238E27FC236}">
              <a16:creationId xmlns:a16="http://schemas.microsoft.com/office/drawing/2014/main" id="{2DAC811B-B221-4188-A96D-AEB687E70C10}"/>
            </a:ext>
          </a:extLst>
        </xdr:cNvPr>
        <xdr:cNvSpPr txBox="1"/>
      </xdr:nvSpPr>
      <xdr:spPr>
        <a:xfrm>
          <a:off x="126117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DE3CE29C-9B9C-41A5-BFDD-4B0376F376C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83C62F57-5022-4B41-A49C-8CD631B4732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8699FE9F-E08C-46C1-A372-A050863F3F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7ECEFF4D-CA25-4F58-9882-8EF0C5C6FE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C33062C3-9806-4F7E-9776-209BE6BC13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BC5E4256-CB0F-434D-A166-B1F2D6015DD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ABC935D9-1951-43EC-9AC5-521766241A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AE6AFF74-B14C-4024-81B3-ECB0D7120D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7D406EE-BC89-4EDF-A5FE-F8150925F4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EE786A56-6F31-46B2-A424-7239B059C9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DDB2A548-93A9-4B86-A5BB-D962A51BA20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0D96CADB-BB4B-4587-B95E-9659F1B5D53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4E272AF2-DE68-4F43-9D38-39159B16C2D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8735096F-3F5A-4B4B-AFDC-0EDFC4AF4F4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2EC7335C-72DF-4752-A151-5F58C555645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EE8AA823-576D-4F85-A563-E922B12113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F20423E6-509E-483A-B12D-C2E32B4E3E5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175F413-47D8-4FB7-B5A6-0AFADC802C9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648B1622-53B5-4425-BB9B-0970C042443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C14BAC32-4170-4B0C-B45D-683313D229E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510AFF0B-9F31-4096-91F6-F07EAD7D72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84605ADF-A2CA-4819-BDDD-EC1B3D664B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D5D45ACC-51D3-46A0-B605-3ED666DC7B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CA2FE5F1-5175-41ED-9032-85C388B24E13}"/>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B9437DC8-C64E-49B4-971B-CC050D51CF09}"/>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3813AB97-CAE0-40FF-B15B-36092BF4463A}"/>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229C16D0-4A22-49A7-B9B7-C85943A1AA5E}"/>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C1BBEEB4-3457-497B-AA0B-E03FAE184991}"/>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DCBCEB21-404E-4DC6-A3B8-2B1F1B3EF0AE}"/>
            </a:ext>
          </a:extLst>
        </xdr:cNvPr>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9A4F245D-7F37-45B6-AB2E-6578E7512BAD}"/>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93D09B0B-4878-47F8-9897-0334D9B7CE2E}"/>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DBD316C1-7369-4D68-9991-C21283C354F8}"/>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4622AAFA-4A2E-4F21-94BA-CC417A42586A}"/>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F25A95B9-12C3-456D-8E18-051252868781}"/>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68BD866-EFB9-4DF3-A039-474461A1BA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C280634-360C-4E6F-8ADE-F48FFCB1E1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15D02FC-1325-472D-A4D7-B54BAF7574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1156BF8-4BDC-489E-9C12-B3DE4E8E15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9D45BF0-941D-40EE-8547-EF6A5E1C96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30" name="楕円 829">
          <a:extLst>
            <a:ext uri="{FF2B5EF4-FFF2-40B4-BE49-F238E27FC236}">
              <a16:creationId xmlns:a16="http://schemas.microsoft.com/office/drawing/2014/main" id="{1BA9E48A-7B43-4318-81D7-95BE50861E62}"/>
            </a:ext>
          </a:extLst>
        </xdr:cNvPr>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macro="" textlink="">
      <xdr:nvSpPr>
        <xdr:cNvPr id="831" name="【公民館】&#10;一人当たり面積該当値テキスト">
          <a:extLst>
            <a:ext uri="{FF2B5EF4-FFF2-40B4-BE49-F238E27FC236}">
              <a16:creationId xmlns:a16="http://schemas.microsoft.com/office/drawing/2014/main" id="{15857503-5A6F-40B1-92A9-9AC5FBDD9908}"/>
            </a:ext>
          </a:extLst>
        </xdr:cNvPr>
        <xdr:cNvSpPr txBox="1"/>
      </xdr:nvSpPr>
      <xdr:spPr>
        <a:xfrm>
          <a:off x="22199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832" name="楕円 831">
          <a:extLst>
            <a:ext uri="{FF2B5EF4-FFF2-40B4-BE49-F238E27FC236}">
              <a16:creationId xmlns:a16="http://schemas.microsoft.com/office/drawing/2014/main" id="{661D6286-C7E8-44B6-A55B-FC39E795FAF8}"/>
            </a:ext>
          </a:extLst>
        </xdr:cNvPr>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26670</xdr:rowOff>
    </xdr:to>
    <xdr:cxnSp macro="">
      <xdr:nvCxnSpPr>
        <xdr:cNvPr id="833" name="直線コネクタ 832">
          <a:extLst>
            <a:ext uri="{FF2B5EF4-FFF2-40B4-BE49-F238E27FC236}">
              <a16:creationId xmlns:a16="http://schemas.microsoft.com/office/drawing/2014/main" id="{7E842D12-3A80-480D-AA99-1577E14AD627}"/>
            </a:ext>
          </a:extLst>
        </xdr:cNvPr>
        <xdr:cNvCxnSpPr/>
      </xdr:nvCxnSpPr>
      <xdr:spPr>
        <a:xfrm>
          <a:off x="21323300" y="1802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34" name="楕円 833">
          <a:extLst>
            <a:ext uri="{FF2B5EF4-FFF2-40B4-BE49-F238E27FC236}">
              <a16:creationId xmlns:a16="http://schemas.microsoft.com/office/drawing/2014/main" id="{1A754F2E-DA16-4019-A2C8-9FCE181B24F4}"/>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106</xdr:row>
      <xdr:rowOff>99061</xdr:rowOff>
    </xdr:to>
    <xdr:cxnSp macro="">
      <xdr:nvCxnSpPr>
        <xdr:cNvPr id="835" name="直線コネクタ 834">
          <a:extLst>
            <a:ext uri="{FF2B5EF4-FFF2-40B4-BE49-F238E27FC236}">
              <a16:creationId xmlns:a16="http://schemas.microsoft.com/office/drawing/2014/main" id="{95E0CDF9-5CFD-4FD1-A171-11FDAB95A966}"/>
            </a:ext>
          </a:extLst>
        </xdr:cNvPr>
        <xdr:cNvCxnSpPr/>
      </xdr:nvCxnSpPr>
      <xdr:spPr>
        <a:xfrm flipV="1">
          <a:off x="20434300" y="180289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36" name="楕円 835">
          <a:extLst>
            <a:ext uri="{FF2B5EF4-FFF2-40B4-BE49-F238E27FC236}">
              <a16:creationId xmlns:a16="http://schemas.microsoft.com/office/drawing/2014/main" id="{0C9218A7-771D-4DAD-BF69-DD47608F9E85}"/>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106680</xdr:rowOff>
    </xdr:to>
    <xdr:cxnSp macro="">
      <xdr:nvCxnSpPr>
        <xdr:cNvPr id="837" name="直線コネクタ 836">
          <a:extLst>
            <a:ext uri="{FF2B5EF4-FFF2-40B4-BE49-F238E27FC236}">
              <a16:creationId xmlns:a16="http://schemas.microsoft.com/office/drawing/2014/main" id="{715EB80E-7CE9-4482-ABD9-CB6D4EE7D769}"/>
            </a:ext>
          </a:extLst>
        </xdr:cNvPr>
        <xdr:cNvCxnSpPr/>
      </xdr:nvCxnSpPr>
      <xdr:spPr>
        <a:xfrm flipV="1">
          <a:off x="19545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838" name="楕円 837">
          <a:extLst>
            <a:ext uri="{FF2B5EF4-FFF2-40B4-BE49-F238E27FC236}">
              <a16:creationId xmlns:a16="http://schemas.microsoft.com/office/drawing/2014/main" id="{1F9B3ABA-3EE7-4CA9-8B9C-C52B0846F421}"/>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106680</xdr:rowOff>
    </xdr:to>
    <xdr:cxnSp macro="">
      <xdr:nvCxnSpPr>
        <xdr:cNvPr id="839" name="直線コネクタ 838">
          <a:extLst>
            <a:ext uri="{FF2B5EF4-FFF2-40B4-BE49-F238E27FC236}">
              <a16:creationId xmlns:a16="http://schemas.microsoft.com/office/drawing/2014/main" id="{9A1F920B-7F53-43D7-B2A8-ABEF69A88FE2}"/>
            </a:ext>
          </a:extLst>
        </xdr:cNvPr>
        <xdr:cNvCxnSpPr/>
      </xdr:nvCxnSpPr>
      <xdr:spPr>
        <a:xfrm>
          <a:off x="18656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a:extLst>
            <a:ext uri="{FF2B5EF4-FFF2-40B4-BE49-F238E27FC236}">
              <a16:creationId xmlns:a16="http://schemas.microsoft.com/office/drawing/2014/main" id="{0B7B6F26-6D07-4DBE-90C6-40FFC537CBAC}"/>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841" name="n_2aveValue【公民館】&#10;一人当たり面積">
          <a:extLst>
            <a:ext uri="{FF2B5EF4-FFF2-40B4-BE49-F238E27FC236}">
              <a16:creationId xmlns:a16="http://schemas.microsoft.com/office/drawing/2014/main" id="{BD762622-F3F2-4E9E-B1BF-3EA0C1C9FF6D}"/>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42" name="n_3aveValue【公民館】&#10;一人当たり面積">
          <a:extLst>
            <a:ext uri="{FF2B5EF4-FFF2-40B4-BE49-F238E27FC236}">
              <a16:creationId xmlns:a16="http://schemas.microsoft.com/office/drawing/2014/main" id="{4A2245CE-3C18-4983-ABBD-1A96BC09828C}"/>
            </a:ext>
          </a:extLst>
        </xdr:cNvPr>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3" name="n_4aveValue【公民館】&#10;一人当たり面積">
          <a:extLst>
            <a:ext uri="{FF2B5EF4-FFF2-40B4-BE49-F238E27FC236}">
              <a16:creationId xmlns:a16="http://schemas.microsoft.com/office/drawing/2014/main" id="{C96C349A-CEB0-409D-BECE-3A091E648DD2}"/>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macro="" textlink="">
      <xdr:nvSpPr>
        <xdr:cNvPr id="844" name="n_1mainValue【公民館】&#10;一人当たり面積">
          <a:extLst>
            <a:ext uri="{FF2B5EF4-FFF2-40B4-BE49-F238E27FC236}">
              <a16:creationId xmlns:a16="http://schemas.microsoft.com/office/drawing/2014/main" id="{9C2F812B-5C24-45A6-A147-F8E33A2FCF29}"/>
            </a:ext>
          </a:extLst>
        </xdr:cNvPr>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45" name="n_2mainValue【公民館】&#10;一人当たり面積">
          <a:extLst>
            <a:ext uri="{FF2B5EF4-FFF2-40B4-BE49-F238E27FC236}">
              <a16:creationId xmlns:a16="http://schemas.microsoft.com/office/drawing/2014/main" id="{FAE1800E-7945-4C1E-85F3-02B4102C961A}"/>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46" name="n_3mainValue【公民館】&#10;一人当たり面積">
          <a:extLst>
            <a:ext uri="{FF2B5EF4-FFF2-40B4-BE49-F238E27FC236}">
              <a16:creationId xmlns:a16="http://schemas.microsoft.com/office/drawing/2014/main" id="{831E9E75-CE98-403F-AFAA-0A72CF52423B}"/>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847" name="n_4mainValue【公民館】&#10;一人当たり面積">
          <a:extLst>
            <a:ext uri="{FF2B5EF4-FFF2-40B4-BE49-F238E27FC236}">
              <a16:creationId xmlns:a16="http://schemas.microsoft.com/office/drawing/2014/main" id="{35044188-DC4D-481E-91DB-9847925C797C}"/>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DC4A21D-0E12-457D-87EC-6160F6BE7A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979AA01-44EC-4A96-ACE1-E3104CD8AC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9D803726-50B1-4D2E-AD0D-A95B0800CB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令和４年度と分類ごとに比較すると、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については有形固定資産減価償却率が同数値となっているが、その他については、取得価額より減価償却費が多く、指数は悪化している。また、有形固定資産減価償却率は、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を除いて数字の大小はあるが類似団体内平均を上回っている。今後も宝塚市公共施設保有量最適化方針に従い、資産の最適化を目指していく。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7C5139-77AE-410E-BEDD-0575D7FC95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988FBE-2739-4B2E-BA0D-A4D930523C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762625-4CFD-4B4C-8D19-BC7CD92766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855AE8-CC79-41D6-9139-B150DE30F2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77EF2C-0564-4A5D-BF17-280016AFE0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3A3461-4387-43A8-8D11-51311F6CF9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16F055-04BD-45F0-85AA-1897C887E6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9226A8-25EB-4B52-91DB-DFF0A79C6D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8B7CA6-91AF-4B89-8FD8-C4C907FB52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EDD67F-459E-4C78-A027-ACFCC3DDD3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F132B5-CE3F-4F51-8E8C-55877D8297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B6B6CD-C938-4F11-8FBF-2FC7117ABE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458F4A-C4D1-4F8C-9746-9ABA82F871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FFA3D6-9086-4BEB-A244-3C09ACA837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529987-144C-41B6-BD73-3B6A4CCC36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E565CF5-AFB7-403F-8870-9BBB1AA7406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0405C2-CF08-41E9-84B4-6827D739B7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2165B6-9E9E-4E4A-9FF8-C5D4E0B31D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30EB16-C6B6-4AA2-B9A0-9CB2D133B3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D8E47B-5AB7-4266-8DDC-0E31207C48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966053-C482-43F6-93FB-8DCA87A5B5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B29FC6-01AC-4291-AD6A-DBCE67BC7A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0466EE-9331-413B-A394-48B6710749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082BE3-0FC3-4312-BD89-553649B637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8B3C31-1D7F-437B-8074-447AFB4D6A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919D75-3DB3-4BA1-9859-88F68BAA233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CF17A3-938D-4951-8BA3-75D2191A53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193D34-17E4-4D85-B6B8-D0C9BF01DC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483617-1DEB-4DFC-B6AA-451B3F8797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AEBC22-7F92-40E2-AA43-BB5DD7DDDF1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A2E186-7F95-4B78-961C-83F54A8AE6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D721C1-1716-4043-9856-C70667BA311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6C61D9-6507-4064-8E57-A31E0296DD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F34D64-E498-4AD6-B788-D10D0EDB6F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BEB237-8B01-4AE1-82E7-499F3268C0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C97803-1421-4C4B-B8E8-6FEC982BBC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E40D64-EE52-4162-B926-58CA9227E3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B285A2-FC8F-48BF-831A-1A38BC88EF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489FBF-39C4-4878-A7F7-E16DE60C8C3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D81748-8C13-45D1-9492-58DFE07DF5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CE3851-E1AB-45E6-9056-1160A4EB1D5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7826EE-7111-474A-8ADD-70FBC97E35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D7963F9-E660-4B87-A848-E1349B33103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043346-D897-4EC7-BC29-CDDE3F491AF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7C83DF-5DF9-4604-850F-5C9FEF9314B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024F2EA-9286-4C79-A1BD-44EE643079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582FDFD-B735-4C7E-890D-A469D813C4D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208E0AB-0F76-4C31-A3B7-7245B130ED8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3699DC7-1DD9-484D-A63E-6575F1E5C44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A8B2587-41F6-4782-B68C-FB663586FD9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38DAE41-BCC3-4A02-8FFD-E6DD156FBAB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2B2ED2C-713E-4FA7-8E43-48B2931D788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A342F95-C40C-4FC2-8DC7-A540A4E0D3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1EC3096-DC9E-4143-9116-4D283D57EA2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B97420B-03F1-4418-B53D-CA07D002308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F5E7E617-25E6-40C6-A77E-9E0B731C4880}"/>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A7359BA3-3C4B-48BC-BC73-19E3A2E23769}"/>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A1FBF0F-78B4-40FF-B74E-5194C94B5C86}"/>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E23AE816-0D25-4A16-8A54-DA1DB72BF36E}"/>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04504B29-8B0D-489F-916B-7A6D7CBC8DE9}"/>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3F1C46A0-4ABF-438A-9035-91E5F4FC827A}"/>
            </a:ext>
          </a:extLst>
        </xdr:cNvPr>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3DEEFA0A-3DB6-4BC0-8309-41407DE9198B}"/>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07B14433-E8FD-43B8-A86A-58F7AA4B3EA3}"/>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BA76E61E-201B-47AA-A003-601FD3A62639}"/>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40281382-CF3C-412C-BBFB-07AD72012366}"/>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E70C59D3-CFE7-45F9-AC81-720972BA87F0}"/>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C50FE8-0761-403F-B38A-69AEF567510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751A43-3750-4B87-90B9-EFC1091146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73ADD5-EE5A-4CAE-B5C1-DE377450B5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3FC5BD-47E5-4161-943E-4110E51B22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520E20-421E-439B-A04A-69C6ABD4F3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137795</xdr:rowOff>
    </xdr:from>
    <xdr:to>
      <xdr:col>24</xdr:col>
      <xdr:colOff>114300</xdr:colOff>
      <xdr:row>39</xdr:row>
      <xdr:rowOff>67945</xdr:rowOff>
    </xdr:to>
    <xdr:sp macro="" textlink="">
      <xdr:nvSpPr>
        <xdr:cNvPr id="73" name="楕円 72">
          <a:extLst>
            <a:ext uri="{FF2B5EF4-FFF2-40B4-BE49-F238E27FC236}">
              <a16:creationId xmlns:a16="http://schemas.microsoft.com/office/drawing/2014/main" id="{BC4760FE-E9A0-4CDF-A7DF-07A2FF3960A1}"/>
            </a:ext>
          </a:extLst>
        </xdr:cNvPr>
        <xdr:cNvSpPr/>
      </xdr:nvSpPr>
      <xdr:spPr>
        <a:xfrm>
          <a:off x="4584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116222</xdr:rowOff>
    </xdr:from>
    <xdr:ext cx="405111" cy="259045"/>
    <xdr:sp macro="" textlink="">
      <xdr:nvSpPr>
        <xdr:cNvPr id="74" name="【図書館】&#10;有形固定資産減価償却率該当値テキスト">
          <a:extLst>
            <a:ext uri="{FF2B5EF4-FFF2-40B4-BE49-F238E27FC236}">
              <a16:creationId xmlns:a16="http://schemas.microsoft.com/office/drawing/2014/main" id="{B0C0A65D-9026-4955-BBC3-9651B214EE9C}"/>
            </a:ext>
          </a:extLst>
        </xdr:cNvPr>
        <xdr:cNvSpPr txBox="1"/>
      </xdr:nvSpPr>
      <xdr:spPr>
        <a:xfrm>
          <a:off x="467360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84455</xdr:rowOff>
    </xdr:from>
    <xdr:to>
      <xdr:col>20</xdr:col>
      <xdr:colOff>38100</xdr:colOff>
      <xdr:row>39</xdr:row>
      <xdr:rowOff>14605</xdr:rowOff>
    </xdr:to>
    <xdr:sp macro="" textlink="">
      <xdr:nvSpPr>
        <xdr:cNvPr id="75" name="楕円 74">
          <a:extLst>
            <a:ext uri="{FF2B5EF4-FFF2-40B4-BE49-F238E27FC236}">
              <a16:creationId xmlns:a16="http://schemas.microsoft.com/office/drawing/2014/main" id="{D51D9E22-ABDA-4957-B096-694CF1F4120D}"/>
            </a:ext>
          </a:extLst>
        </xdr:cNvPr>
        <xdr:cNvSpPr/>
      </xdr:nvSpPr>
      <xdr:spPr>
        <a:xfrm>
          <a:off x="3746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135255</xdr:rowOff>
    </xdr:from>
    <xdr:to>
      <xdr:col>24</xdr:col>
      <xdr:colOff>63500</xdr:colOff>
      <xdr:row>39</xdr:row>
      <xdr:rowOff>17145</xdr:rowOff>
    </xdr:to>
    <xdr:cxnSp macro="">
      <xdr:nvCxnSpPr>
        <xdr:cNvPr id="76" name="直線コネクタ 75">
          <a:extLst>
            <a:ext uri="{FF2B5EF4-FFF2-40B4-BE49-F238E27FC236}">
              <a16:creationId xmlns:a16="http://schemas.microsoft.com/office/drawing/2014/main" id="{5532AFA3-5590-46C8-92B0-B75DCFCE4D94}"/>
            </a:ext>
          </a:extLst>
        </xdr:cNvPr>
        <xdr:cNvCxnSpPr/>
      </xdr:nvCxnSpPr>
      <xdr:spPr>
        <a:xfrm>
          <a:off x="3797300" y="665035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7" name="楕円 76">
          <a:extLst>
            <a:ext uri="{FF2B5EF4-FFF2-40B4-BE49-F238E27FC236}">
              <a16:creationId xmlns:a16="http://schemas.microsoft.com/office/drawing/2014/main" id="{04A393EC-F0C3-44CF-9566-A332A813E4BB}"/>
            </a:ext>
          </a:extLst>
        </xdr:cNvPr>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39</xdr:row>
      <xdr:rowOff>38100</xdr:rowOff>
    </xdr:to>
    <xdr:cxnSp macro="">
      <xdr:nvCxnSpPr>
        <xdr:cNvPr id="78" name="直線コネクタ 77">
          <a:extLst>
            <a:ext uri="{FF2B5EF4-FFF2-40B4-BE49-F238E27FC236}">
              <a16:creationId xmlns:a16="http://schemas.microsoft.com/office/drawing/2014/main" id="{81332B44-90BF-47A5-A745-DFBF4270A522}"/>
            </a:ext>
          </a:extLst>
        </xdr:cNvPr>
        <xdr:cNvCxnSpPr/>
      </xdr:nvCxnSpPr>
      <xdr:spPr>
        <a:xfrm flipV="1">
          <a:off x="2908300" y="66503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9" name="楕円 78">
          <a:extLst>
            <a:ext uri="{FF2B5EF4-FFF2-40B4-BE49-F238E27FC236}">
              <a16:creationId xmlns:a16="http://schemas.microsoft.com/office/drawing/2014/main" id="{6C848749-18F6-4DBB-A0F4-FA0778E91011}"/>
            </a:ext>
          </a:extLst>
        </xdr:cNvPr>
        <xdr:cNvSpPr/>
      </xdr:nvSpPr>
      <xdr:spPr>
        <a:xfrm>
          <a:off x="196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38100</xdr:rowOff>
    </xdr:from>
    <xdr:to>
      <xdr:col>15</xdr:col>
      <xdr:colOff>50800</xdr:colOff>
      <xdr:row>39</xdr:row>
      <xdr:rowOff>95250</xdr:rowOff>
    </xdr:to>
    <xdr:cxnSp macro="">
      <xdr:nvCxnSpPr>
        <xdr:cNvPr id="80" name="直線コネクタ 79">
          <a:extLst>
            <a:ext uri="{FF2B5EF4-FFF2-40B4-BE49-F238E27FC236}">
              <a16:creationId xmlns:a16="http://schemas.microsoft.com/office/drawing/2014/main" id="{4418E4AF-75CA-472D-88BC-E67AA15BE76D}"/>
            </a:ext>
          </a:extLst>
        </xdr:cNvPr>
        <xdr:cNvCxnSpPr/>
      </xdr:nvCxnSpPr>
      <xdr:spPr>
        <a:xfrm flipV="1">
          <a:off x="2019300" y="6724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6350</xdr:rowOff>
    </xdr:from>
    <xdr:to>
      <xdr:col>6</xdr:col>
      <xdr:colOff>38100</xdr:colOff>
      <xdr:row>39</xdr:row>
      <xdr:rowOff>107950</xdr:rowOff>
    </xdr:to>
    <xdr:sp macro="" textlink="">
      <xdr:nvSpPr>
        <xdr:cNvPr id="81" name="楕円 80">
          <a:extLst>
            <a:ext uri="{FF2B5EF4-FFF2-40B4-BE49-F238E27FC236}">
              <a16:creationId xmlns:a16="http://schemas.microsoft.com/office/drawing/2014/main" id="{C8160ACE-68E0-426F-810C-D00DAF278B8D}"/>
            </a:ext>
          </a:extLst>
        </xdr:cNvPr>
        <xdr:cNvSpPr/>
      </xdr:nvSpPr>
      <xdr:spPr>
        <a:xfrm>
          <a:off x="107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57150</xdr:rowOff>
    </xdr:from>
    <xdr:to>
      <xdr:col>10</xdr:col>
      <xdr:colOff>114300</xdr:colOff>
      <xdr:row>39</xdr:row>
      <xdr:rowOff>95250</xdr:rowOff>
    </xdr:to>
    <xdr:cxnSp macro="">
      <xdr:nvCxnSpPr>
        <xdr:cNvPr id="82" name="直線コネクタ 81">
          <a:extLst>
            <a:ext uri="{FF2B5EF4-FFF2-40B4-BE49-F238E27FC236}">
              <a16:creationId xmlns:a16="http://schemas.microsoft.com/office/drawing/2014/main" id="{C647D5FE-C6BD-4C31-82B0-0EC7422F1383}"/>
            </a:ext>
          </a:extLst>
        </xdr:cNvPr>
        <xdr:cNvCxnSpPr/>
      </xdr:nvCxnSpPr>
      <xdr:spPr>
        <a:xfrm>
          <a:off x="1130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BD277BA3-562B-4B15-9B42-2FA0F4B8E5C1}"/>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C922AA9A-3C81-4823-864B-603FC24E09A2}"/>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244D8DAB-D26F-4784-828F-8BC31B5FD6D8}"/>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D1CD54BC-B570-4A59-871A-51B39C3DB3E0}"/>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5732</xdr:rowOff>
    </xdr:from>
    <xdr:ext cx="405111" cy="259045"/>
    <xdr:sp macro="" textlink="">
      <xdr:nvSpPr>
        <xdr:cNvPr id="87" name="n_1mainValue【図書館】&#10;有形固定資産減価償却率">
          <a:extLst>
            <a:ext uri="{FF2B5EF4-FFF2-40B4-BE49-F238E27FC236}">
              <a16:creationId xmlns:a16="http://schemas.microsoft.com/office/drawing/2014/main" id="{827EFC5D-48D0-412D-B0F3-2EE761E7E2C1}"/>
            </a:ext>
          </a:extLst>
        </xdr:cNvPr>
        <xdr:cNvSpPr txBox="1"/>
      </xdr:nvSpPr>
      <xdr:spPr>
        <a:xfrm>
          <a:off x="3582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88" name="n_2mainValue【図書館】&#10;有形固定資産減価償却率">
          <a:extLst>
            <a:ext uri="{FF2B5EF4-FFF2-40B4-BE49-F238E27FC236}">
              <a16:creationId xmlns:a16="http://schemas.microsoft.com/office/drawing/2014/main" id="{71B5FACA-1C21-4D88-ACB8-602A0C37652A}"/>
            </a:ext>
          </a:extLst>
        </xdr:cNvPr>
        <xdr:cNvSpPr txBox="1"/>
      </xdr:nvSpPr>
      <xdr:spPr>
        <a:xfrm>
          <a:off x="2705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137177</xdr:rowOff>
    </xdr:from>
    <xdr:ext cx="405111" cy="259045"/>
    <xdr:sp macro="" textlink="">
      <xdr:nvSpPr>
        <xdr:cNvPr id="89" name="n_3mainValue【図書館】&#10;有形固定資産減価償却率">
          <a:extLst>
            <a:ext uri="{FF2B5EF4-FFF2-40B4-BE49-F238E27FC236}">
              <a16:creationId xmlns:a16="http://schemas.microsoft.com/office/drawing/2014/main" id="{23DB312C-7B0B-4FAB-B95E-86EB00711C3B}"/>
            </a:ext>
          </a:extLst>
        </xdr:cNvPr>
        <xdr:cNvSpPr txBox="1"/>
      </xdr:nvSpPr>
      <xdr:spPr>
        <a:xfrm>
          <a:off x="1816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99077</xdr:rowOff>
    </xdr:from>
    <xdr:ext cx="405111" cy="259045"/>
    <xdr:sp macro="" textlink="">
      <xdr:nvSpPr>
        <xdr:cNvPr id="90" name="n_4mainValue【図書館】&#10;有形固定資産減価償却率">
          <a:extLst>
            <a:ext uri="{FF2B5EF4-FFF2-40B4-BE49-F238E27FC236}">
              <a16:creationId xmlns:a16="http://schemas.microsoft.com/office/drawing/2014/main" id="{37881B10-6DE4-4CBF-A3BB-5A001BD43163}"/>
            </a:ext>
          </a:extLst>
        </xdr:cNvPr>
        <xdr:cNvSpPr txBox="1"/>
      </xdr:nvSpPr>
      <xdr:spPr>
        <a:xfrm>
          <a:off x="927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B0D19C7-B770-4958-9686-EA05D97ECA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ABAB199-C7DF-4AC4-86AD-1DC328ECED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FD3BA81-5D5A-43B0-8006-4ABE12C83B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41ECA54-00DC-4C29-A146-989D7D6000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0EBDCB-8A60-4595-8321-2704113D75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F27A54D-40E0-4A89-9F63-F29A5F3148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4859431-DFF6-415E-94C2-4B6881402A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506140-68BA-46B2-B33E-3F48B9B3FC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A9FAA4B-C582-45C7-A34B-5B9A7540D83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CEE4314-342F-4B80-BD26-BED1A6453A4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E467FAB-4F83-43F5-BAF3-B30659EA808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076BBE3-9219-4021-9321-DAA38E2173B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3A872C3-8406-457F-920B-6E0CDFF656F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62713D5A-67FF-4150-91D0-68AF4E4816F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F6433E3-D05B-4728-95C6-824FBF8D14F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2BB9220-CFA4-476C-B856-531359233E3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798001C-0F95-48B5-87FB-9E521551C4E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C914A22-CA7F-46DC-BBD4-D43F10868B6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45AFD78-23BE-4AC6-96F1-85E18C6EAD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D748603-040A-4780-9A38-FC4E3F498ED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C3A8F07-C83C-4DA4-B8A3-947C765645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D20E4958-D683-4774-A571-3EC1766421A2}"/>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78366AE6-D92D-4C6C-91CB-6562634B8B5A}"/>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8CEB9302-42CF-40B6-9970-68FC081666AE}"/>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0DDB068A-6121-4C46-9749-B5795341537C}"/>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DC547FC6-9A59-4085-86D6-486CB408FCA5}"/>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2AC77D68-5EAB-48F7-9610-D5E62DAE47DA}"/>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BA1EF9C0-F698-4D00-950D-CF225EBFA4ED}"/>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499101B0-1617-4E24-BF0E-3D9DED4B7997}"/>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7DDA0405-0C40-44C3-B555-07D652A0430A}"/>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BB436EA2-8B36-4C64-8AE1-420AFB109C16}"/>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EFA31995-4C9A-4938-A55D-94304921A285}"/>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2C97FC7-914F-4EAC-A000-DE75B7CB2C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99CC81C-F749-41DB-BC37-6F7522E4FC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97EC71B-3727-4FFF-B831-0EE8CE45E1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9F2020-06DF-4C49-807B-702CE6886C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98957E6-81AC-47AD-A5FB-C3270C8955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a:extLst>
            <a:ext uri="{FF2B5EF4-FFF2-40B4-BE49-F238E27FC236}">
              <a16:creationId xmlns:a16="http://schemas.microsoft.com/office/drawing/2014/main" id="{5317C7DC-B0FF-439F-8907-BA331F0F116E}"/>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222358C8-E63A-497C-9B7B-0217E37B97A6}"/>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0" name="楕円 129">
          <a:extLst>
            <a:ext uri="{FF2B5EF4-FFF2-40B4-BE49-F238E27FC236}">
              <a16:creationId xmlns:a16="http://schemas.microsoft.com/office/drawing/2014/main" id="{2E2701D1-7564-485A-92C3-A04F9FC41DF4}"/>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1" name="直線コネクタ 130">
          <a:extLst>
            <a:ext uri="{FF2B5EF4-FFF2-40B4-BE49-F238E27FC236}">
              <a16:creationId xmlns:a16="http://schemas.microsoft.com/office/drawing/2014/main" id="{09F3846F-746E-4A9F-9F4B-925403A28749}"/>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a:extLst>
            <a:ext uri="{FF2B5EF4-FFF2-40B4-BE49-F238E27FC236}">
              <a16:creationId xmlns:a16="http://schemas.microsoft.com/office/drawing/2014/main" id="{F43E145E-0D19-4658-87DF-8C9718404DED}"/>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3" name="直線コネクタ 132">
          <a:extLst>
            <a:ext uri="{FF2B5EF4-FFF2-40B4-BE49-F238E27FC236}">
              <a16:creationId xmlns:a16="http://schemas.microsoft.com/office/drawing/2014/main" id="{6F273CB2-1114-498F-BE60-435E1911DDD0}"/>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4" name="楕円 133">
          <a:extLst>
            <a:ext uri="{FF2B5EF4-FFF2-40B4-BE49-F238E27FC236}">
              <a16:creationId xmlns:a16="http://schemas.microsoft.com/office/drawing/2014/main" id="{E4BA62C4-3C08-4CDE-9F0A-1D0E2449966D}"/>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5" name="直線コネクタ 134">
          <a:extLst>
            <a:ext uri="{FF2B5EF4-FFF2-40B4-BE49-F238E27FC236}">
              <a16:creationId xmlns:a16="http://schemas.microsoft.com/office/drawing/2014/main" id="{C0AEB276-3491-4D4B-ACA4-9DE116A2866C}"/>
            </a:ext>
          </a:extLst>
        </xdr:cNvPr>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6" name="楕円 135">
          <a:extLst>
            <a:ext uri="{FF2B5EF4-FFF2-40B4-BE49-F238E27FC236}">
              <a16:creationId xmlns:a16="http://schemas.microsoft.com/office/drawing/2014/main" id="{CDA0B7DF-A39C-4C1F-9287-6AAF2846AD6B}"/>
            </a:ext>
          </a:extLst>
        </xdr:cNvPr>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7" name="直線コネクタ 136">
          <a:extLst>
            <a:ext uri="{FF2B5EF4-FFF2-40B4-BE49-F238E27FC236}">
              <a16:creationId xmlns:a16="http://schemas.microsoft.com/office/drawing/2014/main" id="{5A48ADF8-0AED-4FE1-A8DF-A0B4AB6F68B2}"/>
            </a:ext>
          </a:extLst>
        </xdr:cNvPr>
        <xdr:cNvCxnSpPr/>
      </xdr:nvCxnSpPr>
      <xdr:spPr>
        <a:xfrm>
          <a:off x="6972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0F08E209-6198-4D2B-A302-333C487B1FFA}"/>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8A8B969B-D934-4AFE-9649-753419D4688D}"/>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F46862B7-874F-4006-BB18-613812E83F4F}"/>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8A0C20E3-049D-4863-B449-28B1F857A346}"/>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2" name="n_1mainValue【図書館】&#10;一人当たり面積">
          <a:extLst>
            <a:ext uri="{FF2B5EF4-FFF2-40B4-BE49-F238E27FC236}">
              <a16:creationId xmlns:a16="http://schemas.microsoft.com/office/drawing/2014/main" id="{ABD30D7F-474C-4A8E-AA14-DDFF035CAD94}"/>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a:extLst>
            <a:ext uri="{FF2B5EF4-FFF2-40B4-BE49-F238E27FC236}">
              <a16:creationId xmlns:a16="http://schemas.microsoft.com/office/drawing/2014/main" id="{4048D293-A38A-45D6-8328-82BEC3FD376F}"/>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4" name="n_3mainValue【図書館】&#10;一人当たり面積">
          <a:extLst>
            <a:ext uri="{FF2B5EF4-FFF2-40B4-BE49-F238E27FC236}">
              <a16:creationId xmlns:a16="http://schemas.microsoft.com/office/drawing/2014/main" id="{8FC36F59-EB55-4B6D-9D94-25BF261611CA}"/>
            </a:ext>
          </a:extLst>
        </xdr:cNvPr>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5" name="n_4mainValue【図書館】&#10;一人当たり面積">
          <a:extLst>
            <a:ext uri="{FF2B5EF4-FFF2-40B4-BE49-F238E27FC236}">
              <a16:creationId xmlns:a16="http://schemas.microsoft.com/office/drawing/2014/main" id="{DF3C37EF-8DC2-4D18-85D5-CF32C3350A95}"/>
            </a:ext>
          </a:extLst>
        </xdr:cNvPr>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24FFA01-48F7-40B1-AB6D-9F17B15102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A96F6FA-D8BB-48F9-A621-2198F8B0FD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F6EB32E-0E45-4115-B5D5-F90C40E78C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0B58F6D-E40C-40BF-BDED-88EF31EBBA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1E22E99-4A7A-4E52-83E2-425F246AC9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05D6B56-40F8-40B2-AA2A-3F6918446C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6329A70-896A-468F-ADE1-6273D5C515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2816B28-9F9E-43D9-A354-3571B2714E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557450D-29F3-4415-ADC9-0E467EC75B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6AC27F7-CD7A-4A21-8654-F425630272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41A52F7-BA2C-41F9-9425-19944CFA04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C4C08409-D1BA-4592-83F8-ABD463F4C4A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0AFAEA93-D004-4152-9ED1-D2464B12761D}"/>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CD08F18D-774D-4A6E-AAFE-62571F9E857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2C80F7B3-3B9E-47D0-B723-8D4C3D0BED4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E6BAC35C-6131-401E-9E59-2839502CB50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4F49B8D5-0136-425F-AC06-CE94FF494D3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997EEBDB-A9C9-4A30-A1E0-67E14FBE64D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4D2ECC61-6804-4F88-8562-77B6D3EC761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47BFBF0-94D3-4EDD-85DB-A83A102805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F8433E17-1E24-4C44-8B42-FCABAB6D3B8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6C87D545-4EC8-4643-A9E1-CEAF29782A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1133B070-8B39-4F43-B4D7-02B1447D33CC}"/>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7CFED543-5A2B-4A17-BBE1-5E0673994C68}"/>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BA21222B-A19E-4A81-B05C-2EF456D9E088}"/>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7D0E930C-6598-4EB9-AF77-BD79CBEB896B}"/>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6F313517-6195-414A-846F-5D64650B185A}"/>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E0FBE844-47BB-4264-9452-3CF5B024163E}"/>
            </a:ext>
          </a:extLst>
        </xdr:cNvPr>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20CDAE22-CC14-4AFC-AAC3-68EFF5DCC8A3}"/>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BFAC141E-7293-4C72-8382-FA8D120CFBB0}"/>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D0ABB254-2BE6-4A0D-934F-A147C776D086}"/>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180E51E0-3F75-4661-AB44-D092AF3F043E}"/>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FEC63D7E-8BAC-4B04-9520-4D4C81617EB6}"/>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FA820E0-D759-4FB2-BE80-5318B24411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D023EC7-9041-4C5E-AB97-5E7754B6D7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FD7A718-9547-4DF1-A08E-9B087579EB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696ACAB-57AF-4067-9213-6682B7CAC9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F8EC3AE-85AF-4010-993B-F563BD3994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47498</xdr:rowOff>
    </xdr:from>
    <xdr:to>
      <xdr:col>24</xdr:col>
      <xdr:colOff>114300</xdr:colOff>
      <xdr:row>63</xdr:row>
      <xdr:rowOff>149098</xdr:rowOff>
    </xdr:to>
    <xdr:sp macro="" textlink="">
      <xdr:nvSpPr>
        <xdr:cNvPr id="184" name="楕円 183">
          <a:extLst>
            <a:ext uri="{FF2B5EF4-FFF2-40B4-BE49-F238E27FC236}">
              <a16:creationId xmlns:a16="http://schemas.microsoft.com/office/drawing/2014/main" id="{81FE0591-F343-4C40-88B8-02C12EDDF4C5}"/>
            </a:ext>
          </a:extLst>
        </xdr:cNvPr>
        <xdr:cNvSpPr/>
      </xdr:nvSpPr>
      <xdr:spPr>
        <a:xfrm>
          <a:off x="45847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25925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20266891-1D5A-4671-93B6-CDD630F4CC47}"/>
            </a:ext>
          </a:extLst>
        </xdr:cNvPr>
        <xdr:cNvSpPr txBox="1"/>
      </xdr:nvSpPr>
      <xdr:spPr>
        <a:xfrm>
          <a:off x="4673600" y="1082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xdr:rowOff>
    </xdr:from>
    <xdr:to>
      <xdr:col>20</xdr:col>
      <xdr:colOff>38100</xdr:colOff>
      <xdr:row>63</xdr:row>
      <xdr:rowOff>103378</xdr:rowOff>
    </xdr:to>
    <xdr:sp macro="" textlink="">
      <xdr:nvSpPr>
        <xdr:cNvPr id="186" name="楕円 185">
          <a:extLst>
            <a:ext uri="{FF2B5EF4-FFF2-40B4-BE49-F238E27FC236}">
              <a16:creationId xmlns:a16="http://schemas.microsoft.com/office/drawing/2014/main" id="{5AFCE386-479E-4B0A-8CB4-6E7748F18086}"/>
            </a:ext>
          </a:extLst>
        </xdr:cNvPr>
        <xdr:cNvSpPr/>
      </xdr:nvSpPr>
      <xdr:spPr>
        <a:xfrm>
          <a:off x="3746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52578</xdr:rowOff>
    </xdr:from>
    <xdr:to>
      <xdr:col>24</xdr:col>
      <xdr:colOff>63500</xdr:colOff>
      <xdr:row>63</xdr:row>
      <xdr:rowOff>98298</xdr:rowOff>
    </xdr:to>
    <xdr:cxnSp macro="">
      <xdr:nvCxnSpPr>
        <xdr:cNvPr id="187" name="直線コネクタ 186">
          <a:extLst>
            <a:ext uri="{FF2B5EF4-FFF2-40B4-BE49-F238E27FC236}">
              <a16:creationId xmlns:a16="http://schemas.microsoft.com/office/drawing/2014/main" id="{79AF256A-63BC-4829-902C-86BF49370FEF}"/>
            </a:ext>
          </a:extLst>
        </xdr:cNvPr>
        <xdr:cNvCxnSpPr/>
      </xdr:nvCxnSpPr>
      <xdr:spPr>
        <a:xfrm>
          <a:off x="3797300" y="108539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138938</xdr:rowOff>
    </xdr:from>
    <xdr:to>
      <xdr:col>15</xdr:col>
      <xdr:colOff>101600</xdr:colOff>
      <xdr:row>63</xdr:row>
      <xdr:rowOff>69088</xdr:rowOff>
    </xdr:to>
    <xdr:sp macro="" textlink="">
      <xdr:nvSpPr>
        <xdr:cNvPr id="188" name="楕円 187">
          <a:extLst>
            <a:ext uri="{FF2B5EF4-FFF2-40B4-BE49-F238E27FC236}">
              <a16:creationId xmlns:a16="http://schemas.microsoft.com/office/drawing/2014/main" id="{9F68ABCB-6BF2-4041-BDF6-3C822C537AF3}"/>
            </a:ext>
          </a:extLst>
        </xdr:cNvPr>
        <xdr:cNvSpPr/>
      </xdr:nvSpPr>
      <xdr:spPr>
        <a:xfrm>
          <a:off x="2857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18288</xdr:rowOff>
    </xdr:from>
    <xdr:to>
      <xdr:col>19</xdr:col>
      <xdr:colOff>177800</xdr:colOff>
      <xdr:row>63</xdr:row>
      <xdr:rowOff>52578</xdr:rowOff>
    </xdr:to>
    <xdr:cxnSp macro="">
      <xdr:nvCxnSpPr>
        <xdr:cNvPr id="189" name="直線コネクタ 188">
          <a:extLst>
            <a:ext uri="{FF2B5EF4-FFF2-40B4-BE49-F238E27FC236}">
              <a16:creationId xmlns:a16="http://schemas.microsoft.com/office/drawing/2014/main" id="{33A7CEE1-686E-4BD4-B6EA-BE9DC57C49B5}"/>
            </a:ext>
          </a:extLst>
        </xdr:cNvPr>
        <xdr:cNvCxnSpPr/>
      </xdr:nvCxnSpPr>
      <xdr:spPr>
        <a:xfrm>
          <a:off x="2908300" y="108196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104648</xdr:rowOff>
    </xdr:from>
    <xdr:to>
      <xdr:col>10</xdr:col>
      <xdr:colOff>165100</xdr:colOff>
      <xdr:row>63</xdr:row>
      <xdr:rowOff>34798</xdr:rowOff>
    </xdr:to>
    <xdr:sp macro="" textlink="">
      <xdr:nvSpPr>
        <xdr:cNvPr id="190" name="楕円 189">
          <a:extLst>
            <a:ext uri="{FF2B5EF4-FFF2-40B4-BE49-F238E27FC236}">
              <a16:creationId xmlns:a16="http://schemas.microsoft.com/office/drawing/2014/main" id="{7845842A-A21B-4E14-9FD5-2FBDE2F96C64}"/>
            </a:ext>
          </a:extLst>
        </xdr:cNvPr>
        <xdr:cNvSpPr/>
      </xdr:nvSpPr>
      <xdr:spPr>
        <a:xfrm>
          <a:off x="1968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155448</xdr:rowOff>
    </xdr:from>
    <xdr:to>
      <xdr:col>15</xdr:col>
      <xdr:colOff>50800</xdr:colOff>
      <xdr:row>63</xdr:row>
      <xdr:rowOff>18288</xdr:rowOff>
    </xdr:to>
    <xdr:cxnSp macro="">
      <xdr:nvCxnSpPr>
        <xdr:cNvPr id="191" name="直線コネクタ 190">
          <a:extLst>
            <a:ext uri="{FF2B5EF4-FFF2-40B4-BE49-F238E27FC236}">
              <a16:creationId xmlns:a16="http://schemas.microsoft.com/office/drawing/2014/main" id="{646F5F09-73E6-4DDE-AA88-F77E76FAA2BC}"/>
            </a:ext>
          </a:extLst>
        </xdr:cNvPr>
        <xdr:cNvCxnSpPr/>
      </xdr:nvCxnSpPr>
      <xdr:spPr>
        <a:xfrm>
          <a:off x="2019300" y="107853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49784</xdr:rowOff>
    </xdr:from>
    <xdr:to>
      <xdr:col>6</xdr:col>
      <xdr:colOff>38100</xdr:colOff>
      <xdr:row>62</xdr:row>
      <xdr:rowOff>151384</xdr:rowOff>
    </xdr:to>
    <xdr:sp macro="" textlink="">
      <xdr:nvSpPr>
        <xdr:cNvPr id="192" name="楕円 191">
          <a:extLst>
            <a:ext uri="{FF2B5EF4-FFF2-40B4-BE49-F238E27FC236}">
              <a16:creationId xmlns:a16="http://schemas.microsoft.com/office/drawing/2014/main" id="{0DFCD9BC-95DF-4E21-AD60-27B8B983861D}"/>
            </a:ext>
          </a:extLst>
        </xdr:cNvPr>
        <xdr:cNvSpPr/>
      </xdr:nvSpPr>
      <xdr:spPr>
        <a:xfrm>
          <a:off x="1079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100584</xdr:rowOff>
    </xdr:from>
    <xdr:to>
      <xdr:col>10</xdr:col>
      <xdr:colOff>114300</xdr:colOff>
      <xdr:row>62</xdr:row>
      <xdr:rowOff>155448</xdr:rowOff>
    </xdr:to>
    <xdr:cxnSp macro="">
      <xdr:nvCxnSpPr>
        <xdr:cNvPr id="193" name="直線コネクタ 192">
          <a:extLst>
            <a:ext uri="{FF2B5EF4-FFF2-40B4-BE49-F238E27FC236}">
              <a16:creationId xmlns:a16="http://schemas.microsoft.com/office/drawing/2014/main" id="{53D0A073-1C08-4FB4-B4FB-625B10C2C3DD}"/>
            </a:ext>
          </a:extLst>
        </xdr:cNvPr>
        <xdr:cNvCxnSpPr/>
      </xdr:nvCxnSpPr>
      <xdr:spPr>
        <a:xfrm>
          <a:off x="1130300" y="10730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F4DB825E-70EC-4169-BFD2-BAA172ADCB1F}"/>
            </a:ext>
          </a:extLst>
        </xdr:cNvPr>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E5089FAB-45E4-42DC-9395-31E613585902}"/>
            </a:ext>
          </a:extLst>
        </xdr:cNvPr>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F26D5A1C-AF11-42F3-9D70-587A9820EA37}"/>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77D03D02-DB91-4F97-89A1-6784ECF6EF51}"/>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94505</xdr:rowOff>
    </xdr:from>
    <xdr:ext cx="405111" cy="259045"/>
    <xdr:sp macro="" textlink="">
      <xdr:nvSpPr>
        <xdr:cNvPr id="198" name="n_1mainValue【体育館・プール】&#10;有形固定資産減価償却率">
          <a:extLst>
            <a:ext uri="{FF2B5EF4-FFF2-40B4-BE49-F238E27FC236}">
              <a16:creationId xmlns:a16="http://schemas.microsoft.com/office/drawing/2014/main" id="{6F48862F-ED22-4684-854E-BC35942DDA64}"/>
            </a:ext>
          </a:extLst>
        </xdr:cNvPr>
        <xdr:cNvSpPr txBox="1"/>
      </xdr:nvSpPr>
      <xdr:spPr>
        <a:xfrm>
          <a:off x="3582044" y="1089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60215</xdr:rowOff>
    </xdr:from>
    <xdr:ext cx="405111" cy="259045"/>
    <xdr:sp macro="" textlink="">
      <xdr:nvSpPr>
        <xdr:cNvPr id="199" name="n_2mainValue【体育館・プール】&#10;有形固定資産減価償却率">
          <a:extLst>
            <a:ext uri="{FF2B5EF4-FFF2-40B4-BE49-F238E27FC236}">
              <a16:creationId xmlns:a16="http://schemas.microsoft.com/office/drawing/2014/main" id="{BCD01143-F612-4F94-88D9-F21C57BCE3E1}"/>
            </a:ext>
          </a:extLst>
        </xdr:cNvPr>
        <xdr:cNvSpPr txBox="1"/>
      </xdr:nvSpPr>
      <xdr:spPr>
        <a:xfrm>
          <a:off x="2705744" y="1086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25925</xdr:rowOff>
    </xdr:from>
    <xdr:ext cx="405111" cy="259045"/>
    <xdr:sp macro="" textlink="">
      <xdr:nvSpPr>
        <xdr:cNvPr id="200" name="n_3mainValue【体育館・プール】&#10;有形固定資産減価償却率">
          <a:extLst>
            <a:ext uri="{FF2B5EF4-FFF2-40B4-BE49-F238E27FC236}">
              <a16:creationId xmlns:a16="http://schemas.microsoft.com/office/drawing/2014/main" id="{9753BB25-8C24-40D4-81FF-5B68583FBD3C}"/>
            </a:ext>
          </a:extLst>
        </xdr:cNvPr>
        <xdr:cNvSpPr txBox="1"/>
      </xdr:nvSpPr>
      <xdr:spPr>
        <a:xfrm>
          <a:off x="1816744" y="1082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142511</xdr:rowOff>
    </xdr:from>
    <xdr:ext cx="405111" cy="259045"/>
    <xdr:sp macro="" textlink="">
      <xdr:nvSpPr>
        <xdr:cNvPr id="201" name="n_4mainValue【体育館・プール】&#10;有形固定資産減価償却率">
          <a:extLst>
            <a:ext uri="{FF2B5EF4-FFF2-40B4-BE49-F238E27FC236}">
              <a16:creationId xmlns:a16="http://schemas.microsoft.com/office/drawing/2014/main" id="{82A9AAE7-E91C-448D-BE92-9E2B8EC02BCC}"/>
            </a:ext>
          </a:extLst>
        </xdr:cNvPr>
        <xdr:cNvSpPr txBox="1"/>
      </xdr:nvSpPr>
      <xdr:spPr>
        <a:xfrm>
          <a:off x="927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44EA6C8-4335-4509-85DC-D2242A855C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212BB92-1277-4160-9494-54BF522FF9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892ADC3E-7F7A-49DA-9BD1-6A7F1010AAA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0B24D8F-6D08-47C1-A6B3-B319D706D8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F9377FE-6A8F-4A35-B04A-77E054D418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7DDB9332-A783-4E59-8471-1D75D3182D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C7787F5-F831-4984-9DCC-E79DD5D5D0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9CF247B3-D9AD-46CD-A8A7-D39763C535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78DE52DF-E6FE-4E3A-B0C0-C5C106798B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3CC1528E-2DE6-4E0B-AD58-307DDE1A73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2384BF0-5FC2-46BA-818E-D3BCE192D0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BA673D3B-D27D-46D9-81D3-C6E13882575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EE82FF2-735C-4E34-8D46-AE5690B260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CCA1B8D-C5F1-4306-BE90-16A60B1692E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62977F1-F4CA-4C94-A5DA-23B49E4B07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4039B672-0901-40F9-BD55-04716F3A9EC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C081486-55E8-4183-9BB1-25067AA1102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2C3E4BBC-0F5A-4A2C-A3BE-3AEC0B06D70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267B94A-594F-49A8-8032-7BD75675786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FBC46B6F-B969-4F68-BA29-FAE4B9B50D4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41073FB-5589-4917-8A98-B3A2D3A954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AF398E0-3538-46F5-B16D-EC8CD1C41DB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7D4EBB87-F316-47CB-BEDB-3067E26631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1B9DFD6F-485A-4FAD-AC9C-4FDB52E5A46C}"/>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5166DB2F-DBD3-4649-8D31-0AC48C030E34}"/>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2F01ED07-F35B-47C2-8915-3CF6AD4AE937}"/>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29FCB299-C603-44E2-ABDB-2C6A8DE7B1E3}"/>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18091DB9-58B6-4893-AB86-6A1F341E58B7}"/>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766D8FD7-DF39-4360-86F1-9DADED8AA877}"/>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6E99BB4D-8B3F-4DAF-9C70-7BE6F7D2BB26}"/>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45283CE9-0197-4E64-9A6B-E32814EC3259}"/>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4A384C2B-7FF6-48AE-A850-DD1EBF968B68}"/>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3DDCF5EB-C260-4AFB-AB0C-2444BB8299BE}"/>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C8ECDA6B-D825-4776-BE6D-D1D8AF245A4E}"/>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0FABA01-DF8E-4237-B189-1C32812918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B6CA9D2-5F09-4217-96C6-F41742FC0D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46373AA-DF26-4EAF-A755-753FE79D6D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5301D4-D3C9-4781-B825-04CB0F4787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12E8935-611C-4655-8869-55C45DB825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41" name="楕円 240">
          <a:extLst>
            <a:ext uri="{FF2B5EF4-FFF2-40B4-BE49-F238E27FC236}">
              <a16:creationId xmlns:a16="http://schemas.microsoft.com/office/drawing/2014/main" id="{16A5A886-8A99-4051-95DA-6E274E584CFC}"/>
            </a:ext>
          </a:extLst>
        </xdr:cNvPr>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123207</xdr:rowOff>
    </xdr:from>
    <xdr:ext cx="469744" cy="259045"/>
    <xdr:sp macro="" textlink="">
      <xdr:nvSpPr>
        <xdr:cNvPr id="242" name="【体育館・プール】&#10;一人当たり面積該当値テキスト">
          <a:extLst>
            <a:ext uri="{FF2B5EF4-FFF2-40B4-BE49-F238E27FC236}">
              <a16:creationId xmlns:a16="http://schemas.microsoft.com/office/drawing/2014/main" id="{3CC4CC82-C3BD-4147-90FC-8BBFBD155C61}"/>
            </a:ext>
          </a:extLst>
        </xdr:cNvPr>
        <xdr:cNvSpPr txBox="1"/>
      </xdr:nvSpPr>
      <xdr:spPr>
        <a:xfrm>
          <a:off x="10515600"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3" name="楕円 242">
          <a:extLst>
            <a:ext uri="{FF2B5EF4-FFF2-40B4-BE49-F238E27FC236}">
              <a16:creationId xmlns:a16="http://schemas.microsoft.com/office/drawing/2014/main" id="{1342F923-E44B-4C6D-9057-33E5080C37BC}"/>
            </a:ext>
          </a:extLst>
        </xdr:cNvPr>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91440</xdr:rowOff>
    </xdr:to>
    <xdr:cxnSp macro="">
      <xdr:nvCxnSpPr>
        <xdr:cNvPr id="244" name="直線コネクタ 243">
          <a:extLst>
            <a:ext uri="{FF2B5EF4-FFF2-40B4-BE49-F238E27FC236}">
              <a16:creationId xmlns:a16="http://schemas.microsoft.com/office/drawing/2014/main" id="{E62C8FCC-A0D0-4BB7-B59D-BBBCCF19040B}"/>
            </a:ext>
          </a:extLst>
        </xdr:cNvPr>
        <xdr:cNvCxnSpPr/>
      </xdr:nvCxnSpPr>
      <xdr:spPr>
        <a:xfrm flipV="1">
          <a:off x="9639300" y="107175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5" name="楕円 244">
          <a:extLst>
            <a:ext uri="{FF2B5EF4-FFF2-40B4-BE49-F238E27FC236}">
              <a16:creationId xmlns:a16="http://schemas.microsoft.com/office/drawing/2014/main" id="{F41E2F77-873D-4E79-B805-70177918A6D7}"/>
            </a:ext>
          </a:extLst>
        </xdr:cNvPr>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91440</xdr:rowOff>
    </xdr:to>
    <xdr:cxnSp macro="">
      <xdr:nvCxnSpPr>
        <xdr:cNvPr id="246" name="直線コネクタ 245">
          <a:extLst>
            <a:ext uri="{FF2B5EF4-FFF2-40B4-BE49-F238E27FC236}">
              <a16:creationId xmlns:a16="http://schemas.microsoft.com/office/drawing/2014/main" id="{AECA5570-6889-4C7F-8E53-20E7A7222745}"/>
            </a:ext>
          </a:extLst>
        </xdr:cNvPr>
        <xdr:cNvCxnSpPr/>
      </xdr:nvCxnSpPr>
      <xdr:spPr>
        <a:xfrm>
          <a:off x="8750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47" name="楕円 246">
          <a:extLst>
            <a:ext uri="{FF2B5EF4-FFF2-40B4-BE49-F238E27FC236}">
              <a16:creationId xmlns:a16="http://schemas.microsoft.com/office/drawing/2014/main" id="{56E20555-9428-4B95-A29A-3EBD6C250093}"/>
            </a:ext>
          </a:extLst>
        </xdr:cNvPr>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95250</xdr:rowOff>
    </xdr:to>
    <xdr:cxnSp macro="">
      <xdr:nvCxnSpPr>
        <xdr:cNvPr id="248" name="直線コネクタ 247">
          <a:extLst>
            <a:ext uri="{FF2B5EF4-FFF2-40B4-BE49-F238E27FC236}">
              <a16:creationId xmlns:a16="http://schemas.microsoft.com/office/drawing/2014/main" id="{D006B6D7-F72F-4C38-8F18-C6DF4DBCDCD4}"/>
            </a:ext>
          </a:extLst>
        </xdr:cNvPr>
        <xdr:cNvCxnSpPr/>
      </xdr:nvCxnSpPr>
      <xdr:spPr>
        <a:xfrm flipV="1">
          <a:off x="7861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9" name="楕円 248">
          <a:extLst>
            <a:ext uri="{FF2B5EF4-FFF2-40B4-BE49-F238E27FC236}">
              <a16:creationId xmlns:a16="http://schemas.microsoft.com/office/drawing/2014/main" id="{CC0EF9C5-8C92-4C9C-BCB1-2214BB4B97EF}"/>
            </a:ext>
          </a:extLst>
        </xdr:cNvPr>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95250</xdr:rowOff>
    </xdr:to>
    <xdr:cxnSp macro="">
      <xdr:nvCxnSpPr>
        <xdr:cNvPr id="250" name="直線コネクタ 249">
          <a:extLst>
            <a:ext uri="{FF2B5EF4-FFF2-40B4-BE49-F238E27FC236}">
              <a16:creationId xmlns:a16="http://schemas.microsoft.com/office/drawing/2014/main" id="{D34C375B-F771-458B-85A6-7871BD8F190E}"/>
            </a:ext>
          </a:extLst>
        </xdr:cNvPr>
        <xdr:cNvCxnSpPr/>
      </xdr:nvCxnSpPr>
      <xdr:spPr>
        <a:xfrm>
          <a:off x="6972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F98D3C3C-AA59-454E-9EB6-4732D08C6BCB}"/>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C537D524-F382-491C-A26A-7869223EAFF4}"/>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36B90EE3-6171-4256-8FAA-C83161F80112}"/>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E002297C-77A0-404B-A23E-34B826EE810F}"/>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55" name="n_1mainValue【体育館・プール】&#10;一人当たり面積">
          <a:extLst>
            <a:ext uri="{FF2B5EF4-FFF2-40B4-BE49-F238E27FC236}">
              <a16:creationId xmlns:a16="http://schemas.microsoft.com/office/drawing/2014/main" id="{C815D107-BC7F-4CDF-9634-F2631D127F28}"/>
            </a:ext>
          </a:extLst>
        </xdr:cNvPr>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56" name="n_2mainValue【体育館・プール】&#10;一人当たり面積">
          <a:extLst>
            <a:ext uri="{FF2B5EF4-FFF2-40B4-BE49-F238E27FC236}">
              <a16:creationId xmlns:a16="http://schemas.microsoft.com/office/drawing/2014/main" id="{08D46D72-AF3F-4B96-8DE7-5434C71B5314}"/>
            </a:ext>
          </a:extLst>
        </xdr:cNvPr>
        <xdr:cNvSpPr txBox="1"/>
      </xdr:nvSpPr>
      <xdr:spPr>
        <a:xfrm>
          <a:off x="8515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7" name="n_3mainValue【体育館・プール】&#10;一人当たり面積">
          <a:extLst>
            <a:ext uri="{FF2B5EF4-FFF2-40B4-BE49-F238E27FC236}">
              <a16:creationId xmlns:a16="http://schemas.microsoft.com/office/drawing/2014/main" id="{110A009D-870D-466B-9BD2-1EC9B20E2BD7}"/>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8" name="n_4mainValue【体育館・プール】&#10;一人当たり面積">
          <a:extLst>
            <a:ext uri="{FF2B5EF4-FFF2-40B4-BE49-F238E27FC236}">
              <a16:creationId xmlns:a16="http://schemas.microsoft.com/office/drawing/2014/main" id="{F22CD789-640F-4489-8203-E831EC3E5931}"/>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73C122F-F490-4767-A831-7B5F6D811B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CA93FB4-84EF-46FA-9866-2DF6DCBE8D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2B72218-3C2E-4A34-94F1-B27AF8F036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B1DA5B8-120D-4F3F-B3F7-4285912555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E712064-F991-4B47-A840-5B97D7ACA2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2172132-917A-4612-A696-DB2F154DC6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59FB6DB-45B4-421A-A9FA-B9FF0EEE458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B4AE6CA-CB7E-4CC1-8EAA-B664AE967D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53F0863-40F0-4F80-A496-2C2AA56AAD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DD35B9E-4254-4E58-A76A-0FB61D7884E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7317E424-C038-43E0-B490-502D4115A41B}"/>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BAD8DEF-6D96-4277-BA5E-9E0B2864A72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F2D5397-5CE6-4BBD-9261-4BF9BC14F9E3}"/>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62BDEFF9-AB8D-41DF-BC64-3EDBC95976D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F43DFBF-5CCA-4FC3-9FC9-660B96A649B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C81F3A4-3004-44F3-9DD0-03FA551C634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6959CEA5-67E2-4B87-9237-8168025DEDA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CF74D3C5-045B-4B61-AECD-FEB3F38C89A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FB9E53D8-9DCB-4A9E-BC7E-CBB764D4872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F38D64FB-00C8-4F4B-AD98-34208F3D068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837068ED-3D55-4901-BB27-0F8402A2AC1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17B2E76D-82B9-4921-BC07-A3DC9C1065C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A4ED95D-B585-4B06-903C-145083318B06}"/>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B06D0A68-2DD4-4909-BB2A-A158622496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6CAA3AD-AEF1-4893-AD5A-F4B48C82614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66390711-2AD1-4E41-A7C2-30915F5776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D988697E-0ADF-4972-AC2B-AAEE53FDB4D6}"/>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DCF0D52E-82E7-4684-8AAE-9C582B7E5334}"/>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AD799181-3C68-4098-8E4E-3B581F304D4A}"/>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9AB14F6C-9D94-46A6-861C-2A60DF49B0CD}"/>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94F24A23-7EC0-4D7E-BB21-58BF8790C592}"/>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6B57958E-52C8-40F0-A4AA-AD80B4C61286}"/>
            </a:ext>
          </a:extLst>
        </xdr:cNvPr>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B5E8E05A-3F72-4DDF-9A6D-2EB20FB63440}"/>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CA9EA79E-5E50-4EDE-A1B9-7C69CF2E0DE7}"/>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1D097D2C-8D57-4ED8-B46B-0AB721D4420B}"/>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72F373E5-4CE3-4E1D-ABA2-B9EEB425AE3F}"/>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D445ACE2-9690-47CF-9F50-A46190F24A79}"/>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B89A446-9973-4471-8235-B28746B989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02A76A2-8CE7-4BD9-8555-5A54AE7C3EF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C029B77-186D-4A31-B4B1-9C862364BD4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1F71CBB-6B7B-4ECD-A0EE-E7D06238A5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41ABFCA-5D2B-43C2-842A-28E258C7DD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1" name="楕円 300">
          <a:extLst>
            <a:ext uri="{FF2B5EF4-FFF2-40B4-BE49-F238E27FC236}">
              <a16:creationId xmlns:a16="http://schemas.microsoft.com/office/drawing/2014/main" id="{E9DF1B27-6005-4DBD-A3D0-BDFF736E05E5}"/>
            </a:ext>
          </a:extLst>
        </xdr:cNvPr>
        <xdr:cNvSpPr/>
      </xdr:nvSpPr>
      <xdr:spPr>
        <a:xfrm>
          <a:off x="4584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DB9A3D43-F7D3-415B-AE7A-6D7EAC768790}"/>
            </a:ext>
          </a:extLst>
        </xdr:cNvPr>
        <xdr:cNvSpPr txBox="1"/>
      </xdr:nvSpPr>
      <xdr:spPr>
        <a:xfrm>
          <a:off x="4673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xdr:rowOff>
    </xdr:from>
    <xdr:to>
      <xdr:col>20</xdr:col>
      <xdr:colOff>38100</xdr:colOff>
      <xdr:row>84</xdr:row>
      <xdr:rowOff>108494</xdr:rowOff>
    </xdr:to>
    <xdr:sp macro="" textlink="">
      <xdr:nvSpPr>
        <xdr:cNvPr id="303" name="楕円 302">
          <a:extLst>
            <a:ext uri="{FF2B5EF4-FFF2-40B4-BE49-F238E27FC236}">
              <a16:creationId xmlns:a16="http://schemas.microsoft.com/office/drawing/2014/main" id="{43D9C049-4E6F-46A9-B3CC-74D5DA57A630}"/>
            </a:ext>
          </a:extLst>
        </xdr:cNvPr>
        <xdr:cNvSpPr/>
      </xdr:nvSpPr>
      <xdr:spPr>
        <a:xfrm>
          <a:off x="3746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44631</xdr:rowOff>
    </xdr:from>
    <xdr:to>
      <xdr:col>24</xdr:col>
      <xdr:colOff>63500</xdr:colOff>
      <xdr:row>84</xdr:row>
      <xdr:rowOff>57694</xdr:rowOff>
    </xdr:to>
    <xdr:cxnSp macro="">
      <xdr:nvCxnSpPr>
        <xdr:cNvPr id="304" name="直線コネクタ 303">
          <a:extLst>
            <a:ext uri="{FF2B5EF4-FFF2-40B4-BE49-F238E27FC236}">
              <a16:creationId xmlns:a16="http://schemas.microsoft.com/office/drawing/2014/main" id="{77DE0F1B-9C69-445B-B197-D621CCE775FA}"/>
            </a:ext>
          </a:extLst>
        </xdr:cNvPr>
        <xdr:cNvCxnSpPr/>
      </xdr:nvCxnSpPr>
      <xdr:spPr>
        <a:xfrm flipV="1">
          <a:off x="3797300" y="14446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5" name="楕円 304">
          <a:extLst>
            <a:ext uri="{FF2B5EF4-FFF2-40B4-BE49-F238E27FC236}">
              <a16:creationId xmlns:a16="http://schemas.microsoft.com/office/drawing/2014/main" id="{0737A9E9-E59E-4225-8869-7C174ADC0343}"/>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57694</xdr:rowOff>
    </xdr:to>
    <xdr:cxnSp macro="">
      <xdr:nvCxnSpPr>
        <xdr:cNvPr id="306" name="直線コネクタ 305">
          <a:extLst>
            <a:ext uri="{FF2B5EF4-FFF2-40B4-BE49-F238E27FC236}">
              <a16:creationId xmlns:a16="http://schemas.microsoft.com/office/drawing/2014/main" id="{04E5C5EB-F65B-4BA5-A689-8F9C0EEAA1C0}"/>
            </a:ext>
          </a:extLst>
        </xdr:cNvPr>
        <xdr:cNvCxnSpPr/>
      </xdr:nvCxnSpPr>
      <xdr:spPr>
        <a:xfrm>
          <a:off x="2908300" y="144170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60779</xdr:rowOff>
    </xdr:from>
    <xdr:to>
      <xdr:col>10</xdr:col>
      <xdr:colOff>165100</xdr:colOff>
      <xdr:row>83</xdr:row>
      <xdr:rowOff>162379</xdr:rowOff>
    </xdr:to>
    <xdr:sp macro="" textlink="">
      <xdr:nvSpPr>
        <xdr:cNvPr id="307" name="楕円 306">
          <a:extLst>
            <a:ext uri="{FF2B5EF4-FFF2-40B4-BE49-F238E27FC236}">
              <a16:creationId xmlns:a16="http://schemas.microsoft.com/office/drawing/2014/main" id="{5B9D7859-53BB-41D9-9B06-E0B91AA4F7E4}"/>
            </a:ext>
          </a:extLst>
        </xdr:cNvPr>
        <xdr:cNvSpPr/>
      </xdr:nvSpPr>
      <xdr:spPr>
        <a:xfrm>
          <a:off x="1968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111579</xdr:rowOff>
    </xdr:from>
    <xdr:to>
      <xdr:col>15</xdr:col>
      <xdr:colOff>50800</xdr:colOff>
      <xdr:row>84</xdr:row>
      <xdr:rowOff>15239</xdr:rowOff>
    </xdr:to>
    <xdr:cxnSp macro="">
      <xdr:nvCxnSpPr>
        <xdr:cNvPr id="308" name="直線コネクタ 307">
          <a:extLst>
            <a:ext uri="{FF2B5EF4-FFF2-40B4-BE49-F238E27FC236}">
              <a16:creationId xmlns:a16="http://schemas.microsoft.com/office/drawing/2014/main" id="{8B31E642-7702-48D2-8183-9AD396EB4A43}"/>
            </a:ext>
          </a:extLst>
        </xdr:cNvPr>
        <xdr:cNvCxnSpPr/>
      </xdr:nvCxnSpPr>
      <xdr:spPr>
        <a:xfrm>
          <a:off x="2019300" y="14341929"/>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09" name="楕円 308">
          <a:extLst>
            <a:ext uri="{FF2B5EF4-FFF2-40B4-BE49-F238E27FC236}">
              <a16:creationId xmlns:a16="http://schemas.microsoft.com/office/drawing/2014/main" id="{4D7A7EBE-E2DC-4953-A79C-F67CE0B9A654}"/>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111579</xdr:rowOff>
    </xdr:to>
    <xdr:cxnSp macro="">
      <xdr:nvCxnSpPr>
        <xdr:cNvPr id="310" name="直線コネクタ 309">
          <a:extLst>
            <a:ext uri="{FF2B5EF4-FFF2-40B4-BE49-F238E27FC236}">
              <a16:creationId xmlns:a16="http://schemas.microsoft.com/office/drawing/2014/main" id="{02F2007A-1C42-4ADC-8849-27431CE470DB}"/>
            </a:ext>
          </a:extLst>
        </xdr:cNvPr>
        <xdr:cNvCxnSpPr/>
      </xdr:nvCxnSpPr>
      <xdr:spPr>
        <a:xfrm>
          <a:off x="1130300" y="143027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EAE4ED60-3F00-4D7E-8544-F91DCA01C626}"/>
            </a:ext>
          </a:extLst>
        </xdr:cNvPr>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A2106758-7838-4A18-9FD7-7ABE9ED157D6}"/>
            </a:ext>
          </a:extLst>
        </xdr:cNvPr>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CF57952E-1BA4-4C24-9790-794020DA9A99}"/>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6FEE2C2A-5836-482D-8393-987F643FA5B0}"/>
            </a:ext>
          </a:extLst>
        </xdr:cNvPr>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99621</xdr:rowOff>
    </xdr:from>
    <xdr:ext cx="405111" cy="259045"/>
    <xdr:sp macro="" textlink="">
      <xdr:nvSpPr>
        <xdr:cNvPr id="315" name="n_1mainValue【福祉施設】&#10;有形固定資産減価償却率">
          <a:extLst>
            <a:ext uri="{FF2B5EF4-FFF2-40B4-BE49-F238E27FC236}">
              <a16:creationId xmlns:a16="http://schemas.microsoft.com/office/drawing/2014/main" id="{9088467D-5654-49FF-A15D-C3025D13E521}"/>
            </a:ext>
          </a:extLst>
        </xdr:cNvPr>
        <xdr:cNvSpPr txBox="1"/>
      </xdr:nvSpPr>
      <xdr:spPr>
        <a:xfrm>
          <a:off x="3582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6" name="n_2mainValue【福祉施設】&#10;有形固定資産減価償却率">
          <a:extLst>
            <a:ext uri="{FF2B5EF4-FFF2-40B4-BE49-F238E27FC236}">
              <a16:creationId xmlns:a16="http://schemas.microsoft.com/office/drawing/2014/main" id="{201A234A-E859-4BF5-92EE-E2B9CBF75DF9}"/>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153506</xdr:rowOff>
    </xdr:from>
    <xdr:ext cx="405111" cy="259045"/>
    <xdr:sp macro="" textlink="">
      <xdr:nvSpPr>
        <xdr:cNvPr id="317" name="n_3mainValue【福祉施設】&#10;有形固定資産減価償却率">
          <a:extLst>
            <a:ext uri="{FF2B5EF4-FFF2-40B4-BE49-F238E27FC236}">
              <a16:creationId xmlns:a16="http://schemas.microsoft.com/office/drawing/2014/main" id="{AB7F73A2-16C5-4B73-8C11-1811DF782941}"/>
            </a:ext>
          </a:extLst>
        </xdr:cNvPr>
        <xdr:cNvSpPr txBox="1"/>
      </xdr:nvSpPr>
      <xdr:spPr>
        <a:xfrm>
          <a:off x="1816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18" name="n_4mainValue【福祉施設】&#10;有形固定資産減価償却率">
          <a:extLst>
            <a:ext uri="{FF2B5EF4-FFF2-40B4-BE49-F238E27FC236}">
              <a16:creationId xmlns:a16="http://schemas.microsoft.com/office/drawing/2014/main" id="{8FA1A657-AB47-4544-8DCE-D981E5E9302E}"/>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EE91BAA9-5A8F-4304-8981-3067E0E569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B786604D-C171-405E-92FC-290CAA954A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9368FF99-1D81-483F-BE09-222DD846DE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72CD025D-8350-407F-8CE2-3F1D507947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A674246E-C780-4C06-B7B6-B86358F2AF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BEEA9ACB-80C1-4C9D-A31A-DE145AD4BC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355EC49-E4EC-40FA-81D9-391AFC526CB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212DF0F-D138-451A-90AD-2D73CCC2CF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C3F41237-F6AC-41A6-A2D1-E0E256A389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341811B4-AB64-405B-B3B2-660E7778DF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EA4CEC83-33BE-44D9-A9A8-9D0988A181F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50C1AE5A-E23F-4155-939F-93F75E1BF62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C6EEE653-F814-4EB5-A46D-92CB3E0ED6B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4DB20DD8-B7B3-41AC-9486-1B719324B7A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414C8B9-2AE5-4F85-A5AD-C679D2B57C1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754B62FF-CF02-41B6-AB4F-7390BAD0CBE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253FDCB-B1AB-4670-A91E-ABEC5C2E03E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ABBC788A-46E7-489B-8F29-469FAC14DC2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7BBFC81A-60FE-4FD4-AAD9-96CF40C917C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12D25162-F55B-4ED6-9637-BB7CC84D8E6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E3B5142-77AB-47C7-8F1B-689C4A6E40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A4C5FEE-D586-4B23-BA91-B30A51712B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B027E09B-FCE2-4E44-B3E2-4634ACFFD7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1FC774B6-9463-4DE9-B3AF-73B3497A3CDA}"/>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770BD754-22C5-49FC-9CD2-309E282A68B7}"/>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3D5C5B70-8DFF-4EB8-9AC9-903E38C08ACE}"/>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CF80252A-911A-4A74-BC6B-A74A375FBA3A}"/>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A89CB69F-268F-4695-94DB-A5284B1FE451}"/>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DF02D4B0-024C-4AAD-BF78-EB0339F76099}"/>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DC30FD73-CC02-4FF2-917B-22D97C5BF77E}"/>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F9D302E1-C1A2-47B0-9D5C-8C7CD813C922}"/>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09FDCE91-C6EC-480B-A8A2-19EA78C576D2}"/>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ABF08DFB-56B1-45C3-AC36-A8360DF1BF6D}"/>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7F90EE1A-ED12-4A7C-A601-26FB364FA779}"/>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04AB4E2-94E7-406E-812E-1EEB8B3CF2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428DDD7-5F92-4273-8837-79690B1E0E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222E3D-8EC9-4C74-B4D2-DFD48D181A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206ED62-DB7A-44C6-A7DD-533D1B0BB0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F46C118-9EBD-44B2-ACA6-269A4E9A7C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0</xdr:rowOff>
    </xdr:from>
    <xdr:to>
      <xdr:col>55</xdr:col>
      <xdr:colOff>50800</xdr:colOff>
      <xdr:row>78</xdr:row>
      <xdr:rowOff>101600</xdr:rowOff>
    </xdr:to>
    <xdr:sp macro="" textlink="">
      <xdr:nvSpPr>
        <xdr:cNvPr id="358" name="楕円 357">
          <a:extLst>
            <a:ext uri="{FF2B5EF4-FFF2-40B4-BE49-F238E27FC236}">
              <a16:creationId xmlns:a16="http://schemas.microsoft.com/office/drawing/2014/main" id="{96D88CAE-FFFD-4A56-BAEF-19836442103B}"/>
            </a:ext>
          </a:extLst>
        </xdr:cNvPr>
        <xdr:cNvSpPr/>
      </xdr:nvSpPr>
      <xdr:spPr>
        <a:xfrm>
          <a:off x="104267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124477</xdr:rowOff>
    </xdr:from>
    <xdr:ext cx="469744" cy="259045"/>
    <xdr:sp macro="" textlink="">
      <xdr:nvSpPr>
        <xdr:cNvPr id="359" name="【福祉施設】&#10;一人当たり面積該当値テキスト">
          <a:extLst>
            <a:ext uri="{FF2B5EF4-FFF2-40B4-BE49-F238E27FC236}">
              <a16:creationId xmlns:a16="http://schemas.microsoft.com/office/drawing/2014/main" id="{6A797A0B-9965-4ABD-B9F2-F99A2E75E454}"/>
            </a:ext>
          </a:extLst>
        </xdr:cNvPr>
        <xdr:cNvSpPr txBox="1"/>
      </xdr:nvSpPr>
      <xdr:spPr>
        <a:xfrm>
          <a:off x="105156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12700</xdr:rowOff>
    </xdr:from>
    <xdr:to>
      <xdr:col>50</xdr:col>
      <xdr:colOff>165100</xdr:colOff>
      <xdr:row>78</xdr:row>
      <xdr:rowOff>114300</xdr:rowOff>
    </xdr:to>
    <xdr:sp macro="" textlink="">
      <xdr:nvSpPr>
        <xdr:cNvPr id="360" name="楕円 359">
          <a:extLst>
            <a:ext uri="{FF2B5EF4-FFF2-40B4-BE49-F238E27FC236}">
              <a16:creationId xmlns:a16="http://schemas.microsoft.com/office/drawing/2014/main" id="{E3792322-0244-4CCE-BA72-D7042F506B86}"/>
            </a:ext>
          </a:extLst>
        </xdr:cNvPr>
        <xdr:cNvSpPr/>
      </xdr:nvSpPr>
      <xdr:spPr>
        <a:xfrm>
          <a:off x="9588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50800</xdr:rowOff>
    </xdr:from>
    <xdr:to>
      <xdr:col>55</xdr:col>
      <xdr:colOff>0</xdr:colOff>
      <xdr:row>78</xdr:row>
      <xdr:rowOff>63500</xdr:rowOff>
    </xdr:to>
    <xdr:cxnSp macro="">
      <xdr:nvCxnSpPr>
        <xdr:cNvPr id="361" name="直線コネクタ 360">
          <a:extLst>
            <a:ext uri="{FF2B5EF4-FFF2-40B4-BE49-F238E27FC236}">
              <a16:creationId xmlns:a16="http://schemas.microsoft.com/office/drawing/2014/main" id="{E16AB6A4-4B7C-457A-993C-A556A8BA5E12}"/>
            </a:ext>
          </a:extLst>
        </xdr:cNvPr>
        <xdr:cNvCxnSpPr/>
      </xdr:nvCxnSpPr>
      <xdr:spPr>
        <a:xfrm flipV="1">
          <a:off x="9639300" y="1342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25400</xdr:rowOff>
    </xdr:from>
    <xdr:to>
      <xdr:col>46</xdr:col>
      <xdr:colOff>38100</xdr:colOff>
      <xdr:row>78</xdr:row>
      <xdr:rowOff>127000</xdr:rowOff>
    </xdr:to>
    <xdr:sp macro="" textlink="">
      <xdr:nvSpPr>
        <xdr:cNvPr id="362" name="楕円 361">
          <a:extLst>
            <a:ext uri="{FF2B5EF4-FFF2-40B4-BE49-F238E27FC236}">
              <a16:creationId xmlns:a16="http://schemas.microsoft.com/office/drawing/2014/main" id="{807993CA-5857-4338-B364-A404FF623384}"/>
            </a:ext>
          </a:extLst>
        </xdr:cNvPr>
        <xdr:cNvSpPr/>
      </xdr:nvSpPr>
      <xdr:spPr>
        <a:xfrm>
          <a:off x="8699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63500</xdr:rowOff>
    </xdr:from>
    <xdr:to>
      <xdr:col>50</xdr:col>
      <xdr:colOff>114300</xdr:colOff>
      <xdr:row>78</xdr:row>
      <xdr:rowOff>76200</xdr:rowOff>
    </xdr:to>
    <xdr:cxnSp macro="">
      <xdr:nvCxnSpPr>
        <xdr:cNvPr id="363" name="直線コネクタ 362">
          <a:extLst>
            <a:ext uri="{FF2B5EF4-FFF2-40B4-BE49-F238E27FC236}">
              <a16:creationId xmlns:a16="http://schemas.microsoft.com/office/drawing/2014/main" id="{D0FCAFC3-432A-4DFD-809A-C40556965C7E}"/>
            </a:ext>
          </a:extLst>
        </xdr:cNvPr>
        <xdr:cNvCxnSpPr/>
      </xdr:nvCxnSpPr>
      <xdr:spPr>
        <a:xfrm flipV="1">
          <a:off x="8750300" y="1343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114300</xdr:rowOff>
    </xdr:from>
    <xdr:to>
      <xdr:col>41</xdr:col>
      <xdr:colOff>101600</xdr:colOff>
      <xdr:row>79</xdr:row>
      <xdr:rowOff>44450</xdr:rowOff>
    </xdr:to>
    <xdr:sp macro="" textlink="">
      <xdr:nvSpPr>
        <xdr:cNvPr id="364" name="楕円 363">
          <a:extLst>
            <a:ext uri="{FF2B5EF4-FFF2-40B4-BE49-F238E27FC236}">
              <a16:creationId xmlns:a16="http://schemas.microsoft.com/office/drawing/2014/main" id="{EAEF7627-7E28-4341-8A49-E185705049ED}"/>
            </a:ext>
          </a:extLst>
        </xdr:cNvPr>
        <xdr:cNvSpPr/>
      </xdr:nvSpPr>
      <xdr:spPr>
        <a:xfrm>
          <a:off x="7810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76200</xdr:rowOff>
    </xdr:from>
    <xdr:to>
      <xdr:col>45</xdr:col>
      <xdr:colOff>177800</xdr:colOff>
      <xdr:row>78</xdr:row>
      <xdr:rowOff>165100</xdr:rowOff>
    </xdr:to>
    <xdr:cxnSp macro="">
      <xdr:nvCxnSpPr>
        <xdr:cNvPr id="365" name="直線コネクタ 364">
          <a:extLst>
            <a:ext uri="{FF2B5EF4-FFF2-40B4-BE49-F238E27FC236}">
              <a16:creationId xmlns:a16="http://schemas.microsoft.com/office/drawing/2014/main" id="{AE6F693C-F357-4F3B-9EA5-26D4C8ECA2B5}"/>
            </a:ext>
          </a:extLst>
        </xdr:cNvPr>
        <xdr:cNvCxnSpPr/>
      </xdr:nvCxnSpPr>
      <xdr:spPr>
        <a:xfrm flipV="1">
          <a:off x="7861300" y="13449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114300</xdr:rowOff>
    </xdr:from>
    <xdr:to>
      <xdr:col>36</xdr:col>
      <xdr:colOff>165100</xdr:colOff>
      <xdr:row>79</xdr:row>
      <xdr:rowOff>44450</xdr:rowOff>
    </xdr:to>
    <xdr:sp macro="" textlink="">
      <xdr:nvSpPr>
        <xdr:cNvPr id="366" name="楕円 365">
          <a:extLst>
            <a:ext uri="{FF2B5EF4-FFF2-40B4-BE49-F238E27FC236}">
              <a16:creationId xmlns:a16="http://schemas.microsoft.com/office/drawing/2014/main" id="{D6138A21-24AB-4CB9-AFBD-54E0ABF090D1}"/>
            </a:ext>
          </a:extLst>
        </xdr:cNvPr>
        <xdr:cNvSpPr/>
      </xdr:nvSpPr>
      <xdr:spPr>
        <a:xfrm>
          <a:off x="6921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165100</xdr:rowOff>
    </xdr:from>
    <xdr:to>
      <xdr:col>41</xdr:col>
      <xdr:colOff>50800</xdr:colOff>
      <xdr:row>78</xdr:row>
      <xdr:rowOff>165100</xdr:rowOff>
    </xdr:to>
    <xdr:cxnSp macro="">
      <xdr:nvCxnSpPr>
        <xdr:cNvPr id="367" name="直線コネクタ 366">
          <a:extLst>
            <a:ext uri="{FF2B5EF4-FFF2-40B4-BE49-F238E27FC236}">
              <a16:creationId xmlns:a16="http://schemas.microsoft.com/office/drawing/2014/main" id="{73946413-03E1-4D1B-A9FF-F46D82191C5A}"/>
            </a:ext>
          </a:extLst>
        </xdr:cNvPr>
        <xdr:cNvCxnSpPr/>
      </xdr:nvCxnSpPr>
      <xdr:spPr>
        <a:xfrm>
          <a:off x="6972300" y="1353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2779C5A1-AE60-4304-8349-66012582293B}"/>
            </a:ext>
          </a:extLst>
        </xdr:cNvPr>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4BFA54B4-E872-4BB2-A450-63FADAB848F9}"/>
            </a:ext>
          </a:extLst>
        </xdr:cNvPr>
        <xdr:cNvSpPr txBox="1"/>
      </xdr:nvSpPr>
      <xdr:spPr>
        <a:xfrm>
          <a:off x="8515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6726B1FC-0D14-48EA-A1C2-F5E483360336}"/>
            </a:ext>
          </a:extLst>
        </xdr:cNvPr>
        <xdr:cNvSpPr txBox="1"/>
      </xdr:nvSpPr>
      <xdr:spPr>
        <a:xfrm>
          <a:off x="7626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BC785D6A-D617-46BE-BB50-255C76155085}"/>
            </a:ext>
          </a:extLst>
        </xdr:cNvPr>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130827</xdr:rowOff>
    </xdr:from>
    <xdr:ext cx="469744" cy="259045"/>
    <xdr:sp macro="" textlink="">
      <xdr:nvSpPr>
        <xdr:cNvPr id="372" name="n_1mainValue【福祉施設】&#10;一人当たり面積">
          <a:extLst>
            <a:ext uri="{FF2B5EF4-FFF2-40B4-BE49-F238E27FC236}">
              <a16:creationId xmlns:a16="http://schemas.microsoft.com/office/drawing/2014/main" id="{66E4B69D-F8EE-45DF-AE2C-B8E48566B46A}"/>
            </a:ext>
          </a:extLst>
        </xdr:cNvPr>
        <xdr:cNvSpPr txBox="1"/>
      </xdr:nvSpPr>
      <xdr:spPr>
        <a:xfrm>
          <a:off x="9391727" y="13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143527</xdr:rowOff>
    </xdr:from>
    <xdr:ext cx="469744" cy="259045"/>
    <xdr:sp macro="" textlink="">
      <xdr:nvSpPr>
        <xdr:cNvPr id="373" name="n_2mainValue【福祉施設】&#10;一人当たり面積">
          <a:extLst>
            <a:ext uri="{FF2B5EF4-FFF2-40B4-BE49-F238E27FC236}">
              <a16:creationId xmlns:a16="http://schemas.microsoft.com/office/drawing/2014/main" id="{EE8378A8-D3EA-4141-B544-2A0C1290331F}"/>
            </a:ext>
          </a:extLst>
        </xdr:cNvPr>
        <xdr:cNvSpPr txBox="1"/>
      </xdr:nvSpPr>
      <xdr:spPr>
        <a:xfrm>
          <a:off x="8515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60977</xdr:rowOff>
    </xdr:from>
    <xdr:ext cx="469744" cy="259045"/>
    <xdr:sp macro="" textlink="">
      <xdr:nvSpPr>
        <xdr:cNvPr id="374" name="n_3mainValue【福祉施設】&#10;一人当たり面積">
          <a:extLst>
            <a:ext uri="{FF2B5EF4-FFF2-40B4-BE49-F238E27FC236}">
              <a16:creationId xmlns:a16="http://schemas.microsoft.com/office/drawing/2014/main" id="{13A70CB6-CCE8-4D12-B199-8606560A85F4}"/>
            </a:ext>
          </a:extLst>
        </xdr:cNvPr>
        <xdr:cNvSpPr txBox="1"/>
      </xdr:nvSpPr>
      <xdr:spPr>
        <a:xfrm>
          <a:off x="7626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60977</xdr:rowOff>
    </xdr:from>
    <xdr:ext cx="469744" cy="259045"/>
    <xdr:sp macro="" textlink="">
      <xdr:nvSpPr>
        <xdr:cNvPr id="375" name="n_4mainValue【福祉施設】&#10;一人当たり面積">
          <a:extLst>
            <a:ext uri="{FF2B5EF4-FFF2-40B4-BE49-F238E27FC236}">
              <a16:creationId xmlns:a16="http://schemas.microsoft.com/office/drawing/2014/main" id="{974C2087-E958-4F61-BD18-A2125C090811}"/>
            </a:ext>
          </a:extLst>
        </xdr:cNvPr>
        <xdr:cNvSpPr txBox="1"/>
      </xdr:nvSpPr>
      <xdr:spPr>
        <a:xfrm>
          <a:off x="6737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8E63955-0D2E-464B-B5E8-55E2FE1A5D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5609AA9-E750-495A-B102-3156C68B2A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63BD39D-AE68-417D-B3A9-46B7E5C96C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70D7332-D374-4546-941B-19CF2B55F8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E21BE13-7806-48C2-8351-0370DEB035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2238EA8-5417-4D4D-AD42-756F5D380BC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1AEDB94-722D-4671-B7FA-C4C4CA21F2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20D9036-D7CD-4BBD-AB3D-602ACA679C3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B1B0980D-4D8E-4104-8FE1-6F63A1D6399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4BE028E4-52AE-47C7-BDF2-ED398332E9F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1004BD4-D430-40B7-AE02-2D73BEADD77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141056A9-A470-4114-AFA4-E48B6B56EE4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6BA643C1-3AFC-4B04-959D-AA7763470B9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E362D34-E6D9-4734-AF74-958309405EF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EFAC3760-A859-402D-88BD-806CD3644D0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435D5240-C1A3-42EB-9AF5-68A47E84DA2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F156992-D2DD-4000-8BD7-50E5319AB81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3519243C-B721-471D-ACAB-280AB0DBB70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4B010EF9-7B4B-46C7-9901-074BCC4547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E0F16415-3848-4C43-A4C5-B4CD894F1F6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F4FB7385-6580-4D89-B6E6-10A3C51A7AA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D6517D87-987D-4B61-932B-4A427B12136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7625C45E-2EB8-4965-A35D-EB5312E7F50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4EA4C57D-EF81-44AC-8D81-AE7AE02F811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AD7BAE5B-89A6-42A3-B723-87076EF5BFB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EB280BA8-3937-453F-BAAA-F511F7274E41}"/>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B6DEFDC9-24DF-4EA0-BC9E-F75696FC38D9}"/>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AF67B90B-353B-427F-A364-FC0AAE300410}"/>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1156B749-9773-41AC-AA31-012D0FA49AE8}"/>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A79394E5-B3D7-4C76-A9DF-41424F1216AD}"/>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9E2C6FC0-491F-4730-9D03-D56877757A8E}"/>
            </a:ext>
          </a:extLst>
        </xdr:cNvPr>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2F34232F-50DE-40D2-861F-C2B9158F6BE2}"/>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FCB6E2A3-8006-4BA2-86A5-3660DDBC80F5}"/>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DD3FA097-5AFA-4511-96EC-2ACF75919CCF}"/>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128FA8E8-3605-4BEB-8E56-8F6F578DD80D}"/>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7CD5FEDF-BF06-4823-A0B9-9F02716F7263}"/>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C487802-B94A-4208-864B-BF968280023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FCF9792-EC73-4BDF-82C4-0A2DB2CBBB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7FE4622-EE35-4215-9BB6-14D9AB0D46E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174A20C-D141-4A36-87A2-92E56FBA41B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55864EE-D5D0-4620-B2A3-78623A649A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115207</xdr:rowOff>
    </xdr:from>
    <xdr:to>
      <xdr:col>24</xdr:col>
      <xdr:colOff>114300</xdr:colOff>
      <xdr:row>107</xdr:row>
      <xdr:rowOff>45357</xdr:rowOff>
    </xdr:to>
    <xdr:sp macro="" textlink="">
      <xdr:nvSpPr>
        <xdr:cNvPr id="417" name="楕円 416">
          <a:extLst>
            <a:ext uri="{FF2B5EF4-FFF2-40B4-BE49-F238E27FC236}">
              <a16:creationId xmlns:a16="http://schemas.microsoft.com/office/drawing/2014/main" id="{A514E240-14CC-4839-81B9-98B4F8F91E8E}"/>
            </a:ext>
          </a:extLst>
        </xdr:cNvPr>
        <xdr:cNvSpPr/>
      </xdr:nvSpPr>
      <xdr:spPr>
        <a:xfrm>
          <a:off x="45847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93634</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F6718B39-22D7-4034-B2CD-B3497AEAB59F}"/>
            </a:ext>
          </a:extLst>
        </xdr:cNvPr>
        <xdr:cNvSpPr txBox="1"/>
      </xdr:nvSpPr>
      <xdr:spPr>
        <a:xfrm>
          <a:off x="4673600"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111942</xdr:rowOff>
    </xdr:from>
    <xdr:to>
      <xdr:col>20</xdr:col>
      <xdr:colOff>38100</xdr:colOff>
      <xdr:row>107</xdr:row>
      <xdr:rowOff>42092</xdr:rowOff>
    </xdr:to>
    <xdr:sp macro="" textlink="">
      <xdr:nvSpPr>
        <xdr:cNvPr id="419" name="楕円 418">
          <a:extLst>
            <a:ext uri="{FF2B5EF4-FFF2-40B4-BE49-F238E27FC236}">
              <a16:creationId xmlns:a16="http://schemas.microsoft.com/office/drawing/2014/main" id="{09D260E2-002B-4B03-B9F6-9AD18BB31269}"/>
            </a:ext>
          </a:extLst>
        </xdr:cNvPr>
        <xdr:cNvSpPr/>
      </xdr:nvSpPr>
      <xdr:spPr>
        <a:xfrm>
          <a:off x="3746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162742</xdr:rowOff>
    </xdr:from>
    <xdr:to>
      <xdr:col>24</xdr:col>
      <xdr:colOff>63500</xdr:colOff>
      <xdr:row>106</xdr:row>
      <xdr:rowOff>166007</xdr:rowOff>
    </xdr:to>
    <xdr:cxnSp macro="">
      <xdr:nvCxnSpPr>
        <xdr:cNvPr id="420" name="直線コネクタ 419">
          <a:extLst>
            <a:ext uri="{FF2B5EF4-FFF2-40B4-BE49-F238E27FC236}">
              <a16:creationId xmlns:a16="http://schemas.microsoft.com/office/drawing/2014/main" id="{D0C02196-5E2D-4302-973D-3B9DED20EA7C}"/>
            </a:ext>
          </a:extLst>
        </xdr:cNvPr>
        <xdr:cNvCxnSpPr/>
      </xdr:nvCxnSpPr>
      <xdr:spPr>
        <a:xfrm>
          <a:off x="3797300" y="1833644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108676</xdr:rowOff>
    </xdr:from>
    <xdr:to>
      <xdr:col>15</xdr:col>
      <xdr:colOff>101600</xdr:colOff>
      <xdr:row>107</xdr:row>
      <xdr:rowOff>38826</xdr:rowOff>
    </xdr:to>
    <xdr:sp macro="" textlink="">
      <xdr:nvSpPr>
        <xdr:cNvPr id="421" name="楕円 420">
          <a:extLst>
            <a:ext uri="{FF2B5EF4-FFF2-40B4-BE49-F238E27FC236}">
              <a16:creationId xmlns:a16="http://schemas.microsoft.com/office/drawing/2014/main" id="{141600FE-0D65-403E-BD95-5FD87A037B61}"/>
            </a:ext>
          </a:extLst>
        </xdr:cNvPr>
        <xdr:cNvSpPr/>
      </xdr:nvSpPr>
      <xdr:spPr>
        <a:xfrm>
          <a:off x="2857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159476</xdr:rowOff>
    </xdr:from>
    <xdr:to>
      <xdr:col>19</xdr:col>
      <xdr:colOff>177800</xdr:colOff>
      <xdr:row>106</xdr:row>
      <xdr:rowOff>162742</xdr:rowOff>
    </xdr:to>
    <xdr:cxnSp macro="">
      <xdr:nvCxnSpPr>
        <xdr:cNvPr id="422" name="直線コネクタ 421">
          <a:extLst>
            <a:ext uri="{FF2B5EF4-FFF2-40B4-BE49-F238E27FC236}">
              <a16:creationId xmlns:a16="http://schemas.microsoft.com/office/drawing/2014/main" id="{AE1831CE-D60F-4397-A9E0-D61142D246F3}"/>
            </a:ext>
          </a:extLst>
        </xdr:cNvPr>
        <xdr:cNvCxnSpPr/>
      </xdr:nvCxnSpPr>
      <xdr:spPr>
        <a:xfrm>
          <a:off x="2908300" y="183331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110308</xdr:rowOff>
    </xdr:from>
    <xdr:to>
      <xdr:col>10</xdr:col>
      <xdr:colOff>165100</xdr:colOff>
      <xdr:row>107</xdr:row>
      <xdr:rowOff>40458</xdr:rowOff>
    </xdr:to>
    <xdr:sp macro="" textlink="">
      <xdr:nvSpPr>
        <xdr:cNvPr id="423" name="楕円 422">
          <a:extLst>
            <a:ext uri="{FF2B5EF4-FFF2-40B4-BE49-F238E27FC236}">
              <a16:creationId xmlns:a16="http://schemas.microsoft.com/office/drawing/2014/main" id="{8921E4F9-95CB-4DED-95F3-AA14C00ED4AC}"/>
            </a:ext>
          </a:extLst>
        </xdr:cNvPr>
        <xdr:cNvSpPr/>
      </xdr:nvSpPr>
      <xdr:spPr>
        <a:xfrm>
          <a:off x="1968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159476</xdr:rowOff>
    </xdr:from>
    <xdr:to>
      <xdr:col>15</xdr:col>
      <xdr:colOff>50800</xdr:colOff>
      <xdr:row>106</xdr:row>
      <xdr:rowOff>161108</xdr:rowOff>
    </xdr:to>
    <xdr:cxnSp macro="">
      <xdr:nvCxnSpPr>
        <xdr:cNvPr id="424" name="直線コネクタ 423">
          <a:extLst>
            <a:ext uri="{FF2B5EF4-FFF2-40B4-BE49-F238E27FC236}">
              <a16:creationId xmlns:a16="http://schemas.microsoft.com/office/drawing/2014/main" id="{BF52DD2D-7D63-4E63-97FA-B7D89F24D3F7}"/>
            </a:ext>
          </a:extLst>
        </xdr:cNvPr>
        <xdr:cNvCxnSpPr/>
      </xdr:nvCxnSpPr>
      <xdr:spPr>
        <a:xfrm flipV="1">
          <a:off x="2019300" y="183331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126637</xdr:rowOff>
    </xdr:from>
    <xdr:to>
      <xdr:col>6</xdr:col>
      <xdr:colOff>38100</xdr:colOff>
      <xdr:row>107</xdr:row>
      <xdr:rowOff>56787</xdr:rowOff>
    </xdr:to>
    <xdr:sp macro="" textlink="">
      <xdr:nvSpPr>
        <xdr:cNvPr id="425" name="楕円 424">
          <a:extLst>
            <a:ext uri="{FF2B5EF4-FFF2-40B4-BE49-F238E27FC236}">
              <a16:creationId xmlns:a16="http://schemas.microsoft.com/office/drawing/2014/main" id="{70B58801-F16B-4E3E-9769-89D37AC9D958}"/>
            </a:ext>
          </a:extLst>
        </xdr:cNvPr>
        <xdr:cNvSpPr/>
      </xdr:nvSpPr>
      <xdr:spPr>
        <a:xfrm>
          <a:off x="1079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161108</xdr:rowOff>
    </xdr:from>
    <xdr:to>
      <xdr:col>10</xdr:col>
      <xdr:colOff>114300</xdr:colOff>
      <xdr:row>107</xdr:row>
      <xdr:rowOff>5987</xdr:rowOff>
    </xdr:to>
    <xdr:cxnSp macro="">
      <xdr:nvCxnSpPr>
        <xdr:cNvPr id="426" name="直線コネクタ 425">
          <a:extLst>
            <a:ext uri="{FF2B5EF4-FFF2-40B4-BE49-F238E27FC236}">
              <a16:creationId xmlns:a16="http://schemas.microsoft.com/office/drawing/2014/main" id="{F00CB997-385F-4444-B8D8-25A04D0EC6A9}"/>
            </a:ext>
          </a:extLst>
        </xdr:cNvPr>
        <xdr:cNvCxnSpPr/>
      </xdr:nvCxnSpPr>
      <xdr:spPr>
        <a:xfrm flipV="1">
          <a:off x="1130300" y="183348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F06FE40E-6823-45A2-A175-B9FFB95CAFC5}"/>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999FA98B-926D-470F-9B8F-D137D2BFE65E}"/>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4AEC3D28-F108-4897-9CC2-AEF79AD11F6F}"/>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8265DCFF-B11C-40B3-AC10-BE3D5CC29FFF}"/>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33219</xdr:rowOff>
    </xdr:from>
    <xdr:ext cx="405111" cy="259045"/>
    <xdr:sp macro="" textlink="">
      <xdr:nvSpPr>
        <xdr:cNvPr id="431" name="n_1mainValue【市民会館】&#10;有形固定資産減価償却率">
          <a:extLst>
            <a:ext uri="{FF2B5EF4-FFF2-40B4-BE49-F238E27FC236}">
              <a16:creationId xmlns:a16="http://schemas.microsoft.com/office/drawing/2014/main" id="{1E93AD74-3613-4E75-95AB-461CA8C863E9}"/>
            </a:ext>
          </a:extLst>
        </xdr:cNvPr>
        <xdr:cNvSpPr txBox="1"/>
      </xdr:nvSpPr>
      <xdr:spPr>
        <a:xfrm>
          <a:off x="3582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29953</xdr:rowOff>
    </xdr:from>
    <xdr:ext cx="405111" cy="259045"/>
    <xdr:sp macro="" textlink="">
      <xdr:nvSpPr>
        <xdr:cNvPr id="432" name="n_2mainValue【市民会館】&#10;有形固定資産減価償却率">
          <a:extLst>
            <a:ext uri="{FF2B5EF4-FFF2-40B4-BE49-F238E27FC236}">
              <a16:creationId xmlns:a16="http://schemas.microsoft.com/office/drawing/2014/main" id="{5C1F2A33-9E79-4553-8984-339719C80A30}"/>
            </a:ext>
          </a:extLst>
        </xdr:cNvPr>
        <xdr:cNvSpPr txBox="1"/>
      </xdr:nvSpPr>
      <xdr:spPr>
        <a:xfrm>
          <a:off x="2705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31585</xdr:rowOff>
    </xdr:from>
    <xdr:ext cx="405111" cy="259045"/>
    <xdr:sp macro="" textlink="">
      <xdr:nvSpPr>
        <xdr:cNvPr id="433" name="n_3mainValue【市民会館】&#10;有形固定資産減価償却率">
          <a:extLst>
            <a:ext uri="{FF2B5EF4-FFF2-40B4-BE49-F238E27FC236}">
              <a16:creationId xmlns:a16="http://schemas.microsoft.com/office/drawing/2014/main" id="{AF27FA32-E436-4483-87E4-4C4B5AAF1F14}"/>
            </a:ext>
          </a:extLst>
        </xdr:cNvPr>
        <xdr:cNvSpPr txBox="1"/>
      </xdr:nvSpPr>
      <xdr:spPr>
        <a:xfrm>
          <a:off x="1816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47914</xdr:rowOff>
    </xdr:from>
    <xdr:ext cx="405111" cy="259045"/>
    <xdr:sp macro="" textlink="">
      <xdr:nvSpPr>
        <xdr:cNvPr id="434" name="n_4mainValue【市民会館】&#10;有形固定資産減価償却率">
          <a:extLst>
            <a:ext uri="{FF2B5EF4-FFF2-40B4-BE49-F238E27FC236}">
              <a16:creationId xmlns:a16="http://schemas.microsoft.com/office/drawing/2014/main" id="{49C01231-1BF1-48C9-A33D-E8F9A2B3A9F8}"/>
            </a:ext>
          </a:extLst>
        </xdr:cNvPr>
        <xdr:cNvSpPr txBox="1"/>
      </xdr:nvSpPr>
      <xdr:spPr>
        <a:xfrm>
          <a:off x="927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658959B-E8E6-47B4-AD90-D41DEF3248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8934FFC6-C3CE-4CE2-BAFB-06D94A5FCB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67E2C65B-DD5F-4F62-A66A-1C1617C231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B802954-EDDE-4648-A5CF-F4FC5D4D6D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55116F55-FCB6-4CB1-80E0-4AB7FDE50E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B3A4965-F539-4FFC-90E1-0940FDFD07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864BD895-69A5-4A76-97D3-B69CA98AA9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D2D50B4B-9A7D-4F66-9119-2C7411FE3B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7BE824F-2FCE-4FC2-930A-FB7B063E3C7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9BDBE1C-F8A8-40BE-80ED-A63A483CCDC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7192ADFC-27BE-444B-BFDA-D9B04041899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62FE69DB-A781-4392-80ED-51226C608CF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D4BCF67A-15B2-42A6-9776-2E2C4B75BE2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5FC8C1BE-0D67-4E38-8414-C247067A160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F88028ED-1C9C-4B84-B130-71CD1A9E2E3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01101D7-93AA-484A-9117-732132FEB8B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DD8412F5-2AD7-491D-93D3-827D6661687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496348DE-174B-4A58-9ADA-017CF141BA5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FA297C6F-75F8-4427-A1DE-2D5231FBF30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5B98A862-E66C-462F-B8BC-D28FC64E0EC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0472D30-A26B-4348-99FF-0BE1FA648FE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BE95E88C-4566-4BA8-84BB-42CF779DC3C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575DE724-786E-4BA3-9871-CFC4DFC4C10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E9CAB3BD-E358-4D8D-9E3D-4264D808F6D6}"/>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38EDA9B3-8FE7-440A-9963-AFCD991F3BE7}"/>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BB09AAB6-658A-4742-986D-80479015D784}"/>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E7C64E31-058B-4461-B1E5-69F4442C3FE4}"/>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C5D51DBC-026E-46A0-8E4C-76247B58821A}"/>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3647AD65-F417-4B71-87D8-B9D6E8C724E5}"/>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270298A4-F57C-4608-8141-8668FBABD7F7}"/>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BF072BE4-35EB-4123-9AED-A10166E520E3}"/>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DBF865C0-1A15-4E63-804F-5BF01750AA2E}"/>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91CEF648-1A1B-4ED0-A374-82EDEAABA75D}"/>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66D61345-961B-4731-8F4D-7A8BB2080821}"/>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25F0262-16E3-48D2-9BC8-FAAAF5B6DA4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0FF362C-D81F-4CCF-8DC2-A0052CC88EE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B6D5CFE-B906-4447-9CD4-22B37F4D7AF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18552F3-6AEE-4D1E-8058-63391E16E6C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856456A-EA97-4883-9DBD-0F3975E6E7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74" name="楕円 473">
          <a:extLst>
            <a:ext uri="{FF2B5EF4-FFF2-40B4-BE49-F238E27FC236}">
              <a16:creationId xmlns:a16="http://schemas.microsoft.com/office/drawing/2014/main" id="{F114BE63-D985-4925-BF86-A57BD67714D5}"/>
            </a:ext>
          </a:extLst>
        </xdr:cNvPr>
        <xdr:cNvSpPr/>
      </xdr:nvSpPr>
      <xdr:spPr>
        <a:xfrm>
          <a:off x="10426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68597</xdr:rowOff>
    </xdr:from>
    <xdr:ext cx="469744" cy="259045"/>
    <xdr:sp macro="" textlink="">
      <xdr:nvSpPr>
        <xdr:cNvPr id="475" name="【市民会館】&#10;一人当たり面積該当値テキスト">
          <a:extLst>
            <a:ext uri="{FF2B5EF4-FFF2-40B4-BE49-F238E27FC236}">
              <a16:creationId xmlns:a16="http://schemas.microsoft.com/office/drawing/2014/main" id="{F0DDD776-2F88-4D48-A38F-061F1A91A7F7}"/>
            </a:ext>
          </a:extLst>
        </xdr:cNvPr>
        <xdr:cNvSpPr txBox="1"/>
      </xdr:nvSpPr>
      <xdr:spPr>
        <a:xfrm>
          <a:off x="1051560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97789</xdr:rowOff>
    </xdr:from>
    <xdr:to>
      <xdr:col>50</xdr:col>
      <xdr:colOff>165100</xdr:colOff>
      <xdr:row>106</xdr:row>
      <xdr:rowOff>27939</xdr:rowOff>
    </xdr:to>
    <xdr:sp macro="" textlink="">
      <xdr:nvSpPr>
        <xdr:cNvPr id="476" name="楕円 475">
          <a:extLst>
            <a:ext uri="{FF2B5EF4-FFF2-40B4-BE49-F238E27FC236}">
              <a16:creationId xmlns:a16="http://schemas.microsoft.com/office/drawing/2014/main" id="{DB39F0C6-68E3-4CAE-BFE7-68C25455B89C}"/>
            </a:ext>
          </a:extLst>
        </xdr:cNvPr>
        <xdr:cNvSpPr/>
      </xdr:nvSpPr>
      <xdr:spPr>
        <a:xfrm>
          <a:off x="958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140970</xdr:rowOff>
    </xdr:from>
    <xdr:to>
      <xdr:col>55</xdr:col>
      <xdr:colOff>0</xdr:colOff>
      <xdr:row>105</xdr:row>
      <xdr:rowOff>148589</xdr:rowOff>
    </xdr:to>
    <xdr:cxnSp macro="">
      <xdr:nvCxnSpPr>
        <xdr:cNvPr id="477" name="直線コネクタ 476">
          <a:extLst>
            <a:ext uri="{FF2B5EF4-FFF2-40B4-BE49-F238E27FC236}">
              <a16:creationId xmlns:a16="http://schemas.microsoft.com/office/drawing/2014/main" id="{D6CBE002-262F-4DA2-B442-40A2340D3AEF}"/>
            </a:ext>
          </a:extLst>
        </xdr:cNvPr>
        <xdr:cNvCxnSpPr/>
      </xdr:nvCxnSpPr>
      <xdr:spPr>
        <a:xfrm flipV="1">
          <a:off x="9639300" y="18143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78" name="楕円 477">
          <a:extLst>
            <a:ext uri="{FF2B5EF4-FFF2-40B4-BE49-F238E27FC236}">
              <a16:creationId xmlns:a16="http://schemas.microsoft.com/office/drawing/2014/main" id="{905F3FBB-E33E-4661-B587-03CBE7451B56}"/>
            </a:ext>
          </a:extLst>
        </xdr:cNvPr>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105</xdr:row>
      <xdr:rowOff>163830</xdr:rowOff>
    </xdr:to>
    <xdr:cxnSp macro="">
      <xdr:nvCxnSpPr>
        <xdr:cNvPr id="479" name="直線コネクタ 478">
          <a:extLst>
            <a:ext uri="{FF2B5EF4-FFF2-40B4-BE49-F238E27FC236}">
              <a16:creationId xmlns:a16="http://schemas.microsoft.com/office/drawing/2014/main" id="{896C5EE7-015F-4EE4-B86A-1DA57E64F462}"/>
            </a:ext>
          </a:extLst>
        </xdr:cNvPr>
        <xdr:cNvCxnSpPr/>
      </xdr:nvCxnSpPr>
      <xdr:spPr>
        <a:xfrm flipV="1">
          <a:off x="8750300" y="18150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71120</xdr:rowOff>
    </xdr:from>
    <xdr:to>
      <xdr:col>41</xdr:col>
      <xdr:colOff>101600</xdr:colOff>
      <xdr:row>107</xdr:row>
      <xdr:rowOff>1270</xdr:rowOff>
    </xdr:to>
    <xdr:sp macro="" textlink="">
      <xdr:nvSpPr>
        <xdr:cNvPr id="480" name="楕円 479">
          <a:extLst>
            <a:ext uri="{FF2B5EF4-FFF2-40B4-BE49-F238E27FC236}">
              <a16:creationId xmlns:a16="http://schemas.microsoft.com/office/drawing/2014/main" id="{C2951E57-9961-4A17-87D5-A817624CB982}"/>
            </a:ext>
          </a:extLst>
        </xdr:cNvPr>
        <xdr:cNvSpPr/>
      </xdr:nvSpPr>
      <xdr:spPr>
        <a:xfrm>
          <a:off x="781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121920</xdr:rowOff>
    </xdr:to>
    <xdr:cxnSp macro="">
      <xdr:nvCxnSpPr>
        <xdr:cNvPr id="481" name="直線コネクタ 480">
          <a:extLst>
            <a:ext uri="{FF2B5EF4-FFF2-40B4-BE49-F238E27FC236}">
              <a16:creationId xmlns:a16="http://schemas.microsoft.com/office/drawing/2014/main" id="{579DF6C3-35B8-41EA-A4A6-7B25696A0FEF}"/>
            </a:ext>
          </a:extLst>
        </xdr:cNvPr>
        <xdr:cNvCxnSpPr/>
      </xdr:nvCxnSpPr>
      <xdr:spPr>
        <a:xfrm flipV="1">
          <a:off x="7861300" y="18166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82" name="楕円 481">
          <a:extLst>
            <a:ext uri="{FF2B5EF4-FFF2-40B4-BE49-F238E27FC236}">
              <a16:creationId xmlns:a16="http://schemas.microsoft.com/office/drawing/2014/main" id="{8E70D122-6BAD-433B-A199-9432B4CBC5C4}"/>
            </a:ext>
          </a:extLst>
        </xdr:cNvPr>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121920</xdr:rowOff>
    </xdr:from>
    <xdr:to>
      <xdr:col>41</xdr:col>
      <xdr:colOff>50800</xdr:colOff>
      <xdr:row>106</xdr:row>
      <xdr:rowOff>121920</xdr:rowOff>
    </xdr:to>
    <xdr:cxnSp macro="">
      <xdr:nvCxnSpPr>
        <xdr:cNvPr id="483" name="直線コネクタ 482">
          <a:extLst>
            <a:ext uri="{FF2B5EF4-FFF2-40B4-BE49-F238E27FC236}">
              <a16:creationId xmlns:a16="http://schemas.microsoft.com/office/drawing/2014/main" id="{2B448748-80C4-4F32-ABF6-6BBB2F1505BC}"/>
            </a:ext>
          </a:extLst>
        </xdr:cNvPr>
        <xdr:cNvCxnSpPr/>
      </xdr:nvCxnSpPr>
      <xdr:spPr>
        <a:xfrm>
          <a:off x="6972300" y="1829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4" name="n_1aveValue【市民会館】&#10;一人当たり面積">
          <a:extLst>
            <a:ext uri="{FF2B5EF4-FFF2-40B4-BE49-F238E27FC236}">
              <a16:creationId xmlns:a16="http://schemas.microsoft.com/office/drawing/2014/main" id="{DE0D05CB-2133-4BB5-9235-F17919A86076}"/>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5" name="n_2aveValue【市民会館】&#10;一人当たり面積">
          <a:extLst>
            <a:ext uri="{FF2B5EF4-FFF2-40B4-BE49-F238E27FC236}">
              <a16:creationId xmlns:a16="http://schemas.microsoft.com/office/drawing/2014/main" id="{591A02F7-70A8-4B03-992A-718358886633}"/>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6" name="n_3aveValue【市民会館】&#10;一人当たり面積">
          <a:extLst>
            <a:ext uri="{FF2B5EF4-FFF2-40B4-BE49-F238E27FC236}">
              <a16:creationId xmlns:a16="http://schemas.microsoft.com/office/drawing/2014/main" id="{D5298376-8CF1-4BD7-A3F2-304905963AAF}"/>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7" name="n_4aveValue【市民会館】&#10;一人当たり面積">
          <a:extLst>
            <a:ext uri="{FF2B5EF4-FFF2-40B4-BE49-F238E27FC236}">
              <a16:creationId xmlns:a16="http://schemas.microsoft.com/office/drawing/2014/main" id="{3BA21558-309C-45FB-9B09-4F4EA1ACD347}"/>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19066</xdr:rowOff>
    </xdr:from>
    <xdr:ext cx="469744" cy="259045"/>
    <xdr:sp macro="" textlink="">
      <xdr:nvSpPr>
        <xdr:cNvPr id="488" name="n_1mainValue【市民会館】&#10;一人当たり面積">
          <a:extLst>
            <a:ext uri="{FF2B5EF4-FFF2-40B4-BE49-F238E27FC236}">
              <a16:creationId xmlns:a16="http://schemas.microsoft.com/office/drawing/2014/main" id="{24F215F0-6303-4939-8130-A50368C24265}"/>
            </a:ext>
          </a:extLst>
        </xdr:cNvPr>
        <xdr:cNvSpPr txBox="1"/>
      </xdr:nvSpPr>
      <xdr:spPr>
        <a:xfrm>
          <a:off x="9391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9" name="n_2mainValue【市民会館】&#10;一人当たり面積">
          <a:extLst>
            <a:ext uri="{FF2B5EF4-FFF2-40B4-BE49-F238E27FC236}">
              <a16:creationId xmlns:a16="http://schemas.microsoft.com/office/drawing/2014/main" id="{6175AAE6-DBEB-44F4-9A8C-C98A6C22C4CB}"/>
            </a:ext>
          </a:extLst>
        </xdr:cNvPr>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163847</xdr:rowOff>
    </xdr:from>
    <xdr:ext cx="469744" cy="259045"/>
    <xdr:sp macro="" textlink="">
      <xdr:nvSpPr>
        <xdr:cNvPr id="490" name="n_3mainValue【市民会館】&#10;一人当たり面積">
          <a:extLst>
            <a:ext uri="{FF2B5EF4-FFF2-40B4-BE49-F238E27FC236}">
              <a16:creationId xmlns:a16="http://schemas.microsoft.com/office/drawing/2014/main" id="{BC8C1AAE-A0B6-4672-B15A-C165B3B7A017}"/>
            </a:ext>
          </a:extLst>
        </xdr:cNvPr>
        <xdr:cNvSpPr txBox="1"/>
      </xdr:nvSpPr>
      <xdr:spPr>
        <a:xfrm>
          <a:off x="7626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91" name="n_4mainValue【市民会館】&#10;一人当たり面積">
          <a:extLst>
            <a:ext uri="{FF2B5EF4-FFF2-40B4-BE49-F238E27FC236}">
              <a16:creationId xmlns:a16="http://schemas.microsoft.com/office/drawing/2014/main" id="{95F321E4-FEF9-479E-8A86-A8D7D3E09128}"/>
            </a:ext>
          </a:extLst>
        </xdr:cNvPr>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1230F8B-6ABC-4CC1-BC9F-03B3678E8F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256140C-06BD-4C77-88CB-E6B65EDB71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7D42FA1-76C7-4731-9F75-E60A7A13C6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F080232C-07B0-4C7E-819B-845847213C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2DAF5227-AF96-425B-9F72-40FFA71854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FEE5E247-C4C6-4F2F-B90F-4BE4382BBE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2137A171-D182-40CA-8AF0-39A6DA4F75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8C5E9B40-6C79-471A-AA60-9B34E89511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B7F8D168-3166-4434-9D4C-D28673245D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6CA261AF-F7DE-41BD-9BE6-C322DDD72C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C6D94A5-FC51-4346-8BA8-FF59F9CE0E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1EE70469-D61F-418A-8566-B1915B4DFFC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FBBC1022-3D44-478C-B6D8-ADA4DDD610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1259ED0A-D78F-40A7-8FFA-3CA1E3978EE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F4097ACC-79F4-4F9B-BEB4-FBCA7B8F4BB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326ADD51-9B52-4B61-ABFB-6B74875E0C2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9DFFC3B5-2A27-4376-ACFA-FD2AAE6FF3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4956FA17-A0A3-4A45-8263-F25E287B298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EB77E397-C58F-4AC6-BFB3-2B98AC74B4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3C2ED56C-E39D-43F1-8E96-5D0A71CC274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499CF80C-64DE-4276-8D6C-2D0C0B13219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3C24B6A8-EB65-46FA-AC4B-69CFEF2B57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2A5B1FC5-7A3F-4B8C-9845-7CDCB2FAF64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C1FD7566-24F0-4288-8D8B-6FB5E6C368F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B7C8AB9B-7A6C-4EA4-A805-08F42DDCB0D9}"/>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37AF5769-55DC-4F2C-85E6-62B55991471E}"/>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AC661385-33DF-4864-A0E1-073DAC7CAE3C}"/>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1D944F17-EC74-4BEA-BACB-6C8722B2F7D4}"/>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9F4F870A-C0B7-4BDB-AE59-FB2F7CBF2687}"/>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2C85F6E8-15A7-4D36-9054-D1E38CA5983B}"/>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BAE3E877-0B64-4A95-A7B7-A44B8A350A97}"/>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7DBC28CF-8D07-4BE0-A4FB-83827C6E86DE}"/>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B1093623-50F5-4609-9AE4-077E5AB3ABFA}"/>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FD891555-04FD-4445-AD8D-60FA2B0AA06E}"/>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9E53B135-47F7-4D79-AFD3-1F5AF2F96BAB}"/>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72BBFEB-7E0D-4FB7-B322-7610394577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445BC1-7A98-4423-AED7-D530BA8983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B62113F-D8A6-4585-BB9A-B86E031C88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E74D68D-E2E6-4B14-84B5-DDA213251B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B239A4-96D7-46F8-8429-4D3AFDD11B4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162560</xdr:rowOff>
    </xdr:from>
    <xdr:to>
      <xdr:col>85</xdr:col>
      <xdr:colOff>177800</xdr:colOff>
      <xdr:row>36</xdr:row>
      <xdr:rowOff>92710</xdr:rowOff>
    </xdr:to>
    <xdr:sp macro="" textlink="">
      <xdr:nvSpPr>
        <xdr:cNvPr id="532" name="楕円 531">
          <a:extLst>
            <a:ext uri="{FF2B5EF4-FFF2-40B4-BE49-F238E27FC236}">
              <a16:creationId xmlns:a16="http://schemas.microsoft.com/office/drawing/2014/main" id="{ED40D9CF-B8DD-449C-B95B-C1280F8E5339}"/>
            </a:ext>
          </a:extLst>
        </xdr:cNvPr>
        <xdr:cNvSpPr/>
      </xdr:nvSpPr>
      <xdr:spPr>
        <a:xfrm>
          <a:off x="16268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13987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D1CE751E-573A-4DBC-83AF-F4A0D8C57920}"/>
            </a:ext>
          </a:extLst>
        </xdr:cNvPr>
        <xdr:cNvSpPr txBox="1"/>
      </xdr:nvSpPr>
      <xdr:spPr>
        <a:xfrm>
          <a:off x="16357600"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73025</xdr:rowOff>
    </xdr:from>
    <xdr:to>
      <xdr:col>81</xdr:col>
      <xdr:colOff>101600</xdr:colOff>
      <xdr:row>41</xdr:row>
      <xdr:rowOff>3175</xdr:rowOff>
    </xdr:to>
    <xdr:sp macro="" textlink="">
      <xdr:nvSpPr>
        <xdr:cNvPr id="534" name="楕円 533">
          <a:extLst>
            <a:ext uri="{FF2B5EF4-FFF2-40B4-BE49-F238E27FC236}">
              <a16:creationId xmlns:a16="http://schemas.microsoft.com/office/drawing/2014/main" id="{4B8AD7F0-EAD7-404D-8E71-E9A7FD580D8D}"/>
            </a:ext>
          </a:extLst>
        </xdr:cNvPr>
        <xdr:cNvSpPr/>
      </xdr:nvSpPr>
      <xdr:spPr>
        <a:xfrm>
          <a:off x="15430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41910</xdr:rowOff>
    </xdr:from>
    <xdr:to>
      <xdr:col>85</xdr:col>
      <xdr:colOff>127000</xdr:colOff>
      <xdr:row>40</xdr:row>
      <xdr:rowOff>123825</xdr:rowOff>
    </xdr:to>
    <xdr:cxnSp macro="">
      <xdr:nvCxnSpPr>
        <xdr:cNvPr id="535" name="直線コネクタ 534">
          <a:extLst>
            <a:ext uri="{FF2B5EF4-FFF2-40B4-BE49-F238E27FC236}">
              <a16:creationId xmlns:a16="http://schemas.microsoft.com/office/drawing/2014/main" id="{80B7129D-3FFB-4D07-903A-F1FD61C3A2BE}"/>
            </a:ext>
          </a:extLst>
        </xdr:cNvPr>
        <xdr:cNvCxnSpPr/>
      </xdr:nvCxnSpPr>
      <xdr:spPr>
        <a:xfrm flipV="1">
          <a:off x="15481300" y="6214110"/>
          <a:ext cx="838200" cy="7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536" name="楕円 535">
          <a:extLst>
            <a:ext uri="{FF2B5EF4-FFF2-40B4-BE49-F238E27FC236}">
              <a16:creationId xmlns:a16="http://schemas.microsoft.com/office/drawing/2014/main" id="{FE09D53A-7621-4401-8667-CA43DED18CE6}"/>
            </a:ext>
          </a:extLst>
        </xdr:cNvPr>
        <xdr:cNvSpPr/>
      </xdr:nvSpPr>
      <xdr:spPr>
        <a:xfrm>
          <a:off x="1454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123825</xdr:rowOff>
    </xdr:to>
    <xdr:cxnSp macro="">
      <xdr:nvCxnSpPr>
        <xdr:cNvPr id="537" name="直線コネクタ 536">
          <a:extLst>
            <a:ext uri="{FF2B5EF4-FFF2-40B4-BE49-F238E27FC236}">
              <a16:creationId xmlns:a16="http://schemas.microsoft.com/office/drawing/2014/main" id="{E910D5FA-1CE6-4A67-A944-856E4F58B240}"/>
            </a:ext>
          </a:extLst>
        </xdr:cNvPr>
        <xdr:cNvCxnSpPr/>
      </xdr:nvCxnSpPr>
      <xdr:spPr>
        <a:xfrm>
          <a:off x="14592300" y="69303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143510</xdr:rowOff>
    </xdr:from>
    <xdr:to>
      <xdr:col>72</xdr:col>
      <xdr:colOff>38100</xdr:colOff>
      <xdr:row>40</xdr:row>
      <xdr:rowOff>73660</xdr:rowOff>
    </xdr:to>
    <xdr:sp macro="" textlink="">
      <xdr:nvSpPr>
        <xdr:cNvPr id="538" name="楕円 537">
          <a:extLst>
            <a:ext uri="{FF2B5EF4-FFF2-40B4-BE49-F238E27FC236}">
              <a16:creationId xmlns:a16="http://schemas.microsoft.com/office/drawing/2014/main" id="{13B48314-0EF2-46F3-958A-55B19352B770}"/>
            </a:ext>
          </a:extLst>
        </xdr:cNvPr>
        <xdr:cNvSpPr/>
      </xdr:nvSpPr>
      <xdr:spPr>
        <a:xfrm>
          <a:off x="13652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22860</xdr:rowOff>
    </xdr:from>
    <xdr:to>
      <xdr:col>76</xdr:col>
      <xdr:colOff>114300</xdr:colOff>
      <xdr:row>40</xdr:row>
      <xdr:rowOff>72390</xdr:rowOff>
    </xdr:to>
    <xdr:cxnSp macro="">
      <xdr:nvCxnSpPr>
        <xdr:cNvPr id="539" name="直線コネクタ 538">
          <a:extLst>
            <a:ext uri="{FF2B5EF4-FFF2-40B4-BE49-F238E27FC236}">
              <a16:creationId xmlns:a16="http://schemas.microsoft.com/office/drawing/2014/main" id="{4C934FC4-4B29-414D-AC48-678FD070A588}"/>
            </a:ext>
          </a:extLst>
        </xdr:cNvPr>
        <xdr:cNvCxnSpPr/>
      </xdr:nvCxnSpPr>
      <xdr:spPr>
        <a:xfrm>
          <a:off x="13703300" y="68808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540" name="楕円 539">
          <a:extLst>
            <a:ext uri="{FF2B5EF4-FFF2-40B4-BE49-F238E27FC236}">
              <a16:creationId xmlns:a16="http://schemas.microsoft.com/office/drawing/2014/main" id="{FA69288F-905C-4FFF-A7A9-C80BB8F3821A}"/>
            </a:ext>
          </a:extLst>
        </xdr:cNvPr>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142875</xdr:rowOff>
    </xdr:from>
    <xdr:to>
      <xdr:col>71</xdr:col>
      <xdr:colOff>177800</xdr:colOff>
      <xdr:row>40</xdr:row>
      <xdr:rowOff>22860</xdr:rowOff>
    </xdr:to>
    <xdr:cxnSp macro="">
      <xdr:nvCxnSpPr>
        <xdr:cNvPr id="541" name="直線コネクタ 540">
          <a:extLst>
            <a:ext uri="{FF2B5EF4-FFF2-40B4-BE49-F238E27FC236}">
              <a16:creationId xmlns:a16="http://schemas.microsoft.com/office/drawing/2014/main" id="{C52F94B3-D541-4C0D-B06E-39D40929DA02}"/>
            </a:ext>
          </a:extLst>
        </xdr:cNvPr>
        <xdr:cNvCxnSpPr/>
      </xdr:nvCxnSpPr>
      <xdr:spPr>
        <a:xfrm>
          <a:off x="12814300" y="6829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73704261-E747-494B-AED0-5EFC2825D8A2}"/>
            </a:ext>
          </a:extLst>
        </xdr:cNvPr>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1F9345F0-2F33-40D3-BB35-0E0FAE7401E7}"/>
            </a:ext>
          </a:extLst>
        </xdr:cNvPr>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BEF3C94A-2474-4908-9D52-C4EAC07916E4}"/>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7739BCAD-85CF-4B15-914E-B47843271123}"/>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165752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CD7D4D06-DC31-48D2-9B5C-9A5D1FE04A8F}"/>
            </a:ext>
          </a:extLst>
        </xdr:cNvPr>
        <xdr:cNvSpPr txBox="1"/>
      </xdr:nvSpPr>
      <xdr:spPr>
        <a:xfrm>
          <a:off x="15266044"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7A313E15-4C69-419C-97BA-81CE60C64E3C}"/>
            </a:ext>
          </a:extLst>
        </xdr:cNvPr>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64787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8014451F-24DD-4423-9A30-36EF547042E4}"/>
            </a:ext>
          </a:extLst>
        </xdr:cNvPr>
        <xdr:cNvSpPr txBox="1"/>
      </xdr:nvSpPr>
      <xdr:spPr>
        <a:xfrm>
          <a:off x="135007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4480AC15-2359-464C-9574-E659C0310C0C}"/>
            </a:ext>
          </a:extLst>
        </xdr:cNvPr>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4786FEC-BEE2-4326-B4A6-BA48CB947C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B569C872-9E1C-458C-B448-EFB16F05B7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0C98357-9077-4D9F-8D15-04833F056D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CF10EE63-1280-4500-94ED-49F075D3A8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10F4F3A2-27F1-43B2-939D-B7305DBF323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797CF3EF-51D5-4DFE-96EE-5DDBD81D1E1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5BB2162-136E-4DE8-81DD-FA506C5A43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8FDF06A-AB36-4731-9459-310F66909E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B2AA627-26C8-47CA-88F1-4F4B6D7B34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F5D05C4-BE83-4389-9339-65A3155358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C333725E-DF1D-45DD-91BA-CD54020EA15D}"/>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A80F15B7-9E3C-4E29-9A9F-113F3548A799}"/>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88BAC55A-74C2-4979-AC00-A97DD228F988}"/>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A9D71DC4-E40F-4501-973D-147B5B46A963}"/>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7DFB73C9-77C1-46C0-9265-487F391550D6}"/>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C5419F83-BB80-4027-A7ED-1CE92D143696}"/>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FDD521B9-872C-411D-8952-9EB625638F6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9EF12287-A541-432D-9169-1A7EB634FDF3}"/>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5CEE8BD0-B332-47FF-8C9A-DE0256546420}"/>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EE77603F-B9C4-4324-A781-4179C7D872CA}"/>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B9B542E2-BCB2-4964-A801-FF843E35EE78}"/>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8B12C3C1-2C00-4CF0-A6B9-D08EBF5F83F5}"/>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5B5D2D8E-95D2-49C9-A8C6-5076E034EADA}"/>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F76A0413-8F65-4DE5-B291-070B3F10A40D}"/>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24C7EE9D-F50E-4E4D-A31E-7C920DF15E2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08442A5-55C9-49C2-8F82-451D851048F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6740D3EF-A25D-42A6-8CDD-63D12A0BBB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CB531192-4150-45C5-A8C7-4268784D6996}"/>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EFC0B437-2959-4152-9361-F6FA173CD2F0}"/>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3427BE0F-4B72-477D-95CF-4A21DBC42213}"/>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ECDF3536-79DE-466E-B8AF-7D71D0832516}"/>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3AEC3C38-605A-4190-872E-93B3217D086C}"/>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D9A864E0-842F-4170-A05D-3B4F3F3F4323}"/>
            </a:ext>
          </a:extLst>
        </xdr:cNvPr>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4DBBCD7D-5727-4469-A86F-0EF5B8B69E12}"/>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9D5516CB-E004-4BE6-92DE-26B71AEDA6FF}"/>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1759CF5C-209E-42FB-8593-1F86937D7E6D}"/>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1AB79614-77BA-480D-9104-956E8042C387}"/>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9B621BA9-1B2E-4D96-B35B-E1DFB0338896}"/>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183FC5B-E1CB-47B1-8EF7-E1C0FEAAD0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6898B81-34DD-4A95-BF31-C8F8BE4509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F4C8ED9-1D16-4C18-99FD-CC9A10D362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896AF07-32D8-4831-892E-E7510517CA1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58BE677-6128-4D75-AA1A-6E9D6B667E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11303</xdr:rowOff>
    </xdr:from>
    <xdr:to>
      <xdr:col>116</xdr:col>
      <xdr:colOff>114300</xdr:colOff>
      <xdr:row>41</xdr:row>
      <xdr:rowOff>112903</xdr:rowOff>
    </xdr:to>
    <xdr:sp macro="" textlink="">
      <xdr:nvSpPr>
        <xdr:cNvPr id="593" name="楕円 592">
          <a:extLst>
            <a:ext uri="{FF2B5EF4-FFF2-40B4-BE49-F238E27FC236}">
              <a16:creationId xmlns:a16="http://schemas.microsoft.com/office/drawing/2014/main" id="{580AEC83-2F20-4293-B040-1AE9AE7698D5}"/>
            </a:ext>
          </a:extLst>
        </xdr:cNvPr>
        <xdr:cNvSpPr/>
      </xdr:nvSpPr>
      <xdr:spPr>
        <a:xfrm>
          <a:off x="22110700" y="70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97680</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FD7C2A8C-8028-4C00-8709-ED591BE2B230}"/>
            </a:ext>
          </a:extLst>
        </xdr:cNvPr>
        <xdr:cNvSpPr txBox="1"/>
      </xdr:nvSpPr>
      <xdr:spPr>
        <a:xfrm>
          <a:off x="22199600" y="695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127813</xdr:rowOff>
    </xdr:from>
    <xdr:to>
      <xdr:col>112</xdr:col>
      <xdr:colOff>38100</xdr:colOff>
      <xdr:row>42</xdr:row>
      <xdr:rowOff>57963</xdr:rowOff>
    </xdr:to>
    <xdr:sp macro="" textlink="">
      <xdr:nvSpPr>
        <xdr:cNvPr id="595" name="楕円 594">
          <a:extLst>
            <a:ext uri="{FF2B5EF4-FFF2-40B4-BE49-F238E27FC236}">
              <a16:creationId xmlns:a16="http://schemas.microsoft.com/office/drawing/2014/main" id="{9DA6761F-0607-4372-8F4E-9BCFBEC20404}"/>
            </a:ext>
          </a:extLst>
        </xdr:cNvPr>
        <xdr:cNvSpPr/>
      </xdr:nvSpPr>
      <xdr:spPr>
        <a:xfrm>
          <a:off x="21272500" y="71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62103</xdr:rowOff>
    </xdr:from>
    <xdr:to>
      <xdr:col>116</xdr:col>
      <xdr:colOff>63500</xdr:colOff>
      <xdr:row>42</xdr:row>
      <xdr:rowOff>7163</xdr:rowOff>
    </xdr:to>
    <xdr:cxnSp macro="">
      <xdr:nvCxnSpPr>
        <xdr:cNvPr id="596" name="直線コネクタ 595">
          <a:extLst>
            <a:ext uri="{FF2B5EF4-FFF2-40B4-BE49-F238E27FC236}">
              <a16:creationId xmlns:a16="http://schemas.microsoft.com/office/drawing/2014/main" id="{0A56FD65-72EF-408B-A683-440EAE032E4C}"/>
            </a:ext>
          </a:extLst>
        </xdr:cNvPr>
        <xdr:cNvCxnSpPr/>
      </xdr:nvCxnSpPr>
      <xdr:spPr>
        <a:xfrm flipV="1">
          <a:off x="21323300" y="7091553"/>
          <a:ext cx="838200" cy="1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128565</xdr:rowOff>
    </xdr:from>
    <xdr:to>
      <xdr:col>107</xdr:col>
      <xdr:colOff>101600</xdr:colOff>
      <xdr:row>42</xdr:row>
      <xdr:rowOff>58715</xdr:rowOff>
    </xdr:to>
    <xdr:sp macro="" textlink="">
      <xdr:nvSpPr>
        <xdr:cNvPr id="597" name="楕円 596">
          <a:extLst>
            <a:ext uri="{FF2B5EF4-FFF2-40B4-BE49-F238E27FC236}">
              <a16:creationId xmlns:a16="http://schemas.microsoft.com/office/drawing/2014/main" id="{E2E81F1C-D4EF-4643-990C-929C31484B96}"/>
            </a:ext>
          </a:extLst>
        </xdr:cNvPr>
        <xdr:cNvSpPr/>
      </xdr:nvSpPr>
      <xdr:spPr>
        <a:xfrm>
          <a:off x="20383500" y="71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7163</xdr:rowOff>
    </xdr:from>
    <xdr:to>
      <xdr:col>111</xdr:col>
      <xdr:colOff>177800</xdr:colOff>
      <xdr:row>42</xdr:row>
      <xdr:rowOff>7915</xdr:rowOff>
    </xdr:to>
    <xdr:cxnSp macro="">
      <xdr:nvCxnSpPr>
        <xdr:cNvPr id="598" name="直線コネクタ 597">
          <a:extLst>
            <a:ext uri="{FF2B5EF4-FFF2-40B4-BE49-F238E27FC236}">
              <a16:creationId xmlns:a16="http://schemas.microsoft.com/office/drawing/2014/main" id="{ADF467EE-A0FE-4F4B-9625-8664A672CF07}"/>
            </a:ext>
          </a:extLst>
        </xdr:cNvPr>
        <xdr:cNvCxnSpPr/>
      </xdr:nvCxnSpPr>
      <xdr:spPr>
        <a:xfrm flipV="1">
          <a:off x="20434300" y="7208063"/>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129280</xdr:rowOff>
    </xdr:from>
    <xdr:to>
      <xdr:col>102</xdr:col>
      <xdr:colOff>165100</xdr:colOff>
      <xdr:row>42</xdr:row>
      <xdr:rowOff>59430</xdr:rowOff>
    </xdr:to>
    <xdr:sp macro="" textlink="">
      <xdr:nvSpPr>
        <xdr:cNvPr id="599" name="楕円 598">
          <a:extLst>
            <a:ext uri="{FF2B5EF4-FFF2-40B4-BE49-F238E27FC236}">
              <a16:creationId xmlns:a16="http://schemas.microsoft.com/office/drawing/2014/main" id="{DB82590D-4C38-49BD-BFA4-CB3EF33B655E}"/>
            </a:ext>
          </a:extLst>
        </xdr:cNvPr>
        <xdr:cNvSpPr/>
      </xdr:nvSpPr>
      <xdr:spPr>
        <a:xfrm>
          <a:off x="19494500" y="7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7915</xdr:rowOff>
    </xdr:from>
    <xdr:to>
      <xdr:col>107</xdr:col>
      <xdr:colOff>50800</xdr:colOff>
      <xdr:row>42</xdr:row>
      <xdr:rowOff>8630</xdr:rowOff>
    </xdr:to>
    <xdr:cxnSp macro="">
      <xdr:nvCxnSpPr>
        <xdr:cNvPr id="600" name="直線コネクタ 599">
          <a:extLst>
            <a:ext uri="{FF2B5EF4-FFF2-40B4-BE49-F238E27FC236}">
              <a16:creationId xmlns:a16="http://schemas.microsoft.com/office/drawing/2014/main" id="{6A9F275B-95DF-4285-BA95-D0EF6174B91B}"/>
            </a:ext>
          </a:extLst>
        </xdr:cNvPr>
        <xdr:cNvCxnSpPr/>
      </xdr:nvCxnSpPr>
      <xdr:spPr>
        <a:xfrm flipV="1">
          <a:off x="19545300" y="7208815"/>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129566</xdr:rowOff>
    </xdr:from>
    <xdr:to>
      <xdr:col>98</xdr:col>
      <xdr:colOff>38100</xdr:colOff>
      <xdr:row>42</xdr:row>
      <xdr:rowOff>59716</xdr:rowOff>
    </xdr:to>
    <xdr:sp macro="" textlink="">
      <xdr:nvSpPr>
        <xdr:cNvPr id="601" name="楕円 600">
          <a:extLst>
            <a:ext uri="{FF2B5EF4-FFF2-40B4-BE49-F238E27FC236}">
              <a16:creationId xmlns:a16="http://schemas.microsoft.com/office/drawing/2014/main" id="{E33B5D12-99EC-47F1-9553-DD0D3FFDD2B6}"/>
            </a:ext>
          </a:extLst>
        </xdr:cNvPr>
        <xdr:cNvSpPr/>
      </xdr:nvSpPr>
      <xdr:spPr>
        <a:xfrm>
          <a:off x="18605500" y="71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8630</xdr:rowOff>
    </xdr:from>
    <xdr:to>
      <xdr:col>102</xdr:col>
      <xdr:colOff>114300</xdr:colOff>
      <xdr:row>42</xdr:row>
      <xdr:rowOff>8916</xdr:rowOff>
    </xdr:to>
    <xdr:cxnSp macro="">
      <xdr:nvCxnSpPr>
        <xdr:cNvPr id="602" name="直線コネクタ 601">
          <a:extLst>
            <a:ext uri="{FF2B5EF4-FFF2-40B4-BE49-F238E27FC236}">
              <a16:creationId xmlns:a16="http://schemas.microsoft.com/office/drawing/2014/main" id="{A88108EC-AFE0-4BAB-AC8C-2BFCE29E0BFC}"/>
            </a:ext>
          </a:extLst>
        </xdr:cNvPr>
        <xdr:cNvCxnSpPr/>
      </xdr:nvCxnSpPr>
      <xdr:spPr>
        <a:xfrm flipV="1">
          <a:off x="18656300" y="7209530"/>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6DBAFBD9-0A51-490B-B6A7-B59C7C57F07E}"/>
            </a:ext>
          </a:extLst>
        </xdr:cNvPr>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4AD91AAA-DB2C-4CA5-9A53-949DC429A347}"/>
            </a:ext>
          </a:extLst>
        </xdr:cNvPr>
        <xdr:cNvSpPr txBox="1"/>
      </xdr:nvSpPr>
      <xdr:spPr>
        <a:xfrm>
          <a:off x="20167111" y="639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4088CCC9-2ADE-491D-B120-8250C56EF17C}"/>
            </a:ext>
          </a:extLst>
        </xdr:cNvPr>
        <xdr:cNvSpPr txBox="1"/>
      </xdr:nvSpPr>
      <xdr:spPr>
        <a:xfrm>
          <a:off x="19278111" y="63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504E33A-872B-441D-B924-09FC81F3E52D}"/>
            </a:ext>
          </a:extLst>
        </xdr:cNvPr>
        <xdr:cNvSpPr txBox="1"/>
      </xdr:nvSpPr>
      <xdr:spPr>
        <a:xfrm>
          <a:off x="18389111" y="64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49090</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E76CC36E-81DD-4F39-9843-658E080D2BC3}"/>
            </a:ext>
          </a:extLst>
        </xdr:cNvPr>
        <xdr:cNvSpPr txBox="1"/>
      </xdr:nvSpPr>
      <xdr:spPr>
        <a:xfrm>
          <a:off x="21043411" y="724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49842</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CA6C6D3C-C3B6-4ABC-AA7A-234C2F796F0D}"/>
            </a:ext>
          </a:extLst>
        </xdr:cNvPr>
        <xdr:cNvSpPr txBox="1"/>
      </xdr:nvSpPr>
      <xdr:spPr>
        <a:xfrm>
          <a:off x="20167111" y="725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50557</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B3DEB9CA-1518-4ADC-B236-3E59D60664A9}"/>
            </a:ext>
          </a:extLst>
        </xdr:cNvPr>
        <xdr:cNvSpPr txBox="1"/>
      </xdr:nvSpPr>
      <xdr:spPr>
        <a:xfrm>
          <a:off x="19278111" y="72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50843</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355EA09D-1C1F-4C09-8C7E-674A03EB8BF5}"/>
            </a:ext>
          </a:extLst>
        </xdr:cNvPr>
        <xdr:cNvSpPr txBox="1"/>
      </xdr:nvSpPr>
      <xdr:spPr>
        <a:xfrm>
          <a:off x="18389111" y="725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1B62D0E-71DC-4C82-9313-85080D2F20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2A8A38B3-4B36-450D-9E09-3EEB4CB499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7400422C-016B-47F1-82BE-9C34CFCEF7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E5BF2A6-2C28-47A9-9853-D8C66C14BA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ECC14443-FD4D-4E91-92E1-5A929C096C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48FC02E-60F2-443D-A768-94765C87EA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9F49844B-7AD4-4093-B1CD-B2C95B51C4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BB30D889-F59C-4157-8BFF-D4C68D65882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B8D1839C-6478-4247-B583-763A1417D9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9D521E02-BAAE-4984-BE8A-9C919F96D4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FC0CBB8-8FC1-486C-9E1F-DF7D1504FC2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7459F655-F8F9-4C34-9A12-3DA0C1D297F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F83F07FD-FE69-4D0D-AC13-059C6703F83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7FF3ED81-C802-4557-AC5F-B7800C4E81C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9E1F098-3211-4009-8421-4B8B02A32CC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7685993F-6B46-4103-BDA2-AF4D97340CE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BEF616CA-C32D-4D36-98B0-F8C2066E04B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E9061F72-B995-45CE-AFB6-B5FC593B31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B5D67F7A-C817-4916-A9BB-2F9DB554785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EEB60A0C-3C24-4A77-B683-21C03FAF443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CBCB0FA7-4F7D-4DA5-90F1-C0339D2F044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70DD122F-4B41-4124-A8E2-C7570F78C7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5E8F7AD9-F2C3-4922-A8C2-7EE9B073A61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E8D6BD7D-B2F1-4F9D-98CD-8F88AC3790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AC2AE996-85A2-4057-BF15-B43925078544}"/>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4BFB627D-780E-4697-BC8B-034885BDCB9E}"/>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07F5F3BF-B96B-49DB-B5AE-CF2B1F9EF4C5}"/>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ACD65B40-61AD-444D-8A38-3639BBF8CD1D}"/>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8C6E7615-BE07-45AA-B0B0-E2909472A259}"/>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659D6A9C-90F4-457D-8808-C6CFC4DF119F}"/>
            </a:ext>
          </a:extLst>
        </xdr:cNvPr>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65AE19E2-658A-40A1-86CB-AAB46E19DA83}"/>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297B505A-6F30-4A50-A447-354B89AD82F3}"/>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D82599B3-03EA-4AFF-8FAE-5E5F6703B26F}"/>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B5D033B5-6BCF-49DA-810E-A42E91FF02B7}"/>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C6166860-1333-4D6D-A084-5122B5BB32F6}"/>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3E319E9-3751-4CC2-A2E8-B18240CE36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3BAA66D-93DC-4790-B240-D8FDEC7815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8E0C1A3-0B30-4AC9-B93E-A46FBF808A1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EED5FAF-3A0C-459F-B137-3028A83CC62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2C1A90D-D202-455E-8CE6-E987DA6C0D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51" name="楕円 650">
          <a:extLst>
            <a:ext uri="{FF2B5EF4-FFF2-40B4-BE49-F238E27FC236}">
              <a16:creationId xmlns:a16="http://schemas.microsoft.com/office/drawing/2014/main" id="{B558987D-BD20-43D9-A604-6FED37278768}"/>
            </a:ext>
          </a:extLst>
        </xdr:cNvPr>
        <xdr:cNvSpPr/>
      </xdr:nvSpPr>
      <xdr:spPr>
        <a:xfrm>
          <a:off x="16268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36212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26012F05-0402-4B32-9707-3954698632EE}"/>
            </a:ext>
          </a:extLst>
        </xdr:cNvPr>
        <xdr:cNvSpPr txBox="1"/>
      </xdr:nvSpPr>
      <xdr:spPr>
        <a:xfrm>
          <a:off x="1635760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48260</xdr:rowOff>
    </xdr:from>
    <xdr:to>
      <xdr:col>81</xdr:col>
      <xdr:colOff>101600</xdr:colOff>
      <xdr:row>60</xdr:row>
      <xdr:rowOff>149860</xdr:rowOff>
    </xdr:to>
    <xdr:sp macro="" textlink="">
      <xdr:nvSpPr>
        <xdr:cNvPr id="653" name="楕円 652">
          <a:extLst>
            <a:ext uri="{FF2B5EF4-FFF2-40B4-BE49-F238E27FC236}">
              <a16:creationId xmlns:a16="http://schemas.microsoft.com/office/drawing/2014/main" id="{A7C245BC-A36D-405C-88AC-8D3BA7A42C7E}"/>
            </a:ext>
          </a:extLst>
        </xdr:cNvPr>
        <xdr:cNvSpPr/>
      </xdr:nvSpPr>
      <xdr:spPr>
        <a:xfrm>
          <a:off x="15430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99060</xdr:rowOff>
    </xdr:from>
    <xdr:to>
      <xdr:col>85</xdr:col>
      <xdr:colOff>127000</xdr:colOff>
      <xdr:row>60</xdr:row>
      <xdr:rowOff>108585</xdr:rowOff>
    </xdr:to>
    <xdr:cxnSp macro="">
      <xdr:nvCxnSpPr>
        <xdr:cNvPr id="654" name="直線コネクタ 653">
          <a:extLst>
            <a:ext uri="{FF2B5EF4-FFF2-40B4-BE49-F238E27FC236}">
              <a16:creationId xmlns:a16="http://schemas.microsoft.com/office/drawing/2014/main" id="{BB0A4C82-DBB3-4DDD-8830-91B2A89F90A3}"/>
            </a:ext>
          </a:extLst>
        </xdr:cNvPr>
        <xdr:cNvCxnSpPr/>
      </xdr:nvCxnSpPr>
      <xdr:spPr>
        <a:xfrm>
          <a:off x="15481300" y="103860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655" name="楕円 654">
          <a:extLst>
            <a:ext uri="{FF2B5EF4-FFF2-40B4-BE49-F238E27FC236}">
              <a16:creationId xmlns:a16="http://schemas.microsoft.com/office/drawing/2014/main" id="{5E1E213A-ED22-4295-98C7-0523C1917094}"/>
            </a:ext>
          </a:extLst>
        </xdr:cNvPr>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99060</xdr:rowOff>
    </xdr:to>
    <xdr:cxnSp macro="">
      <xdr:nvCxnSpPr>
        <xdr:cNvPr id="656" name="直線コネクタ 655">
          <a:extLst>
            <a:ext uri="{FF2B5EF4-FFF2-40B4-BE49-F238E27FC236}">
              <a16:creationId xmlns:a16="http://schemas.microsoft.com/office/drawing/2014/main" id="{2F4CDA59-0BF0-4D6D-BDAC-85152AEEE87E}"/>
            </a:ext>
          </a:extLst>
        </xdr:cNvPr>
        <xdr:cNvCxnSpPr/>
      </xdr:nvCxnSpPr>
      <xdr:spPr>
        <a:xfrm>
          <a:off x="14592300" y="1034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57" name="楕円 656">
          <a:extLst>
            <a:ext uri="{FF2B5EF4-FFF2-40B4-BE49-F238E27FC236}">
              <a16:creationId xmlns:a16="http://schemas.microsoft.com/office/drawing/2014/main" id="{EE3C81C0-7BB4-415D-B948-B71BAECF3789}"/>
            </a:ext>
          </a:extLst>
        </xdr:cNvPr>
        <xdr:cNvSpPr/>
      </xdr:nvSpPr>
      <xdr:spPr>
        <a:xfrm>
          <a:off x="13652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99060</xdr:rowOff>
    </xdr:to>
    <xdr:cxnSp macro="">
      <xdr:nvCxnSpPr>
        <xdr:cNvPr id="658" name="直線コネクタ 657">
          <a:extLst>
            <a:ext uri="{FF2B5EF4-FFF2-40B4-BE49-F238E27FC236}">
              <a16:creationId xmlns:a16="http://schemas.microsoft.com/office/drawing/2014/main" id="{30561888-3459-49FC-8035-9C3FB75DA9A2}"/>
            </a:ext>
          </a:extLst>
        </xdr:cNvPr>
        <xdr:cNvCxnSpPr/>
      </xdr:nvCxnSpPr>
      <xdr:spPr>
        <a:xfrm flipV="1">
          <a:off x="13703300" y="1034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659" name="楕円 658">
          <a:extLst>
            <a:ext uri="{FF2B5EF4-FFF2-40B4-BE49-F238E27FC236}">
              <a16:creationId xmlns:a16="http://schemas.microsoft.com/office/drawing/2014/main" id="{37D4EF3C-EBA4-418A-BB68-7162FDC423F6}"/>
            </a:ext>
          </a:extLst>
        </xdr:cNvPr>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99060</xdr:rowOff>
    </xdr:to>
    <xdr:cxnSp macro="">
      <xdr:nvCxnSpPr>
        <xdr:cNvPr id="660" name="直線コネクタ 659">
          <a:extLst>
            <a:ext uri="{FF2B5EF4-FFF2-40B4-BE49-F238E27FC236}">
              <a16:creationId xmlns:a16="http://schemas.microsoft.com/office/drawing/2014/main" id="{37143B61-2E98-4C58-BC89-427233377286}"/>
            </a:ext>
          </a:extLst>
        </xdr:cNvPr>
        <xdr:cNvCxnSpPr/>
      </xdr:nvCxnSpPr>
      <xdr:spPr>
        <a:xfrm>
          <a:off x="12814300" y="10386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7E7F26DE-A6BC-4FFD-BA2E-894EA81DA9B5}"/>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45322FC9-255A-4E44-9567-B32B0238DA8A}"/>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388CF7B3-7BFF-4C4C-8DED-5C689A883BB1}"/>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9611F3CF-12B3-4A11-8BBF-64675AB4C2A0}"/>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140987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303C8577-7D3D-4964-876E-8B0D34DF6E10}"/>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CFF5234D-5A58-49E2-9709-671FE96A1E6E}"/>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429BCCD4-9244-4C39-8CF4-3C7655BCC9BD}"/>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BAC10CD2-8B99-4106-B918-B55AD8795E02}"/>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371AF6F2-9EBD-4D14-BAA4-D2CB93FDBF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30BF340-1BF3-4836-8A70-1CB240678F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5B16500-E30C-4599-BAB2-32EBB3407E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4B7A457F-8705-480D-A682-D7DEAECD5A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4E8E7A88-D678-448E-BD33-895FBC22D81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3324CB6-4941-4CA7-93D1-C92DCD6029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F2101E2D-A507-41D1-8853-5C2BAC13ED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BB9B5EA9-9FDC-4191-8BA9-4482D6E00E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41720390-9E65-46F1-AC17-4899AABC0D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48785380-6772-4D7B-B35E-C7DE282229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7791DE1A-DD92-47F4-A990-461500B18614}"/>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8AA4A34D-5831-4CB5-808B-B2D44BEF90F6}"/>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6D7E4568-8984-45DD-B7E3-21A4F927309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3CAEA694-64AF-4011-AC9B-C5F2B4ED14A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254EC78D-4AB5-4537-9874-451BA83D73F9}"/>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96B07D56-1168-4D88-99DA-FB86A4A423FB}"/>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41344759-7B14-4E08-8418-AF1B71A426B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E576F913-E327-4AF5-908F-50C467DC15E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62521F15-0F05-42B8-8AC2-C5F805C8FE07}"/>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A1ECA244-67C3-4CB8-9984-34817D11B5BB}"/>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22646A2A-BC10-408C-954D-D09A3333FD2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3BF8AACE-3AEE-4C65-9302-F799C5BDEBB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56A796A3-C311-469A-A6A2-DA4FF868519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FA3BCB1D-C382-4FEC-8144-CA8496DAA926}"/>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5D04E60D-86D7-4CFA-8085-71416922B3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2C511AEA-4565-456B-827F-6B7B859AC09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A323E61A-CEC1-4000-BCFB-B485AA03B5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6041A329-B1CC-4ECE-8CC1-50906674BA65}"/>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FFB2310D-EFB7-496A-A8D5-2F6F01D4AE62}"/>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FF78115E-9759-44F4-8BA1-269287B0BB57}"/>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F7E9953E-CA6C-49CE-8F72-B651FC65030C}"/>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8A5D741E-5768-43D3-BE83-D50A4A35F8F5}"/>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1C835D85-1F2B-4C88-8B82-A6593C201D50}"/>
            </a:ext>
          </a:extLst>
        </xdr:cNvPr>
        <xdr:cNvSpPr txBox="1"/>
      </xdr:nvSpPr>
      <xdr:spPr>
        <a:xfrm>
          <a:off x="22199600" y="103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01C8730D-9341-4E2B-BEDA-064DD829418F}"/>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9E2B7D98-F7AC-4947-A6AA-2D7F82CC288F}"/>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5D03641C-87BB-495B-B469-B0621E8DD6FB}"/>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BFD37108-F5C7-496C-8EBC-30FA307AF6EC}"/>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21BA7F32-CFCA-46F6-A717-3FCEBF0C9F6A}"/>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B542664-5911-445A-BA43-F077A03CFD1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F054DB5-2F32-469D-B038-C7B167727D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FD07BD7-7CE1-4BCC-939E-BD1AFFC8AC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247BE63C-A279-4BCA-9F8F-3FAB2F6D5C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3C476302-154E-4B5F-88E1-060C07D1AD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712" name="楕円 711">
          <a:extLst>
            <a:ext uri="{FF2B5EF4-FFF2-40B4-BE49-F238E27FC236}">
              <a16:creationId xmlns:a16="http://schemas.microsoft.com/office/drawing/2014/main" id="{8E8FB43A-BCEC-4390-9F47-7F784B8CC848}"/>
            </a:ext>
          </a:extLst>
        </xdr:cNvPr>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AD8B533A-C7F8-41D3-B04C-2F156D5B862C}"/>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149225</xdr:rowOff>
    </xdr:from>
    <xdr:to>
      <xdr:col>112</xdr:col>
      <xdr:colOff>38100</xdr:colOff>
      <xdr:row>56</xdr:row>
      <xdr:rowOff>79375</xdr:rowOff>
    </xdr:to>
    <xdr:sp macro="" textlink="">
      <xdr:nvSpPr>
        <xdr:cNvPr id="714" name="楕円 713">
          <a:extLst>
            <a:ext uri="{FF2B5EF4-FFF2-40B4-BE49-F238E27FC236}">
              <a16:creationId xmlns:a16="http://schemas.microsoft.com/office/drawing/2014/main" id="{9B7E28D5-C4BE-4A03-A34D-9AC532600400}"/>
            </a:ext>
          </a:extLst>
        </xdr:cNvPr>
        <xdr:cNvSpPr/>
      </xdr:nvSpPr>
      <xdr:spPr>
        <a:xfrm>
          <a:off x="21272500" y="95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28575</xdr:rowOff>
    </xdr:to>
    <xdr:cxnSp macro="">
      <xdr:nvCxnSpPr>
        <xdr:cNvPr id="715" name="直線コネクタ 714">
          <a:extLst>
            <a:ext uri="{FF2B5EF4-FFF2-40B4-BE49-F238E27FC236}">
              <a16:creationId xmlns:a16="http://schemas.microsoft.com/office/drawing/2014/main" id="{4AE12505-57DB-420C-AD59-779D9A9AB65B}"/>
            </a:ext>
          </a:extLst>
        </xdr:cNvPr>
        <xdr:cNvCxnSpPr/>
      </xdr:nvCxnSpPr>
      <xdr:spPr>
        <a:xfrm flipV="1">
          <a:off x="21323300" y="96012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92075</xdr:rowOff>
    </xdr:from>
    <xdr:to>
      <xdr:col>107</xdr:col>
      <xdr:colOff>101600</xdr:colOff>
      <xdr:row>63</xdr:row>
      <xdr:rowOff>22225</xdr:rowOff>
    </xdr:to>
    <xdr:sp macro="" textlink="">
      <xdr:nvSpPr>
        <xdr:cNvPr id="716" name="楕円 715">
          <a:extLst>
            <a:ext uri="{FF2B5EF4-FFF2-40B4-BE49-F238E27FC236}">
              <a16:creationId xmlns:a16="http://schemas.microsoft.com/office/drawing/2014/main" id="{FB6E5BE3-F649-4BB4-8FD7-7C87F32763F2}"/>
            </a:ext>
          </a:extLst>
        </xdr:cNvPr>
        <xdr:cNvSpPr/>
      </xdr:nvSpPr>
      <xdr:spPr>
        <a:xfrm>
          <a:off x="20383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28575</xdr:rowOff>
    </xdr:from>
    <xdr:to>
      <xdr:col>111</xdr:col>
      <xdr:colOff>177800</xdr:colOff>
      <xdr:row>62</xdr:row>
      <xdr:rowOff>142875</xdr:rowOff>
    </xdr:to>
    <xdr:cxnSp macro="">
      <xdr:nvCxnSpPr>
        <xdr:cNvPr id="717" name="直線コネクタ 716">
          <a:extLst>
            <a:ext uri="{FF2B5EF4-FFF2-40B4-BE49-F238E27FC236}">
              <a16:creationId xmlns:a16="http://schemas.microsoft.com/office/drawing/2014/main" id="{93B3B05C-9FE4-47CF-A3AE-7736E1CFF830}"/>
            </a:ext>
          </a:extLst>
        </xdr:cNvPr>
        <xdr:cNvCxnSpPr/>
      </xdr:nvCxnSpPr>
      <xdr:spPr>
        <a:xfrm flipV="1">
          <a:off x="20434300" y="9629775"/>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92075</xdr:rowOff>
    </xdr:from>
    <xdr:to>
      <xdr:col>102</xdr:col>
      <xdr:colOff>165100</xdr:colOff>
      <xdr:row>63</xdr:row>
      <xdr:rowOff>22225</xdr:rowOff>
    </xdr:to>
    <xdr:sp macro="" textlink="">
      <xdr:nvSpPr>
        <xdr:cNvPr id="718" name="楕円 717">
          <a:extLst>
            <a:ext uri="{FF2B5EF4-FFF2-40B4-BE49-F238E27FC236}">
              <a16:creationId xmlns:a16="http://schemas.microsoft.com/office/drawing/2014/main" id="{979A1662-33B0-4012-94F3-8F27783706A7}"/>
            </a:ext>
          </a:extLst>
        </xdr:cNvPr>
        <xdr:cNvSpPr/>
      </xdr:nvSpPr>
      <xdr:spPr>
        <a:xfrm>
          <a:off x="19494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142875</xdr:rowOff>
    </xdr:from>
    <xdr:to>
      <xdr:col>107</xdr:col>
      <xdr:colOff>50800</xdr:colOff>
      <xdr:row>62</xdr:row>
      <xdr:rowOff>142875</xdr:rowOff>
    </xdr:to>
    <xdr:cxnSp macro="">
      <xdr:nvCxnSpPr>
        <xdr:cNvPr id="719" name="直線コネクタ 718">
          <a:extLst>
            <a:ext uri="{FF2B5EF4-FFF2-40B4-BE49-F238E27FC236}">
              <a16:creationId xmlns:a16="http://schemas.microsoft.com/office/drawing/2014/main" id="{4EB4552A-F35F-424C-9B0B-7B1C93363D2F}"/>
            </a:ext>
          </a:extLst>
        </xdr:cNvPr>
        <xdr:cNvCxnSpPr/>
      </xdr:nvCxnSpPr>
      <xdr:spPr>
        <a:xfrm>
          <a:off x="19545300" y="1077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92075</xdr:rowOff>
    </xdr:from>
    <xdr:to>
      <xdr:col>98</xdr:col>
      <xdr:colOff>38100</xdr:colOff>
      <xdr:row>63</xdr:row>
      <xdr:rowOff>22225</xdr:rowOff>
    </xdr:to>
    <xdr:sp macro="" textlink="">
      <xdr:nvSpPr>
        <xdr:cNvPr id="720" name="楕円 719">
          <a:extLst>
            <a:ext uri="{FF2B5EF4-FFF2-40B4-BE49-F238E27FC236}">
              <a16:creationId xmlns:a16="http://schemas.microsoft.com/office/drawing/2014/main" id="{14713AD8-E7B2-468B-8D86-AB408FFF8043}"/>
            </a:ext>
          </a:extLst>
        </xdr:cNvPr>
        <xdr:cNvSpPr/>
      </xdr:nvSpPr>
      <xdr:spPr>
        <a:xfrm>
          <a:off x="18605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142875</xdr:rowOff>
    </xdr:from>
    <xdr:to>
      <xdr:col>102</xdr:col>
      <xdr:colOff>114300</xdr:colOff>
      <xdr:row>62</xdr:row>
      <xdr:rowOff>142875</xdr:rowOff>
    </xdr:to>
    <xdr:cxnSp macro="">
      <xdr:nvCxnSpPr>
        <xdr:cNvPr id="721" name="直線コネクタ 720">
          <a:extLst>
            <a:ext uri="{FF2B5EF4-FFF2-40B4-BE49-F238E27FC236}">
              <a16:creationId xmlns:a16="http://schemas.microsoft.com/office/drawing/2014/main" id="{F0276F2B-D884-4DB2-A9A1-231AA875438C}"/>
            </a:ext>
          </a:extLst>
        </xdr:cNvPr>
        <xdr:cNvCxnSpPr/>
      </xdr:nvCxnSpPr>
      <xdr:spPr>
        <a:xfrm>
          <a:off x="18656300" y="1077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6D2919A9-C587-4077-BB62-B8CDCF264E34}"/>
            </a:ext>
          </a:extLst>
        </xdr:cNvPr>
        <xdr:cNvSpPr txBox="1"/>
      </xdr:nvSpPr>
      <xdr:spPr>
        <a:xfrm>
          <a:off x="21075727"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23" name="n_2aveValue【保健センター・保健所】&#10;一人当たり面積">
          <a:extLst>
            <a:ext uri="{FF2B5EF4-FFF2-40B4-BE49-F238E27FC236}">
              <a16:creationId xmlns:a16="http://schemas.microsoft.com/office/drawing/2014/main" id="{1B39D84F-9E6E-4120-9E6A-6D0F8AB917C7}"/>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4" name="n_3aveValue【保健センター・保健所】&#10;一人当たり面積">
          <a:extLst>
            <a:ext uri="{FF2B5EF4-FFF2-40B4-BE49-F238E27FC236}">
              <a16:creationId xmlns:a16="http://schemas.microsoft.com/office/drawing/2014/main" id="{8CBA5745-C4D3-44D0-A8B4-5592AFA81155}"/>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25" name="n_4aveValue【保健センター・保健所】&#10;一人当たり面積">
          <a:extLst>
            <a:ext uri="{FF2B5EF4-FFF2-40B4-BE49-F238E27FC236}">
              <a16:creationId xmlns:a16="http://schemas.microsoft.com/office/drawing/2014/main" id="{A4522BAC-3362-4175-A99E-DFF50A6FF390}"/>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95902</xdr:rowOff>
    </xdr:from>
    <xdr:ext cx="469744" cy="259045"/>
    <xdr:sp macro="" textlink="">
      <xdr:nvSpPr>
        <xdr:cNvPr id="726" name="n_1mainValue【保健センター・保健所】&#10;一人当たり面積">
          <a:extLst>
            <a:ext uri="{FF2B5EF4-FFF2-40B4-BE49-F238E27FC236}">
              <a16:creationId xmlns:a16="http://schemas.microsoft.com/office/drawing/2014/main" id="{67FED028-9487-439F-9BC4-18B4CACB3C44}"/>
            </a:ext>
          </a:extLst>
        </xdr:cNvPr>
        <xdr:cNvSpPr txBox="1"/>
      </xdr:nvSpPr>
      <xdr:spPr>
        <a:xfrm>
          <a:off x="21075727" y="935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13352</xdr:rowOff>
    </xdr:from>
    <xdr:ext cx="469744" cy="259045"/>
    <xdr:sp macro="" textlink="">
      <xdr:nvSpPr>
        <xdr:cNvPr id="727" name="n_2mainValue【保健センター・保健所】&#10;一人当たり面積">
          <a:extLst>
            <a:ext uri="{FF2B5EF4-FFF2-40B4-BE49-F238E27FC236}">
              <a16:creationId xmlns:a16="http://schemas.microsoft.com/office/drawing/2014/main" id="{A05BCC41-518F-416F-A6D1-07FB97F54BBA}"/>
            </a:ext>
          </a:extLst>
        </xdr:cNvPr>
        <xdr:cNvSpPr txBox="1"/>
      </xdr:nvSpPr>
      <xdr:spPr>
        <a:xfrm>
          <a:off x="20199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13352</xdr:rowOff>
    </xdr:from>
    <xdr:ext cx="469744" cy="259045"/>
    <xdr:sp macro="" textlink="">
      <xdr:nvSpPr>
        <xdr:cNvPr id="728" name="n_3mainValue【保健センター・保健所】&#10;一人当たり面積">
          <a:extLst>
            <a:ext uri="{FF2B5EF4-FFF2-40B4-BE49-F238E27FC236}">
              <a16:creationId xmlns:a16="http://schemas.microsoft.com/office/drawing/2014/main" id="{E600CC17-259C-40A2-B1D0-3D5CA4F3C835}"/>
            </a:ext>
          </a:extLst>
        </xdr:cNvPr>
        <xdr:cNvSpPr txBox="1"/>
      </xdr:nvSpPr>
      <xdr:spPr>
        <a:xfrm>
          <a:off x="19310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13352</xdr:rowOff>
    </xdr:from>
    <xdr:ext cx="469744" cy="259045"/>
    <xdr:sp macro="" textlink="">
      <xdr:nvSpPr>
        <xdr:cNvPr id="729" name="n_4mainValue【保健センター・保健所】&#10;一人当たり面積">
          <a:extLst>
            <a:ext uri="{FF2B5EF4-FFF2-40B4-BE49-F238E27FC236}">
              <a16:creationId xmlns:a16="http://schemas.microsoft.com/office/drawing/2014/main" id="{70E02F66-4F80-44E4-AE26-DFEF2CFDDCCD}"/>
            </a:ext>
          </a:extLst>
        </xdr:cNvPr>
        <xdr:cNvSpPr txBox="1"/>
      </xdr:nvSpPr>
      <xdr:spPr>
        <a:xfrm>
          <a:off x="18421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4C9D30EA-162D-428E-8205-A28B1EE38A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65601658-7A7A-432F-8CD0-A5C715D628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7E231FA4-1716-467E-8459-8674FE0E07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E61F0254-510B-459C-8395-F45EAB8B26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5F07D5FB-158F-43C4-A05C-C527E5AE49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69479CE6-2E54-4718-8FB7-D7B484F746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CD6B3615-F0B8-42B4-84A7-086727417D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4C9BFA5D-7554-40B9-93E2-51FABBA161F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1ADB4C4B-A2A8-4DD1-AE85-DA8AFCCC1CA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B541677B-6307-4AB0-919A-0225DE2966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73B117DC-F937-4B94-8DF2-2ED32083AF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E65459BF-4730-45D9-85EB-3683946D4193}"/>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A2D14B9D-25D3-41A1-B108-DFD39DDA7158}"/>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E9010448-FB89-4E02-8987-0E9498CD96C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EBE3D30D-1FC9-445A-8E3D-F30291B2DB54}"/>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FCB68845-F1A4-409A-8D59-ED857616BCF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D94B1E39-FD03-4B08-9557-6EA2067E253A}"/>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9FB6A7F7-12D4-409F-8312-96C1548B892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0B911347-6039-425A-A540-BD84311CC07F}"/>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E9E000D1-F765-4D7C-A165-CE4CB477087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E019BC42-74CD-4587-B0B9-041B3783EC9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5096B352-A4E5-4B13-AFEC-893856D5913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5CCE2276-60D6-4EE8-8B35-8D1E410A4C0A}"/>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2A50A78D-E6E6-4378-9506-9673405842E3}"/>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9889CD90-873B-421B-9EF2-F109CDA4E73F}"/>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6D698412-66CA-4637-ABCE-6EC6968A2834}"/>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746D5BE6-B183-49C9-B0AF-AA2276FEDD5B}"/>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AF00431F-AA2E-4CE9-BBB7-C20DB86F5169}"/>
            </a:ext>
          </a:extLst>
        </xdr:cNvPr>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625B50C6-8125-4724-8EC5-7DDE6713F827}"/>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448BA469-D4E2-47EE-8F01-3C57674499B8}"/>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F8AEBA2C-86AD-43C9-8460-14F83F89D87B}"/>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73DC3058-61C0-43F0-93F1-44B6A2553580}"/>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788B1033-6697-4BD7-9D90-724A55B0E396}"/>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7280BFE-6574-4154-976A-DD2DDB00EE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2411330-F979-4396-8237-3C683B4080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5CBCE15-A608-4E08-9037-05FF001726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3024B22-340A-4C22-A923-16FC7E9C24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CFCC7A9-BA77-43AC-A634-973DF8515E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39878</xdr:rowOff>
    </xdr:from>
    <xdr:to>
      <xdr:col>85</xdr:col>
      <xdr:colOff>177800</xdr:colOff>
      <xdr:row>86</xdr:row>
      <xdr:rowOff>141478</xdr:rowOff>
    </xdr:to>
    <xdr:sp macro="" textlink="">
      <xdr:nvSpPr>
        <xdr:cNvPr id="768" name="楕円 767">
          <a:extLst>
            <a:ext uri="{FF2B5EF4-FFF2-40B4-BE49-F238E27FC236}">
              <a16:creationId xmlns:a16="http://schemas.microsoft.com/office/drawing/2014/main" id="{21104693-E657-4E11-8CB1-F8554D14F7C1}"/>
            </a:ext>
          </a:extLst>
        </xdr:cNvPr>
        <xdr:cNvSpPr/>
      </xdr:nvSpPr>
      <xdr:spPr>
        <a:xfrm>
          <a:off x="162687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126255</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DBDE471E-76E4-4AE8-AFBE-4C5BF1A7F003}"/>
            </a:ext>
          </a:extLst>
        </xdr:cNvPr>
        <xdr:cNvSpPr txBox="1"/>
      </xdr:nvSpPr>
      <xdr:spPr>
        <a:xfrm>
          <a:off x="16357600" y="1469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33020</xdr:rowOff>
    </xdr:from>
    <xdr:to>
      <xdr:col>81</xdr:col>
      <xdr:colOff>101600</xdr:colOff>
      <xdr:row>86</xdr:row>
      <xdr:rowOff>134620</xdr:rowOff>
    </xdr:to>
    <xdr:sp macro="" textlink="">
      <xdr:nvSpPr>
        <xdr:cNvPr id="770" name="楕円 769">
          <a:extLst>
            <a:ext uri="{FF2B5EF4-FFF2-40B4-BE49-F238E27FC236}">
              <a16:creationId xmlns:a16="http://schemas.microsoft.com/office/drawing/2014/main" id="{9816795D-D7C2-4BF7-9E87-65CA13BFAEE2}"/>
            </a:ext>
          </a:extLst>
        </xdr:cNvPr>
        <xdr:cNvSpPr/>
      </xdr:nvSpPr>
      <xdr:spPr>
        <a:xfrm>
          <a:off x="1543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83820</xdr:rowOff>
    </xdr:from>
    <xdr:to>
      <xdr:col>85</xdr:col>
      <xdr:colOff>127000</xdr:colOff>
      <xdr:row>86</xdr:row>
      <xdr:rowOff>90678</xdr:rowOff>
    </xdr:to>
    <xdr:cxnSp macro="">
      <xdr:nvCxnSpPr>
        <xdr:cNvPr id="771" name="直線コネクタ 770">
          <a:extLst>
            <a:ext uri="{FF2B5EF4-FFF2-40B4-BE49-F238E27FC236}">
              <a16:creationId xmlns:a16="http://schemas.microsoft.com/office/drawing/2014/main" id="{1F003AA3-2BEE-4466-9018-CBBE5DFDF123}"/>
            </a:ext>
          </a:extLst>
        </xdr:cNvPr>
        <xdr:cNvCxnSpPr/>
      </xdr:nvCxnSpPr>
      <xdr:spPr>
        <a:xfrm>
          <a:off x="15481300" y="148285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17018</xdr:rowOff>
    </xdr:from>
    <xdr:to>
      <xdr:col>76</xdr:col>
      <xdr:colOff>165100</xdr:colOff>
      <xdr:row>86</xdr:row>
      <xdr:rowOff>118618</xdr:rowOff>
    </xdr:to>
    <xdr:sp macro="" textlink="">
      <xdr:nvSpPr>
        <xdr:cNvPr id="772" name="楕円 771">
          <a:extLst>
            <a:ext uri="{FF2B5EF4-FFF2-40B4-BE49-F238E27FC236}">
              <a16:creationId xmlns:a16="http://schemas.microsoft.com/office/drawing/2014/main" id="{627854B2-D7B4-4806-A487-772C30F80EBF}"/>
            </a:ext>
          </a:extLst>
        </xdr:cNvPr>
        <xdr:cNvSpPr/>
      </xdr:nvSpPr>
      <xdr:spPr>
        <a:xfrm>
          <a:off x="145415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67818</xdr:rowOff>
    </xdr:from>
    <xdr:to>
      <xdr:col>81</xdr:col>
      <xdr:colOff>50800</xdr:colOff>
      <xdr:row>86</xdr:row>
      <xdr:rowOff>83820</xdr:rowOff>
    </xdr:to>
    <xdr:cxnSp macro="">
      <xdr:nvCxnSpPr>
        <xdr:cNvPr id="773" name="直線コネクタ 772">
          <a:extLst>
            <a:ext uri="{FF2B5EF4-FFF2-40B4-BE49-F238E27FC236}">
              <a16:creationId xmlns:a16="http://schemas.microsoft.com/office/drawing/2014/main" id="{D8177060-D701-4E11-B0D2-E28DDB6F1959}"/>
            </a:ext>
          </a:extLst>
        </xdr:cNvPr>
        <xdr:cNvCxnSpPr/>
      </xdr:nvCxnSpPr>
      <xdr:spPr>
        <a:xfrm>
          <a:off x="14592300" y="148125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147320</xdr:rowOff>
    </xdr:from>
    <xdr:to>
      <xdr:col>72</xdr:col>
      <xdr:colOff>38100</xdr:colOff>
      <xdr:row>86</xdr:row>
      <xdr:rowOff>77470</xdr:rowOff>
    </xdr:to>
    <xdr:sp macro="" textlink="">
      <xdr:nvSpPr>
        <xdr:cNvPr id="774" name="楕円 773">
          <a:extLst>
            <a:ext uri="{FF2B5EF4-FFF2-40B4-BE49-F238E27FC236}">
              <a16:creationId xmlns:a16="http://schemas.microsoft.com/office/drawing/2014/main" id="{9FCA6373-9A43-455E-B88B-E0A7A8303818}"/>
            </a:ext>
          </a:extLst>
        </xdr:cNvPr>
        <xdr:cNvSpPr/>
      </xdr:nvSpPr>
      <xdr:spPr>
        <a:xfrm>
          <a:off x="1365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26670</xdr:rowOff>
    </xdr:from>
    <xdr:to>
      <xdr:col>76</xdr:col>
      <xdr:colOff>114300</xdr:colOff>
      <xdr:row>86</xdr:row>
      <xdr:rowOff>67818</xdr:rowOff>
    </xdr:to>
    <xdr:cxnSp macro="">
      <xdr:nvCxnSpPr>
        <xdr:cNvPr id="775" name="直線コネクタ 774">
          <a:extLst>
            <a:ext uri="{FF2B5EF4-FFF2-40B4-BE49-F238E27FC236}">
              <a16:creationId xmlns:a16="http://schemas.microsoft.com/office/drawing/2014/main" id="{E7DEBB6A-A42B-4A17-A0D3-654E0A7561B4}"/>
            </a:ext>
          </a:extLst>
        </xdr:cNvPr>
        <xdr:cNvCxnSpPr/>
      </xdr:nvCxnSpPr>
      <xdr:spPr>
        <a:xfrm>
          <a:off x="13703300" y="147713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113030</xdr:rowOff>
    </xdr:from>
    <xdr:to>
      <xdr:col>67</xdr:col>
      <xdr:colOff>101600</xdr:colOff>
      <xdr:row>86</xdr:row>
      <xdr:rowOff>43180</xdr:rowOff>
    </xdr:to>
    <xdr:sp macro="" textlink="">
      <xdr:nvSpPr>
        <xdr:cNvPr id="776" name="楕円 775">
          <a:extLst>
            <a:ext uri="{FF2B5EF4-FFF2-40B4-BE49-F238E27FC236}">
              <a16:creationId xmlns:a16="http://schemas.microsoft.com/office/drawing/2014/main" id="{DB3685DF-62D7-46B4-B42D-1D265A118860}"/>
            </a:ext>
          </a:extLst>
        </xdr:cNvPr>
        <xdr:cNvSpPr/>
      </xdr:nvSpPr>
      <xdr:spPr>
        <a:xfrm>
          <a:off x="1276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163830</xdr:rowOff>
    </xdr:from>
    <xdr:to>
      <xdr:col>71</xdr:col>
      <xdr:colOff>177800</xdr:colOff>
      <xdr:row>86</xdr:row>
      <xdr:rowOff>26670</xdr:rowOff>
    </xdr:to>
    <xdr:cxnSp macro="">
      <xdr:nvCxnSpPr>
        <xdr:cNvPr id="777" name="直線コネクタ 776">
          <a:extLst>
            <a:ext uri="{FF2B5EF4-FFF2-40B4-BE49-F238E27FC236}">
              <a16:creationId xmlns:a16="http://schemas.microsoft.com/office/drawing/2014/main" id="{48994563-8B40-46D6-982C-8E7D5196450C}"/>
            </a:ext>
          </a:extLst>
        </xdr:cNvPr>
        <xdr:cNvCxnSpPr/>
      </xdr:nvCxnSpPr>
      <xdr:spPr>
        <a:xfrm>
          <a:off x="12814300" y="14737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78" name="n_1aveValue【消防施設】&#10;有形固定資産減価償却率">
          <a:extLst>
            <a:ext uri="{FF2B5EF4-FFF2-40B4-BE49-F238E27FC236}">
              <a16:creationId xmlns:a16="http://schemas.microsoft.com/office/drawing/2014/main" id="{C8C18FC8-21C6-47EE-BF7E-E2007D2A98B5}"/>
            </a:ext>
          </a:extLst>
        </xdr:cNvPr>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79" name="n_2aveValue【消防施設】&#10;有形固定資産減価償却率">
          <a:extLst>
            <a:ext uri="{FF2B5EF4-FFF2-40B4-BE49-F238E27FC236}">
              <a16:creationId xmlns:a16="http://schemas.microsoft.com/office/drawing/2014/main" id="{4AA8F398-3E9F-46AD-9758-31E17CDA0B2E}"/>
            </a:ext>
          </a:extLst>
        </xdr:cNvPr>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780" name="n_3aveValue【消防施設】&#10;有形固定資産減価償却率">
          <a:extLst>
            <a:ext uri="{FF2B5EF4-FFF2-40B4-BE49-F238E27FC236}">
              <a16:creationId xmlns:a16="http://schemas.microsoft.com/office/drawing/2014/main" id="{E13B90B0-B19D-47C4-ACB8-810D6200B649}"/>
            </a:ext>
          </a:extLst>
        </xdr:cNvPr>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781" name="n_4aveValue【消防施設】&#10;有形固定資産減価償却率">
          <a:extLst>
            <a:ext uri="{FF2B5EF4-FFF2-40B4-BE49-F238E27FC236}">
              <a16:creationId xmlns:a16="http://schemas.microsoft.com/office/drawing/2014/main" id="{9D250407-3E9D-495C-AC48-1A1672838FF7}"/>
            </a:ext>
          </a:extLst>
        </xdr:cNvPr>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125747</xdr:rowOff>
    </xdr:from>
    <xdr:ext cx="405111" cy="259045"/>
    <xdr:sp macro="" textlink="">
      <xdr:nvSpPr>
        <xdr:cNvPr id="782" name="n_1mainValue【消防施設】&#10;有形固定資産減価償却率">
          <a:extLst>
            <a:ext uri="{FF2B5EF4-FFF2-40B4-BE49-F238E27FC236}">
              <a16:creationId xmlns:a16="http://schemas.microsoft.com/office/drawing/2014/main" id="{DBB5CDFE-3E49-449A-8FA0-956D1B866802}"/>
            </a:ext>
          </a:extLst>
        </xdr:cNvPr>
        <xdr:cNvSpPr txBox="1"/>
      </xdr:nvSpPr>
      <xdr:spPr>
        <a:xfrm>
          <a:off x="152660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109745</xdr:rowOff>
    </xdr:from>
    <xdr:ext cx="405111" cy="259045"/>
    <xdr:sp macro="" textlink="">
      <xdr:nvSpPr>
        <xdr:cNvPr id="783" name="n_2mainValue【消防施設】&#10;有形固定資産減価償却率">
          <a:extLst>
            <a:ext uri="{FF2B5EF4-FFF2-40B4-BE49-F238E27FC236}">
              <a16:creationId xmlns:a16="http://schemas.microsoft.com/office/drawing/2014/main" id="{D4E5B1CA-E35D-4F84-8F32-68437AAD7338}"/>
            </a:ext>
          </a:extLst>
        </xdr:cNvPr>
        <xdr:cNvSpPr txBox="1"/>
      </xdr:nvSpPr>
      <xdr:spPr>
        <a:xfrm>
          <a:off x="14389744" y="1485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68597</xdr:rowOff>
    </xdr:from>
    <xdr:ext cx="405111" cy="259045"/>
    <xdr:sp macro="" textlink="">
      <xdr:nvSpPr>
        <xdr:cNvPr id="784" name="n_3mainValue【消防施設】&#10;有形固定資産減価償却率">
          <a:extLst>
            <a:ext uri="{FF2B5EF4-FFF2-40B4-BE49-F238E27FC236}">
              <a16:creationId xmlns:a16="http://schemas.microsoft.com/office/drawing/2014/main" id="{3B2D79BF-9111-4999-AE70-C8B96792D954}"/>
            </a:ext>
          </a:extLst>
        </xdr:cNvPr>
        <xdr:cNvSpPr txBox="1"/>
      </xdr:nvSpPr>
      <xdr:spPr>
        <a:xfrm>
          <a:off x="13500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34307</xdr:rowOff>
    </xdr:from>
    <xdr:ext cx="405111" cy="259045"/>
    <xdr:sp macro="" textlink="">
      <xdr:nvSpPr>
        <xdr:cNvPr id="785" name="n_4mainValue【消防施設】&#10;有形固定資産減価償却率">
          <a:extLst>
            <a:ext uri="{FF2B5EF4-FFF2-40B4-BE49-F238E27FC236}">
              <a16:creationId xmlns:a16="http://schemas.microsoft.com/office/drawing/2014/main" id="{66DD358C-68D4-4CD8-9CBE-6D11024AA9E1}"/>
            </a:ext>
          </a:extLst>
        </xdr:cNvPr>
        <xdr:cNvSpPr txBox="1"/>
      </xdr:nvSpPr>
      <xdr:spPr>
        <a:xfrm>
          <a:off x="12611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B280B36C-0076-4C22-8263-200C059C9B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DBEF23AD-995A-4E6D-9176-687FAB3AB0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E86ADFE5-30F4-43E7-8EFF-AB5A07F210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9B24611-0870-45DC-BC92-C633A15F95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4A05B106-0988-4C8A-919E-BEADCF32E70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5647FE31-92D2-4825-9A48-1D3FD44EA8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45ABEA2B-189B-44A6-A783-2833275DAC2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1879E883-E72F-4DAE-A14E-4C7E6B8B5A1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18CAD817-F4AC-4B17-A036-0A848398A1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51EF2AE2-8DE7-413F-BBAB-F5215D5E4C4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FDA77241-8D43-41FF-8C09-0B3D6983D86E}"/>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D2AA436E-215D-486C-B60C-3E4FD2E3E50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331D5A3E-2A5F-408D-8DB6-3CA441F922F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3D70013E-6E4A-4DA9-A479-38D9A87A9F2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72F86596-1A3D-43CF-B92B-10C51F91625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9DAC32D6-B955-425F-B922-1711F8B2800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7379D6BF-525A-42EF-BEB6-3735B9DEC1A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7B787CEB-92D5-4313-BCA3-919533E04A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180CAA38-B9B8-4168-B2E7-86B9BA79CC7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D01B4E90-AC2F-4E2A-8015-F3650DD3A6F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165C092C-C88C-4206-96B5-262671E4336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B29171B8-E8FF-49B5-94E5-0F673C5123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D854899E-A7DA-473C-8092-E22EC993B0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3C73DC95-4317-41CA-9FB5-E6FA51A30D7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E7180411-A9B7-4B26-942F-179F4A7B3A7A}"/>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0853F981-8A71-46B4-B2EB-39884A9C3BBE}"/>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9B46B4B9-1FF1-466F-85C5-9E63CF7E0352}"/>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8922515D-6A35-439A-A497-770A0DB47C18}"/>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BEA84451-AC41-4580-A8A6-D734E736BFB9}"/>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5" name="【消防施設】&#10;一人当たり面積平均値テキスト">
          <a:extLst>
            <a:ext uri="{FF2B5EF4-FFF2-40B4-BE49-F238E27FC236}">
              <a16:creationId xmlns:a16="http://schemas.microsoft.com/office/drawing/2014/main" id="{E57B45C5-7AA8-4F58-BA38-E7003BE85978}"/>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9C893324-2265-44ED-90AA-38A4DD9013BC}"/>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0CBB22F5-7224-40F1-916B-B741D6951F36}"/>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5CBD1FF0-DE38-419F-A893-F04459A7799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F6A5CA66-D661-4621-A403-EDD4E14C1F59}"/>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6024A1D0-0A5D-4AB7-9D49-E1A4C2C0715A}"/>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A4A2E4E-5338-4285-BD4C-626B4D11BC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924C937-3D34-4337-B55A-B198DD1B529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999EF47-C0B6-4CB1-89B3-D489D61A8B9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F33739F-875D-43BC-ACE9-3222AA35BB5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92599CBD-EF4C-4134-B815-6585D0177E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6" name="楕円 825">
          <a:extLst>
            <a:ext uri="{FF2B5EF4-FFF2-40B4-BE49-F238E27FC236}">
              <a16:creationId xmlns:a16="http://schemas.microsoft.com/office/drawing/2014/main" id="{E02B2AED-9D4B-4E99-B0DF-D11EC90FC8B1}"/>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7" name="【消防施設】&#10;一人当たり面積該当値テキスト">
          <a:extLst>
            <a:ext uri="{FF2B5EF4-FFF2-40B4-BE49-F238E27FC236}">
              <a16:creationId xmlns:a16="http://schemas.microsoft.com/office/drawing/2014/main" id="{82CB2E0F-4DD6-43FC-A96E-6A0E96A5F1F2}"/>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28" name="楕円 827">
          <a:extLst>
            <a:ext uri="{FF2B5EF4-FFF2-40B4-BE49-F238E27FC236}">
              <a16:creationId xmlns:a16="http://schemas.microsoft.com/office/drawing/2014/main" id="{8E19D014-FDCC-4E5A-82B9-4E340357F7F1}"/>
            </a:ext>
          </a:extLst>
        </xdr:cNvPr>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114300</xdr:rowOff>
    </xdr:to>
    <xdr:cxnSp macro="">
      <xdr:nvCxnSpPr>
        <xdr:cNvPr id="829" name="直線コネクタ 828">
          <a:extLst>
            <a:ext uri="{FF2B5EF4-FFF2-40B4-BE49-F238E27FC236}">
              <a16:creationId xmlns:a16="http://schemas.microsoft.com/office/drawing/2014/main" id="{0F3D0FCA-B564-4F45-9C01-E7F0C9280F35}"/>
            </a:ext>
          </a:extLst>
        </xdr:cNvPr>
        <xdr:cNvCxnSpPr/>
      </xdr:nvCxnSpPr>
      <xdr:spPr>
        <a:xfrm flipV="1">
          <a:off x="21323300" y="14668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830" name="楕円 829">
          <a:extLst>
            <a:ext uri="{FF2B5EF4-FFF2-40B4-BE49-F238E27FC236}">
              <a16:creationId xmlns:a16="http://schemas.microsoft.com/office/drawing/2014/main" id="{CB05DC16-B555-4BAC-A5C3-B5146200331D}"/>
            </a:ext>
          </a:extLst>
        </xdr:cNvPr>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831" name="直線コネクタ 830">
          <a:extLst>
            <a:ext uri="{FF2B5EF4-FFF2-40B4-BE49-F238E27FC236}">
              <a16:creationId xmlns:a16="http://schemas.microsoft.com/office/drawing/2014/main" id="{CFEFDDFC-E7AF-429A-9A0C-BD92614EDBB3}"/>
            </a:ext>
          </a:extLst>
        </xdr:cNvPr>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32" name="楕円 831">
          <a:extLst>
            <a:ext uri="{FF2B5EF4-FFF2-40B4-BE49-F238E27FC236}">
              <a16:creationId xmlns:a16="http://schemas.microsoft.com/office/drawing/2014/main" id="{51E12449-D088-4E91-BBFA-EEEF8E4911FF}"/>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114300</xdr:rowOff>
    </xdr:to>
    <xdr:cxnSp macro="">
      <xdr:nvCxnSpPr>
        <xdr:cNvPr id="833" name="直線コネクタ 832">
          <a:extLst>
            <a:ext uri="{FF2B5EF4-FFF2-40B4-BE49-F238E27FC236}">
              <a16:creationId xmlns:a16="http://schemas.microsoft.com/office/drawing/2014/main" id="{21A8C51B-F40E-41D4-A7EE-208C3B21DEB7}"/>
            </a:ext>
          </a:extLst>
        </xdr:cNvPr>
        <xdr:cNvCxnSpPr/>
      </xdr:nvCxnSpPr>
      <xdr:spPr>
        <a:xfrm>
          <a:off x="19545300" y="1466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34" name="楕円 833">
          <a:extLst>
            <a:ext uri="{FF2B5EF4-FFF2-40B4-BE49-F238E27FC236}">
              <a16:creationId xmlns:a16="http://schemas.microsoft.com/office/drawing/2014/main" id="{92BC96EF-6351-44CC-AACA-7577682075B2}"/>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35" name="直線コネクタ 834">
          <a:extLst>
            <a:ext uri="{FF2B5EF4-FFF2-40B4-BE49-F238E27FC236}">
              <a16:creationId xmlns:a16="http://schemas.microsoft.com/office/drawing/2014/main" id="{FE63F773-7AC5-492B-870B-22D2483771AE}"/>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6" name="n_1aveValue【消防施設】&#10;一人当たり面積">
          <a:extLst>
            <a:ext uri="{FF2B5EF4-FFF2-40B4-BE49-F238E27FC236}">
              <a16:creationId xmlns:a16="http://schemas.microsoft.com/office/drawing/2014/main" id="{3FA72589-2CDB-4787-B59C-3419A985148F}"/>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7" name="n_2aveValue【消防施設】&#10;一人当たり面積">
          <a:extLst>
            <a:ext uri="{FF2B5EF4-FFF2-40B4-BE49-F238E27FC236}">
              <a16:creationId xmlns:a16="http://schemas.microsoft.com/office/drawing/2014/main" id="{B597C21B-B374-41B5-ABA7-84C2F200501F}"/>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8" name="n_3aveValue【消防施設】&#10;一人当たり面積">
          <a:extLst>
            <a:ext uri="{FF2B5EF4-FFF2-40B4-BE49-F238E27FC236}">
              <a16:creationId xmlns:a16="http://schemas.microsoft.com/office/drawing/2014/main" id="{D9CF2757-BF45-41D0-A2A1-B1F8A01F81A1}"/>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9" name="n_4aveValue【消防施設】&#10;一人当たり面積">
          <a:extLst>
            <a:ext uri="{FF2B5EF4-FFF2-40B4-BE49-F238E27FC236}">
              <a16:creationId xmlns:a16="http://schemas.microsoft.com/office/drawing/2014/main" id="{0341462A-53A3-4D31-B86E-733D71F6A232}"/>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40" name="n_1mainValue【消防施設】&#10;一人当たり面積">
          <a:extLst>
            <a:ext uri="{FF2B5EF4-FFF2-40B4-BE49-F238E27FC236}">
              <a16:creationId xmlns:a16="http://schemas.microsoft.com/office/drawing/2014/main" id="{5C0C1B56-3669-409E-8197-02663E4F706F}"/>
            </a:ext>
          </a:extLst>
        </xdr:cNvPr>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841" name="n_2mainValue【消防施設】&#10;一人当たり面積">
          <a:extLst>
            <a:ext uri="{FF2B5EF4-FFF2-40B4-BE49-F238E27FC236}">
              <a16:creationId xmlns:a16="http://schemas.microsoft.com/office/drawing/2014/main" id="{C90F5165-5A31-4289-9BF2-A4396BCABDBC}"/>
            </a:ext>
          </a:extLst>
        </xdr:cNvPr>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42" name="n_3mainValue【消防施設】&#10;一人当たり面積">
          <a:extLst>
            <a:ext uri="{FF2B5EF4-FFF2-40B4-BE49-F238E27FC236}">
              <a16:creationId xmlns:a16="http://schemas.microsoft.com/office/drawing/2014/main" id="{4D8A56BF-9EC1-429D-B642-70DC804D03F5}"/>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43" name="n_4mainValue【消防施設】&#10;一人当たり面積">
          <a:extLst>
            <a:ext uri="{FF2B5EF4-FFF2-40B4-BE49-F238E27FC236}">
              <a16:creationId xmlns:a16="http://schemas.microsoft.com/office/drawing/2014/main" id="{9BB2F5E0-7698-4982-8276-5E648EC26FF8}"/>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1A116815-857D-4F7E-A653-580389FA53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DBCCF7C2-0B2F-4BC5-B1C1-E6ECDC10E7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C23861D6-ED2A-4440-84DA-FF469DB663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9DD71729-607C-4172-8479-70B2F5B7DB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DE172B-F7CA-479D-A2F6-A687BBD562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8B7E9F84-4050-4590-BF03-ABE9853AA4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503094F1-E149-4F0C-B824-4633830077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D5D892B0-24B1-40D3-BB32-FC5AD1E645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C12B212B-A07C-4624-9925-3B018587A0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5C6F878E-2295-4AD1-BD50-AAE7FAD1C3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F659EB2B-3038-44AD-9F34-E1C3B58FC7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85B9714F-121F-49F8-87DA-8FCBE4B251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55E436C8-1E71-4A9E-904F-1647E91E3E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160BAFE7-E115-45DE-8CFB-DEDEEDA2A4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702B6C29-E566-4BA1-9A78-9C8BF65FBBA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A65FDD78-8A28-4AC2-A0D0-701BB2A175B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20267417-35D6-43CE-A64E-F34437F037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3AA976B8-664B-4B2D-AF4A-5684133B5B6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71273155-8319-462C-912E-49678FE8DA5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5EFFAD46-C79A-43E2-AF6B-35E823EF62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B8DFE834-A4FC-4EB4-BCAD-BC364093DC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75C42993-8A60-4E88-B4F8-4405C620013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C79CFBD1-EE6C-4FD7-B6DE-A44702A96E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8A042635-44B6-4327-B44D-71AC65627F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E38B81D9-747E-480F-A70E-2848834FF1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53EB138C-2695-436F-A9D8-FF3C8544C2D6}"/>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9F274499-8C80-4FD5-8E1A-FEA6DA5EF95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E2F96751-FB49-487A-8272-CC3C7627F5E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DC7511F3-4EE5-4953-AD6B-8320B7D6998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0D9FD9CE-6466-4E78-8189-F5A0F24962E4}"/>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FABD3BDD-CADB-498E-9EAA-E9B4C3EFB2A5}"/>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48D55F9B-2DDF-47A0-A726-FF2C10A80750}"/>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C56729E9-428C-46FC-9F9C-45C3BF7EC50F}"/>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85319278-9FB9-4D6F-B2EF-3FBAAFAF4A89}"/>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E06263D9-D24C-46B1-ACAC-468205060E6E}"/>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DD9DE40D-797D-4A8B-A19B-C9B7D918A86E}"/>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1AB72F7-46BE-4D7D-BFD6-CF00004C70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77F0A54-9B20-47A9-A2E1-FC0DA788B4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9862982D-4997-47C9-ADC7-DAFAE0B836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76CFF0D-489C-4FE7-AD95-5F15BAF6F2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44DF47C8-3A30-4532-935F-B466C713A8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885" name="楕円 884">
          <a:extLst>
            <a:ext uri="{FF2B5EF4-FFF2-40B4-BE49-F238E27FC236}">
              <a16:creationId xmlns:a16="http://schemas.microsoft.com/office/drawing/2014/main" id="{C6E68919-8DCA-40E0-9362-14E76F0DB821}"/>
            </a:ext>
          </a:extLst>
        </xdr:cNvPr>
        <xdr:cNvSpPr/>
      </xdr:nvSpPr>
      <xdr:spPr>
        <a:xfrm>
          <a:off x="16268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77306</xdr:rowOff>
    </xdr:from>
    <xdr:ext cx="405111" cy="259045"/>
    <xdr:sp macro="" textlink="">
      <xdr:nvSpPr>
        <xdr:cNvPr id="886" name="【庁舎】&#10;有形固定資産減価償却率該当値テキスト">
          <a:extLst>
            <a:ext uri="{FF2B5EF4-FFF2-40B4-BE49-F238E27FC236}">
              <a16:creationId xmlns:a16="http://schemas.microsoft.com/office/drawing/2014/main" id="{11E25AC0-B075-445A-B5EA-DAD46B6B39B5}"/>
            </a:ext>
          </a:extLst>
        </xdr:cNvPr>
        <xdr:cNvSpPr txBox="1"/>
      </xdr:nvSpPr>
      <xdr:spPr>
        <a:xfrm>
          <a:off x="163576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887" name="楕円 886">
          <a:extLst>
            <a:ext uri="{FF2B5EF4-FFF2-40B4-BE49-F238E27FC236}">
              <a16:creationId xmlns:a16="http://schemas.microsoft.com/office/drawing/2014/main" id="{A6CCFC6D-8F59-4415-B124-BEE3B63AB939}"/>
            </a:ext>
          </a:extLst>
        </xdr:cNvPr>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149679</xdr:rowOff>
    </xdr:to>
    <xdr:cxnSp macro="">
      <xdr:nvCxnSpPr>
        <xdr:cNvPr id="888" name="直線コネクタ 887">
          <a:extLst>
            <a:ext uri="{FF2B5EF4-FFF2-40B4-BE49-F238E27FC236}">
              <a16:creationId xmlns:a16="http://schemas.microsoft.com/office/drawing/2014/main" id="{589CF9E6-51AC-46F6-BED6-3CBEB45A561E}"/>
            </a:ext>
          </a:extLst>
        </xdr:cNvPr>
        <xdr:cNvCxnSpPr/>
      </xdr:nvCxnSpPr>
      <xdr:spPr>
        <a:xfrm>
          <a:off x="15481300" y="18133968"/>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889" name="楕円 888">
          <a:extLst>
            <a:ext uri="{FF2B5EF4-FFF2-40B4-BE49-F238E27FC236}">
              <a16:creationId xmlns:a16="http://schemas.microsoft.com/office/drawing/2014/main" id="{157085F4-3E70-4077-B2DA-27525DE52195}"/>
            </a:ext>
          </a:extLst>
        </xdr:cNvPr>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106</xdr:row>
      <xdr:rowOff>136616</xdr:rowOff>
    </xdr:to>
    <xdr:cxnSp macro="">
      <xdr:nvCxnSpPr>
        <xdr:cNvPr id="890" name="直線コネクタ 889">
          <a:extLst>
            <a:ext uri="{FF2B5EF4-FFF2-40B4-BE49-F238E27FC236}">
              <a16:creationId xmlns:a16="http://schemas.microsoft.com/office/drawing/2014/main" id="{264EC342-02CE-4103-849A-DD97D59CFD1C}"/>
            </a:ext>
          </a:extLst>
        </xdr:cNvPr>
        <xdr:cNvCxnSpPr/>
      </xdr:nvCxnSpPr>
      <xdr:spPr>
        <a:xfrm flipV="1">
          <a:off x="14592300" y="18133968"/>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38463</xdr:rowOff>
    </xdr:from>
    <xdr:to>
      <xdr:col>72</xdr:col>
      <xdr:colOff>38100</xdr:colOff>
      <xdr:row>106</xdr:row>
      <xdr:rowOff>140063</xdr:rowOff>
    </xdr:to>
    <xdr:sp macro="" textlink="">
      <xdr:nvSpPr>
        <xdr:cNvPr id="891" name="楕円 890">
          <a:extLst>
            <a:ext uri="{FF2B5EF4-FFF2-40B4-BE49-F238E27FC236}">
              <a16:creationId xmlns:a16="http://schemas.microsoft.com/office/drawing/2014/main" id="{57C8D825-3C74-43B3-9C81-89CC0EB50944}"/>
            </a:ext>
          </a:extLst>
        </xdr:cNvPr>
        <xdr:cNvSpPr/>
      </xdr:nvSpPr>
      <xdr:spPr>
        <a:xfrm>
          <a:off x="13652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89263</xdr:rowOff>
    </xdr:from>
    <xdr:to>
      <xdr:col>76</xdr:col>
      <xdr:colOff>114300</xdr:colOff>
      <xdr:row>106</xdr:row>
      <xdr:rowOff>136616</xdr:rowOff>
    </xdr:to>
    <xdr:cxnSp macro="">
      <xdr:nvCxnSpPr>
        <xdr:cNvPr id="892" name="直線コネクタ 891">
          <a:extLst>
            <a:ext uri="{FF2B5EF4-FFF2-40B4-BE49-F238E27FC236}">
              <a16:creationId xmlns:a16="http://schemas.microsoft.com/office/drawing/2014/main" id="{484B4289-CA1E-486F-923D-025199ED30C7}"/>
            </a:ext>
          </a:extLst>
        </xdr:cNvPr>
        <xdr:cNvCxnSpPr/>
      </xdr:nvCxnSpPr>
      <xdr:spPr>
        <a:xfrm>
          <a:off x="13703300" y="1826296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893" name="楕円 892">
          <a:extLst>
            <a:ext uri="{FF2B5EF4-FFF2-40B4-BE49-F238E27FC236}">
              <a16:creationId xmlns:a16="http://schemas.microsoft.com/office/drawing/2014/main" id="{F20F7581-B0FD-423D-8A80-888EB1C2E6A9}"/>
            </a:ext>
          </a:extLst>
        </xdr:cNvPr>
        <xdr:cNvSpPr/>
      </xdr:nvSpPr>
      <xdr:spPr>
        <a:xfrm>
          <a:off x="1276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89263</xdr:rowOff>
    </xdr:to>
    <xdr:cxnSp macro="">
      <xdr:nvCxnSpPr>
        <xdr:cNvPr id="894" name="直線コネクタ 893">
          <a:extLst>
            <a:ext uri="{FF2B5EF4-FFF2-40B4-BE49-F238E27FC236}">
              <a16:creationId xmlns:a16="http://schemas.microsoft.com/office/drawing/2014/main" id="{98360B65-BC53-4B78-8D1E-FBDEF18223A8}"/>
            </a:ext>
          </a:extLst>
        </xdr:cNvPr>
        <xdr:cNvCxnSpPr/>
      </xdr:nvCxnSpPr>
      <xdr:spPr>
        <a:xfrm>
          <a:off x="12814300" y="182270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C8402F2D-68EE-4EE4-9A24-5ED72DD5203A}"/>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CAFD8C43-C88E-4A89-9C2E-06F760F3E148}"/>
            </a:ext>
          </a:extLst>
        </xdr:cNvPr>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D628B90F-6090-4C66-A6A3-06A1C37D0B02}"/>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1317937A-ED4C-469F-A8A1-62F8344DD35A}"/>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899" name="n_1mainValue【庁舎】&#10;有形固定資産減価償却率">
          <a:extLst>
            <a:ext uri="{FF2B5EF4-FFF2-40B4-BE49-F238E27FC236}">
              <a16:creationId xmlns:a16="http://schemas.microsoft.com/office/drawing/2014/main" id="{2DE74AF2-47F8-4B0D-9EA1-F5B94D24AD13}"/>
            </a:ext>
          </a:extLst>
        </xdr:cNvPr>
        <xdr:cNvSpPr txBox="1"/>
      </xdr:nvSpPr>
      <xdr:spPr>
        <a:xfrm>
          <a:off x="15266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900" name="n_2mainValue【庁舎】&#10;有形固定資産減価償却率">
          <a:extLst>
            <a:ext uri="{FF2B5EF4-FFF2-40B4-BE49-F238E27FC236}">
              <a16:creationId xmlns:a16="http://schemas.microsoft.com/office/drawing/2014/main" id="{4BF3EAEF-9EFD-4918-8733-6D92338B8759}"/>
            </a:ext>
          </a:extLst>
        </xdr:cNvPr>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131190</xdr:rowOff>
    </xdr:from>
    <xdr:ext cx="405111" cy="259045"/>
    <xdr:sp macro="" textlink="">
      <xdr:nvSpPr>
        <xdr:cNvPr id="901" name="n_3mainValue【庁舎】&#10;有形固定資産減価償却率">
          <a:extLst>
            <a:ext uri="{FF2B5EF4-FFF2-40B4-BE49-F238E27FC236}">
              <a16:creationId xmlns:a16="http://schemas.microsoft.com/office/drawing/2014/main" id="{1072F56E-BD7A-47F4-8E6C-236D608BE12F}"/>
            </a:ext>
          </a:extLst>
        </xdr:cNvPr>
        <xdr:cNvSpPr txBox="1"/>
      </xdr:nvSpPr>
      <xdr:spPr>
        <a:xfrm>
          <a:off x="13500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902" name="n_4mainValue【庁舎】&#10;有形固定資産減価償却率">
          <a:extLst>
            <a:ext uri="{FF2B5EF4-FFF2-40B4-BE49-F238E27FC236}">
              <a16:creationId xmlns:a16="http://schemas.microsoft.com/office/drawing/2014/main" id="{9E1F3168-10D2-4EED-88BC-D2D8BE131B1E}"/>
            </a:ext>
          </a:extLst>
        </xdr:cNvPr>
        <xdr:cNvSpPr txBox="1"/>
      </xdr:nvSpPr>
      <xdr:spPr>
        <a:xfrm>
          <a:off x="12611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D6156424-399D-41E7-AF4B-5C8742A714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01DC3790-5325-40D4-A4AB-C6F521F1C54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B17AA3CB-AAB7-4F89-91CC-B786451735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85A135E8-5C99-4952-A93C-F108D7A564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ED21B986-3AFA-40DA-9DD6-44834C2D34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54996C3E-250D-446E-B754-E030F57A283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11DB5EB4-479B-4F3C-ABCE-020564DB7C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85AAEE36-6461-4C5A-9020-C411529260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F9B121A7-5552-454E-9C0D-15144E913A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CC0C918B-0304-4AB5-8737-10EC6AC7DE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EA15E12F-C9E4-4550-B7E4-1E50058290C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802EDADE-FE33-47AE-A6C0-C7789E38B90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BE07D27C-12C5-47F0-9527-831A743CA99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A2770C05-3C69-4CFF-9FEB-FC49F98451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BA75E059-3B85-4FE8-8134-1954C292D15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9C974039-855E-4DAF-A307-DFA3CA9F208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701D13CC-B36F-43C4-B879-B823A196CE7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57082FEE-80B5-4A81-B430-CCF966416E8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8095779E-1C16-41D6-B60F-671A57D0DA2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F187961A-D769-4E79-8085-227405DCE4B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280AFFD3-48A4-4BFF-AB39-6BBCEEC066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CE3BA786-6D04-4C34-95D0-A16605442F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9DA4F2B9-9665-43D3-978D-CDDC927ED3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47F54C7C-C842-4749-AFC2-ADB347AD86AB}"/>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1716DDD0-E5FA-4981-B453-C074F475EBA3}"/>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1F0A3D41-3362-479D-9B2A-F7B311504B14}"/>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5B0BBE6B-CAFB-4AD2-8F83-834935988749}"/>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7FBCD8BA-FC1B-477E-9BFB-A630E4C15A2B}"/>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a:extLst>
            <a:ext uri="{FF2B5EF4-FFF2-40B4-BE49-F238E27FC236}">
              <a16:creationId xmlns:a16="http://schemas.microsoft.com/office/drawing/2014/main" id="{4EC17059-8631-4802-9223-2AD66FEC4776}"/>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EA455E16-260F-4F0F-B01F-79C569955E41}"/>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6C5D3728-EE6D-4BF2-9340-6CAEC15D5082}"/>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CE7A58F1-05E6-49E9-98E8-CFC2D39D990F}"/>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7D833CC0-3B40-4371-B4E2-06A7D226E034}"/>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B8E374A6-66B9-4730-A02C-2C4DDE0113D2}"/>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A103E07-4572-4332-B7F7-FE8517898CB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8DF0495-835B-4640-8F2C-56D089F92F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E99DAF2-9B94-487E-9D43-0941A8C500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C9CE7BF-C3B2-4DA4-8D55-B9D6DAC51B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3DBAB683-D360-4C19-8CB9-1BAF2493B6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42" name="楕円 941">
          <a:extLst>
            <a:ext uri="{FF2B5EF4-FFF2-40B4-BE49-F238E27FC236}">
              <a16:creationId xmlns:a16="http://schemas.microsoft.com/office/drawing/2014/main" id="{5C66E78D-1440-4E75-80EA-B62B60129B9D}"/>
            </a:ext>
          </a:extLst>
        </xdr:cNvPr>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943" name="【庁舎】&#10;一人当たり面積該当値テキスト">
          <a:extLst>
            <a:ext uri="{FF2B5EF4-FFF2-40B4-BE49-F238E27FC236}">
              <a16:creationId xmlns:a16="http://schemas.microsoft.com/office/drawing/2014/main" id="{7194A968-7006-41C0-BD10-6C7F3A6F8703}"/>
            </a:ext>
          </a:extLst>
        </xdr:cNvPr>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33020</xdr:rowOff>
    </xdr:from>
    <xdr:to>
      <xdr:col>112</xdr:col>
      <xdr:colOff>38100</xdr:colOff>
      <xdr:row>105</xdr:row>
      <xdr:rowOff>134620</xdr:rowOff>
    </xdr:to>
    <xdr:sp macro="" textlink="">
      <xdr:nvSpPr>
        <xdr:cNvPr id="944" name="楕円 943">
          <a:extLst>
            <a:ext uri="{FF2B5EF4-FFF2-40B4-BE49-F238E27FC236}">
              <a16:creationId xmlns:a16="http://schemas.microsoft.com/office/drawing/2014/main" id="{EBDD5BDF-D5EA-4E8B-9064-2C246A1672A0}"/>
            </a:ext>
          </a:extLst>
        </xdr:cNvPr>
        <xdr:cNvSpPr/>
      </xdr:nvSpPr>
      <xdr:spPr>
        <a:xfrm>
          <a:off x="2127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83820</xdr:rowOff>
    </xdr:to>
    <xdr:cxnSp macro="">
      <xdr:nvCxnSpPr>
        <xdr:cNvPr id="945" name="直線コネクタ 944">
          <a:extLst>
            <a:ext uri="{FF2B5EF4-FFF2-40B4-BE49-F238E27FC236}">
              <a16:creationId xmlns:a16="http://schemas.microsoft.com/office/drawing/2014/main" id="{32616317-009E-422D-B6F8-39070A2873BF}"/>
            </a:ext>
          </a:extLst>
        </xdr:cNvPr>
        <xdr:cNvCxnSpPr/>
      </xdr:nvCxnSpPr>
      <xdr:spPr>
        <a:xfrm flipV="1">
          <a:off x="21323300" y="180441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6" name="楕円 945">
          <a:extLst>
            <a:ext uri="{FF2B5EF4-FFF2-40B4-BE49-F238E27FC236}">
              <a16:creationId xmlns:a16="http://schemas.microsoft.com/office/drawing/2014/main" id="{A29C65BC-4194-4851-AC0E-9CD2DCAFCD35}"/>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83820</xdr:rowOff>
    </xdr:from>
    <xdr:to>
      <xdr:col>111</xdr:col>
      <xdr:colOff>177800</xdr:colOff>
      <xdr:row>106</xdr:row>
      <xdr:rowOff>45720</xdr:rowOff>
    </xdr:to>
    <xdr:cxnSp macro="">
      <xdr:nvCxnSpPr>
        <xdr:cNvPr id="947" name="直線コネクタ 946">
          <a:extLst>
            <a:ext uri="{FF2B5EF4-FFF2-40B4-BE49-F238E27FC236}">
              <a16:creationId xmlns:a16="http://schemas.microsoft.com/office/drawing/2014/main" id="{D2DC16FD-A290-4417-ADD6-E37146BD2AF3}"/>
            </a:ext>
          </a:extLst>
        </xdr:cNvPr>
        <xdr:cNvCxnSpPr/>
      </xdr:nvCxnSpPr>
      <xdr:spPr>
        <a:xfrm flipV="1">
          <a:off x="20434300" y="180860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8" name="楕円 947">
          <a:extLst>
            <a:ext uri="{FF2B5EF4-FFF2-40B4-BE49-F238E27FC236}">
              <a16:creationId xmlns:a16="http://schemas.microsoft.com/office/drawing/2014/main" id="{646BA101-BC59-4C08-A91F-5CA508F62572}"/>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49" name="直線コネクタ 948">
          <a:extLst>
            <a:ext uri="{FF2B5EF4-FFF2-40B4-BE49-F238E27FC236}">
              <a16:creationId xmlns:a16="http://schemas.microsoft.com/office/drawing/2014/main" id="{A4BA6866-18BB-4236-BCDB-BBB5D896BCD1}"/>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50" name="楕円 949">
          <a:extLst>
            <a:ext uri="{FF2B5EF4-FFF2-40B4-BE49-F238E27FC236}">
              <a16:creationId xmlns:a16="http://schemas.microsoft.com/office/drawing/2014/main" id="{24484623-611D-49B8-9D54-030C5E01F9B8}"/>
            </a:ext>
          </a:extLst>
        </xdr:cNvPr>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49530</xdr:rowOff>
    </xdr:to>
    <xdr:cxnSp macro="">
      <xdr:nvCxnSpPr>
        <xdr:cNvPr id="951" name="直線コネクタ 950">
          <a:extLst>
            <a:ext uri="{FF2B5EF4-FFF2-40B4-BE49-F238E27FC236}">
              <a16:creationId xmlns:a16="http://schemas.microsoft.com/office/drawing/2014/main" id="{ACBE2F10-7AB6-498F-AA4D-40C6B7A66DE0}"/>
            </a:ext>
          </a:extLst>
        </xdr:cNvPr>
        <xdr:cNvCxnSpPr/>
      </xdr:nvCxnSpPr>
      <xdr:spPr>
        <a:xfrm flipV="1">
          <a:off x="18656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a:extLst>
            <a:ext uri="{FF2B5EF4-FFF2-40B4-BE49-F238E27FC236}">
              <a16:creationId xmlns:a16="http://schemas.microsoft.com/office/drawing/2014/main" id="{31B1C245-3772-4DC5-86FD-E92015C69BB7}"/>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59FDFD18-C572-4943-B36C-CA2ED5B72F27}"/>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4" name="n_3aveValue【庁舎】&#10;一人当たり面積">
          <a:extLst>
            <a:ext uri="{FF2B5EF4-FFF2-40B4-BE49-F238E27FC236}">
              <a16:creationId xmlns:a16="http://schemas.microsoft.com/office/drawing/2014/main" id="{0669D74B-FC15-410B-B6DA-075033D79EDC}"/>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a:extLst>
            <a:ext uri="{FF2B5EF4-FFF2-40B4-BE49-F238E27FC236}">
              <a16:creationId xmlns:a16="http://schemas.microsoft.com/office/drawing/2014/main" id="{07F3D23E-7137-44E6-AD84-2D120AE07EB3}"/>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151147</xdr:rowOff>
    </xdr:from>
    <xdr:ext cx="469744" cy="259045"/>
    <xdr:sp macro="" textlink="">
      <xdr:nvSpPr>
        <xdr:cNvPr id="956" name="n_1mainValue【庁舎】&#10;一人当たり面積">
          <a:extLst>
            <a:ext uri="{FF2B5EF4-FFF2-40B4-BE49-F238E27FC236}">
              <a16:creationId xmlns:a16="http://schemas.microsoft.com/office/drawing/2014/main" id="{568B3008-D153-4BE3-A723-3395841A2DC0}"/>
            </a:ext>
          </a:extLst>
        </xdr:cNvPr>
        <xdr:cNvSpPr txBox="1"/>
      </xdr:nvSpPr>
      <xdr:spPr>
        <a:xfrm>
          <a:off x="210757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7" name="n_2mainValue【庁舎】&#10;一人当たり面積">
          <a:extLst>
            <a:ext uri="{FF2B5EF4-FFF2-40B4-BE49-F238E27FC236}">
              <a16:creationId xmlns:a16="http://schemas.microsoft.com/office/drawing/2014/main" id="{CA3FB0C7-E2C8-453A-AE51-A2D357B7D655}"/>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8" name="n_3mainValue【庁舎】&#10;一人当たり面積">
          <a:extLst>
            <a:ext uri="{FF2B5EF4-FFF2-40B4-BE49-F238E27FC236}">
              <a16:creationId xmlns:a16="http://schemas.microsoft.com/office/drawing/2014/main" id="{870CA260-7A8A-435F-B80B-A62F3B33AE66}"/>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59" name="n_4mainValue【庁舎】&#10;一人当たり面積">
          <a:extLst>
            <a:ext uri="{FF2B5EF4-FFF2-40B4-BE49-F238E27FC236}">
              <a16:creationId xmlns:a16="http://schemas.microsoft.com/office/drawing/2014/main" id="{4E841749-C3DE-4DDD-ABFA-425D36B631BC}"/>
            </a:ext>
          </a:extLst>
        </xdr:cNvPr>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5C61D184-C12C-469C-B453-3DB8027B1E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9ECCEEA5-D102-4C2A-B625-EFC37C1A8E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5F10ED08-0A51-4637-A202-49D9AF4976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年度と分類ごとに比較すると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を除き増加している。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については、新ごみ処理施設の整備が進んでいることから大きく改善している。</a:t>
          </a:r>
          <a:endParaRPr lang="ja-JP" altLang="ja-JP" sz="1400">
            <a:effectLst/>
          </a:endParaRPr>
        </a:p>
        <a:p>
          <a:r>
            <a:rPr kumimoji="1" lang="ja-JP" altLang="ja-JP" sz="1100">
              <a:solidFill>
                <a:schemeClr val="dk1"/>
              </a:solidFill>
              <a:effectLst/>
              <a:latin typeface="+mn-lt"/>
              <a:ea typeface="+mn-ea"/>
              <a:cs typeface="+mn-cs"/>
            </a:rPr>
            <a:t>今後は宝塚市公共施設保有量最適化方針に従い、資産の最適化を目指していく。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分子である基準財政収入額は株式等譲渡所得割交付金の増などにより、前年度に比べ約</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億円の増となった。分母である基準財政需要額は臨時財政対策債振替相当額の減などにより、前年度に比べ約</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　その結果、財政力指数は</a:t>
          </a:r>
          <a:r>
            <a:rPr kumimoji="1" lang="en-US" altLang="ja-JP" sz="1100">
              <a:solidFill>
                <a:schemeClr val="dk1"/>
              </a:solidFill>
              <a:effectLst/>
              <a:latin typeface="+mn-lt"/>
              <a:ea typeface="+mn-ea"/>
              <a:cs typeface="+mn-cs"/>
            </a:rPr>
            <a:t>0.82</a:t>
          </a:r>
          <a:r>
            <a:rPr kumimoji="1" lang="ja-JP" altLang="ja-JP" sz="1100">
              <a:solidFill>
                <a:schemeClr val="dk1"/>
              </a:solidFill>
              <a:effectLst/>
              <a:latin typeface="+mn-lt"/>
              <a:ea typeface="+mn-ea"/>
              <a:cs typeface="+mn-cs"/>
            </a:rPr>
            <a:t>となった。今後も引き続き財源不足の解消を図り、健全で持続可能な収支均衡の財政運営を目指す。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056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52070</xdr:rowOff>
    </xdr:from>
    <xdr:to>
      <xdr:col>19</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52070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1270</xdr:rowOff>
    </xdr:from>
    <xdr:to>
      <xdr:col>15</xdr:col>
      <xdr:colOff>133350</xdr:colOff>
      <xdr:row>41</xdr:row>
      <xdr:rowOff>102870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15257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分母である経常一般財源（歳入）が前年度より</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の増となったものの、分子である経常経費充当一般財源（歳出）は前年度に比べ</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11.1</a:t>
          </a:r>
          <a:r>
            <a:rPr lang="ja-JP" altLang="en-US" sz="1100" b="0" i="0" baseline="0">
              <a:solidFill>
                <a:schemeClr val="dk1"/>
              </a:solidFill>
              <a:effectLst/>
              <a:latin typeface="+mn-lt"/>
              <a:ea typeface="+mn-ea"/>
              <a:cs typeface="+mn-cs"/>
            </a:rPr>
            <a:t>億</a:t>
          </a:r>
          <a:r>
            <a:rPr lang="ja-JP" altLang="ja-JP" sz="1100" b="0" i="0" baseline="0">
              <a:solidFill>
                <a:schemeClr val="dk1"/>
              </a:solidFill>
              <a:effectLst/>
              <a:latin typeface="+mn-lt"/>
              <a:ea typeface="+mn-ea"/>
              <a:cs typeface="+mn-cs"/>
            </a:rPr>
            <a:t>円の増となり、経常収支比率が悪化した</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主な要因として経常経費充当一般財源（歳出）では物件費が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0.6</a:t>
          </a:r>
          <a:r>
            <a:rPr lang="ja-JP" altLang="en-US" sz="1100" b="0" i="0" baseline="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の減となったものの、扶助費が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5.8</a:t>
          </a:r>
          <a:r>
            <a:rPr lang="ja-JP" altLang="ja-JP" sz="1100" b="0" i="0" baseline="0">
              <a:solidFill>
                <a:schemeClr val="dk1"/>
              </a:solidFill>
              <a:effectLst/>
              <a:latin typeface="+mn-lt"/>
              <a:ea typeface="+mn-ea"/>
              <a:cs typeface="+mn-cs"/>
            </a:rPr>
            <a:t>億円、公債費が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億円、繰出金が</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億円の増となったため、歳出全体で</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11.1</a:t>
          </a:r>
          <a:r>
            <a:rPr lang="ja-JP" altLang="ja-JP" sz="1100" b="0" i="0" baseline="0">
              <a:solidFill>
                <a:schemeClr val="dk1"/>
              </a:solidFill>
              <a:effectLst/>
              <a:latin typeface="+mn-lt"/>
              <a:ea typeface="+mn-ea"/>
              <a:cs typeface="+mn-cs"/>
            </a:rPr>
            <a:t>億円の増とな</a:t>
          </a:r>
          <a:r>
            <a:rPr kumimoji="1" lang="ja-JP" altLang="ja-JP" sz="1100">
              <a:solidFill>
                <a:schemeClr val="dk1"/>
              </a:solidFill>
              <a:effectLst/>
              <a:latin typeface="+mn-lt"/>
              <a:ea typeface="+mn-ea"/>
              <a:cs typeface="+mn-cs"/>
            </a:rPr>
            <a:t>ったため経常収支比率が悪化した。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65</xdr:row>
      <xdr:rowOff>117263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92604"/>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119804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6391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85090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6391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66</xdr:row>
      <xdr:rowOff>34290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2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人事院勧告で給料月額及び期末勤勉手当の支給月数が引き上げられ、本市においても人事院勧告に準じた改正を行ったため、昨年度と比較して増加している。物件費については、委託料が新型コロナウイルスワクチン接種事業の減などにより</a:t>
          </a:r>
          <a:r>
            <a:rPr kumimoji="1" lang="ja-JP" altLang="en-US" sz="1100">
              <a:solidFill>
                <a:schemeClr val="dk1"/>
              </a:solidFill>
              <a:effectLst/>
              <a:latin typeface="+mn-lt"/>
              <a:ea typeface="+mn-ea"/>
              <a:cs typeface="+mn-cs"/>
            </a:rPr>
            <a:t>減少している。その結果、人口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1,023</a:t>
          </a:r>
          <a:r>
            <a:rPr kumimoji="1" lang="ja-JP" altLang="en-US" sz="1100">
              <a:solidFill>
                <a:schemeClr val="dk1"/>
              </a:solidFill>
              <a:effectLst/>
              <a:latin typeface="+mn-lt"/>
              <a:ea typeface="+mn-ea"/>
              <a:cs typeface="+mn-cs"/>
            </a:rPr>
            <a:t>円減少した。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今後も社会情勢や財政状況を鑑みながら職員数、給与の適正化を図り、総人件費の抑制に努める。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61517</xdr:rowOff>
    </xdr:from>
    <xdr:to>
      <xdr:col>23</xdr:col>
      <xdr:colOff>133350</xdr:colOff>
      <xdr:row>82</xdr:row>
      <xdr:rowOff>79150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20417"/>
          <a:ext cx="838200" cy="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79150</xdr:rowOff>
    </xdr:from>
    <xdr:to>
      <xdr:col>19</xdr:col>
      <xdr:colOff>133350</xdr:colOff>
      <xdr:row>82</xdr:row>
      <xdr:rowOff>103694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38050"/>
          <a:ext cx="8890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120659</xdr:rowOff>
    </xdr:from>
    <xdr:to>
      <xdr:col>15</xdr:col>
      <xdr:colOff>82550</xdr:colOff>
      <xdr:row>82</xdr:row>
      <xdr:rowOff>103694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8109"/>
          <a:ext cx="889000" cy="15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65196</xdr:rowOff>
    </xdr:from>
    <xdr:to>
      <xdr:col>11</xdr:col>
      <xdr:colOff>31750</xdr:colOff>
      <xdr:row>81</xdr:row>
      <xdr:rowOff>120659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2646"/>
          <a:ext cx="889000" cy="5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10717</xdr:rowOff>
    </xdr:from>
    <xdr:to>
      <xdr:col>23</xdr:col>
      <xdr:colOff>184150</xdr:colOff>
      <xdr:row>82</xdr:row>
      <xdr:rowOff>112317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27244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28350</xdr:rowOff>
    </xdr:from>
    <xdr:to>
      <xdr:col>19</xdr:col>
      <xdr:colOff>184150</xdr:colOff>
      <xdr:row>82</xdr:row>
      <xdr:rowOff>129950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140127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5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52894</xdr:rowOff>
    </xdr:from>
    <xdr:to>
      <xdr:col>15</xdr:col>
      <xdr:colOff>133350</xdr:colOff>
      <xdr:row>82</xdr:row>
      <xdr:rowOff>154494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164671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8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69859</xdr:rowOff>
    </xdr:from>
    <xdr:to>
      <xdr:col>11</xdr:col>
      <xdr:colOff>82550</xdr:colOff>
      <xdr:row>82</xdr:row>
      <xdr:rowOff>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14396</xdr:rowOff>
    </xdr:from>
    <xdr:to>
      <xdr:col>7</xdr:col>
      <xdr:colOff>31750</xdr:colOff>
      <xdr:row>81</xdr:row>
      <xdr:rowOff>115996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100773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8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給与の適正化に努めており、国の水準を下回っている。</a:t>
          </a:r>
          <a:endParaRPr lang="ja-JP" altLang="ja-JP" sz="1400">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77470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739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87</xdr:row>
      <xdr:rowOff>26670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221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147320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428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24130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6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住民へのきめ細やかなサービスを提供するため、年に一度ヒアリングを行い、適正な人員配置に努めている。また、定員管理方針と定員適正化計画を策定し、体制整備に取り組んでいる。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159596</xdr:rowOff>
    </xdr:from>
    <xdr:to>
      <xdr:col>81</xdr:col>
      <xdr:colOff>44450</xdr:colOff>
      <xdr:row>62</xdr:row>
      <xdr:rowOff>4233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180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61</xdr:row>
      <xdr:rowOff>159596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9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135467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96960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108796</xdr:rowOff>
    </xdr:from>
    <xdr:to>
      <xdr:col>77</xdr:col>
      <xdr:colOff>95250</xdr:colOff>
      <xdr:row>62</xdr:row>
      <xdr:rowOff>38946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23723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84667</xdr:rowOff>
    </xdr:from>
    <xdr:to>
      <xdr:col>73</xdr:col>
      <xdr:colOff>44450</xdr:colOff>
      <xdr:row>62</xdr:row>
      <xdr:rowOff>14817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ポイントの悪化となった。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単年度比較において、</a:t>
          </a:r>
          <a:r>
            <a:rPr kumimoji="1" lang="ja-JP" altLang="en-US" sz="1100">
              <a:solidFill>
                <a:schemeClr val="tx1"/>
              </a:solidFill>
              <a:effectLst/>
              <a:latin typeface="+mn-lt"/>
              <a:ea typeface="+mn-ea"/>
              <a:cs typeface="+mn-cs"/>
            </a:rPr>
            <a:t>実質公債費比率の分子については、昨年度より約</a:t>
          </a:r>
          <a:r>
            <a:rPr kumimoji="1" lang="en-US" altLang="ja-JP" sz="1100">
              <a:solidFill>
                <a:schemeClr val="tx1"/>
              </a:solidFill>
              <a:effectLst/>
              <a:latin typeface="+mn-lt"/>
              <a:ea typeface="+mn-ea"/>
              <a:cs typeface="+mn-cs"/>
            </a:rPr>
            <a:t>0.7</a:t>
          </a:r>
          <a:r>
            <a:rPr kumimoji="1" lang="ja-JP" altLang="en-US" sz="1100">
              <a:solidFill>
                <a:schemeClr val="tx1"/>
              </a:solidFill>
              <a:effectLst/>
              <a:latin typeface="+mn-lt"/>
              <a:ea typeface="+mn-ea"/>
              <a:cs typeface="+mn-cs"/>
            </a:rPr>
            <a:t>億円の増となった。準公債費（債務負担行為）が約</a:t>
          </a:r>
          <a:r>
            <a:rPr kumimoji="1" lang="en-US" altLang="ja-JP" sz="110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億円の減となったものの、元利償還金が約</a:t>
          </a:r>
          <a:r>
            <a:rPr kumimoji="1" lang="en-US" altLang="ja-JP" sz="1100">
              <a:solidFill>
                <a:schemeClr val="tx1"/>
              </a:solidFill>
              <a:effectLst/>
              <a:latin typeface="+mn-lt"/>
              <a:ea typeface="+mn-ea"/>
              <a:cs typeface="+mn-cs"/>
            </a:rPr>
            <a:t>1.3</a:t>
          </a:r>
          <a:r>
            <a:rPr kumimoji="1" lang="ja-JP" altLang="en-US" sz="1100">
              <a:solidFill>
                <a:schemeClr val="tx1"/>
              </a:solidFill>
              <a:effectLst/>
              <a:latin typeface="+mn-lt"/>
              <a:ea typeface="+mn-ea"/>
              <a:cs typeface="+mn-cs"/>
            </a:rPr>
            <a:t>億円の増、公営企業債の元利償還金に対する繰入金が約</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億円の増となったこと等によるものである。</a:t>
          </a:r>
        </a:p>
        <a:p>
          <a:r>
            <a:rPr kumimoji="1" lang="ja-JP" altLang="ja-JP" sz="1100">
              <a:solidFill>
                <a:schemeClr val="tx1"/>
              </a:solidFill>
              <a:effectLst/>
              <a:latin typeface="+mn-lt"/>
              <a:ea typeface="+mn-ea"/>
              <a:cs typeface="+mn-cs"/>
            </a:rPr>
            <a:t>分母では標準税収入額が約</a:t>
          </a:r>
          <a:r>
            <a:rPr kumimoji="1" lang="en-US" altLang="ja-JP" sz="1100">
              <a:solidFill>
                <a:schemeClr val="tx1"/>
              </a:solidFill>
              <a:effectLst/>
              <a:latin typeface="+mn-lt"/>
              <a:ea typeface="+mn-ea"/>
              <a:cs typeface="+mn-cs"/>
            </a:rPr>
            <a:t>8.8</a:t>
          </a:r>
          <a:r>
            <a:rPr kumimoji="1" lang="ja-JP" altLang="ja-JP" sz="1100">
              <a:solidFill>
                <a:schemeClr val="tx1"/>
              </a:solidFill>
              <a:effectLst/>
              <a:latin typeface="+mn-lt"/>
              <a:ea typeface="+mn-ea"/>
              <a:cs typeface="+mn-cs"/>
            </a:rPr>
            <a:t>億円、普通交付税が約</a:t>
          </a:r>
          <a:r>
            <a:rPr kumimoji="1" lang="en-US" altLang="ja-JP" sz="1100">
              <a:solidFill>
                <a:schemeClr val="tx1"/>
              </a:solidFill>
              <a:effectLst/>
              <a:latin typeface="+mn-lt"/>
              <a:ea typeface="+mn-ea"/>
              <a:cs typeface="+mn-cs"/>
            </a:rPr>
            <a:t>5.4</a:t>
          </a:r>
          <a:r>
            <a:rPr kumimoji="1" lang="ja-JP" altLang="ja-JP" sz="1100">
              <a:solidFill>
                <a:schemeClr val="tx1"/>
              </a:solidFill>
              <a:effectLst/>
              <a:latin typeface="+mn-lt"/>
              <a:ea typeface="+mn-ea"/>
              <a:cs typeface="+mn-cs"/>
            </a:rPr>
            <a:t>億円の増となったものの、臨時財政対策債発行可能額が約</a:t>
          </a:r>
          <a:r>
            <a:rPr kumimoji="1" lang="en-US" altLang="ja-JP" sz="1100">
              <a:solidFill>
                <a:schemeClr val="tx1"/>
              </a:solidFill>
              <a:effectLst/>
              <a:latin typeface="+mn-lt"/>
              <a:ea typeface="+mn-ea"/>
              <a:cs typeface="+mn-cs"/>
            </a:rPr>
            <a:t>7.3</a:t>
          </a:r>
          <a:r>
            <a:rPr kumimoji="1" lang="ja-JP" altLang="ja-JP" sz="1100">
              <a:solidFill>
                <a:schemeClr val="tx1"/>
              </a:solidFill>
              <a:effectLst/>
              <a:latin typeface="+mn-lt"/>
              <a:ea typeface="+mn-ea"/>
              <a:cs typeface="+mn-cs"/>
            </a:rPr>
            <a:t>億円の減となったこと等により、合計で約</a:t>
          </a:r>
          <a:r>
            <a:rPr kumimoji="1" lang="en-US" altLang="ja-JP" sz="1100">
              <a:solidFill>
                <a:schemeClr val="tx1"/>
              </a:solidFill>
              <a:effectLst/>
              <a:latin typeface="+mn-lt"/>
              <a:ea typeface="+mn-ea"/>
              <a:cs typeface="+mn-cs"/>
            </a:rPr>
            <a:t>6.6</a:t>
          </a:r>
          <a:r>
            <a:rPr kumimoji="1" lang="ja-JP" altLang="ja-JP" sz="1100">
              <a:solidFill>
                <a:schemeClr val="tx1"/>
              </a:solidFill>
              <a:effectLst/>
              <a:latin typeface="+mn-lt"/>
              <a:ea typeface="+mn-ea"/>
              <a:cs typeface="+mn-cs"/>
            </a:rPr>
            <a:t>億円減少した。このため、単年度比較では</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ポイント悪化し、</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ヵ年平均でも</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ポイントの悪化となった。</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13002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964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138491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81038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35076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70653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前年度より</a:t>
          </a:r>
          <a:r>
            <a:rPr kumimoji="1" lang="en-US" altLang="ja-JP" sz="1100">
              <a:latin typeface="+mn-ea"/>
              <a:ea typeface="+mn-ea"/>
            </a:rPr>
            <a:t>0.9</a:t>
          </a:r>
          <a:r>
            <a:rPr kumimoji="1" lang="ja-JP" altLang="en-US" sz="1100">
              <a:latin typeface="+mn-ea"/>
              <a:ea typeface="+mn-ea"/>
            </a:rPr>
            <a:t>ポイントの改善となった。</a:t>
          </a:r>
        </a:p>
        <a:p>
          <a:r>
            <a:rPr kumimoji="1" lang="ja-JP" altLang="en-US" sz="1100">
              <a:latin typeface="+mn-ea"/>
              <a:ea typeface="+mn-ea"/>
            </a:rPr>
            <a:t>　主な改善要因としては、下水道事業等において過去に借りた地方債の償還が順調に進み公営企業債等繰入見込額が約</a:t>
          </a:r>
          <a:r>
            <a:rPr kumimoji="1" lang="en-US" altLang="ja-JP" sz="1100">
              <a:latin typeface="+mn-ea"/>
              <a:ea typeface="+mn-ea"/>
            </a:rPr>
            <a:t>10.7</a:t>
          </a:r>
          <a:r>
            <a:rPr kumimoji="1" lang="ja-JP" altLang="en-US" sz="1100">
              <a:latin typeface="+mn-ea"/>
              <a:ea typeface="+mn-ea"/>
            </a:rPr>
            <a:t>億円減となったことなどにより、分子を構成する将来負担額が約</a:t>
          </a:r>
          <a:r>
            <a:rPr kumimoji="1" lang="en-US" altLang="ja-JP" sz="1100">
              <a:latin typeface="+mn-ea"/>
              <a:ea typeface="+mn-ea"/>
            </a:rPr>
            <a:t>16.1</a:t>
          </a:r>
          <a:r>
            <a:rPr kumimoji="1" lang="ja-JP" altLang="en-US" sz="1100">
              <a:latin typeface="+mn-ea"/>
              <a:ea typeface="+mn-ea"/>
            </a:rPr>
            <a:t>億円の減となったこと、また、分母においては、標準財政規模が約</a:t>
          </a:r>
          <a:r>
            <a:rPr kumimoji="1" lang="en-US" altLang="ja-JP" sz="1100">
              <a:latin typeface="+mn-ea"/>
              <a:ea typeface="+mn-ea"/>
            </a:rPr>
            <a:t>6.9</a:t>
          </a:r>
          <a:r>
            <a:rPr kumimoji="1" lang="ja-JP" altLang="en-US" sz="1100">
              <a:latin typeface="+mn-ea"/>
              <a:ea typeface="+mn-ea"/>
            </a:rPr>
            <a:t>億円の増となったことから改善している。</a:t>
          </a:r>
          <a:endParaRPr kumimoji="1" lang="en-US" altLang="ja-JP"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8573</xdr:rowOff>
    </xdr:from>
    <xdr:to>
      <xdr:col>81</xdr:col>
      <xdr:colOff>44450</xdr:colOff>
      <xdr:row>14</xdr:row>
      <xdr:rowOff>26670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0887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26670</xdr:rowOff>
    </xdr:from>
    <xdr:to>
      <xdr:col>77</xdr:col>
      <xdr:colOff>44450</xdr:colOff>
      <xdr:row>15</xdr:row>
      <xdr:rowOff>34184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26970"/>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53675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2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34184</xdr:rowOff>
    </xdr:from>
    <xdr:to>
      <xdr:col>72</xdr:col>
      <xdr:colOff>203200</xdr:colOff>
      <xdr:row>16</xdr:row>
      <xdr:rowOff>7514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059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97913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7514</xdr:rowOff>
    </xdr:from>
    <xdr:to>
      <xdr:col>68</xdr:col>
      <xdr:colOff>152400</xdr:colOff>
      <xdr:row>16</xdr:row>
      <xdr:rowOff>81915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50714"/>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129223</xdr:rowOff>
    </xdr:from>
    <xdr:to>
      <xdr:col>81</xdr:col>
      <xdr:colOff>95250</xdr:colOff>
      <xdr:row>14</xdr:row>
      <xdr:rowOff>59373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5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50500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7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147320</xdr:rowOff>
    </xdr:from>
    <xdr:to>
      <xdr:col>77</xdr:col>
      <xdr:colOff>95250</xdr:colOff>
      <xdr:row>14</xdr:row>
      <xdr:rowOff>77470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87647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4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154834</xdr:rowOff>
    </xdr:from>
    <xdr:to>
      <xdr:col>73</xdr:col>
      <xdr:colOff>44450</xdr:colOff>
      <xdr:row>15</xdr:row>
      <xdr:rowOff>84984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95161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128164</xdr:rowOff>
    </xdr:from>
    <xdr:to>
      <xdr:col>68</xdr:col>
      <xdr:colOff>203200</xdr:colOff>
      <xdr:row>16</xdr:row>
      <xdr:rowOff>58314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43091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8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31115</xdr:rowOff>
    </xdr:from>
    <xdr:to>
      <xdr:col>64</xdr:col>
      <xdr:colOff>152400</xdr:colOff>
      <xdr:row>16</xdr:row>
      <xdr:rowOff>132715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117492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人件費に係る経常収支比率は昨年度と比較して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年人事院勧告で給料月額及び期末勤勉手当の支給月数が引き上げられ、本市においても人事院勧告に準じた改正を行い、人件費が増加したことが要因と考えられる。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112713</xdr:rowOff>
    </xdr:from>
    <xdr:to>
      <xdr:col>24</xdr:col>
      <xdr:colOff>25400</xdr:colOff>
      <xdr:row>40</xdr:row>
      <xdr:rowOff>141288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97071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41275</xdr:rowOff>
    </xdr:from>
    <xdr:to>
      <xdr:col>19</xdr:col>
      <xdr:colOff>187325</xdr:colOff>
      <xdr:row>40</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89927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41275</xdr:rowOff>
    </xdr:from>
    <xdr:to>
      <xdr:col>15</xdr:col>
      <xdr:colOff>98425</xdr:colOff>
      <xdr:row>41</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8992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98425</xdr:rowOff>
    </xdr:from>
    <xdr:to>
      <xdr:col>11</xdr:col>
      <xdr:colOff>9525</xdr:colOff>
      <xdr:row>41</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9564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90488</xdr:rowOff>
    </xdr:from>
    <xdr:to>
      <xdr:col>24</xdr:col>
      <xdr:colOff>76200</xdr:colOff>
      <xdr:row>41</xdr:row>
      <xdr:rowOff>20638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62565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61913</xdr:rowOff>
    </xdr:from>
    <xdr:to>
      <xdr:col>20</xdr:col>
      <xdr:colOff>38100</xdr:colOff>
      <xdr:row>40</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700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161925</xdr:rowOff>
    </xdr:from>
    <xdr:to>
      <xdr:col>15</xdr:col>
      <xdr:colOff>149225</xdr:colOff>
      <xdr:row>40</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76852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76200</xdr:rowOff>
    </xdr:from>
    <xdr:to>
      <xdr:col>11</xdr:col>
      <xdr:colOff>60325</xdr:colOff>
      <xdr:row>42</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47625</xdr:rowOff>
    </xdr:from>
    <xdr:to>
      <xdr:col>6</xdr:col>
      <xdr:colOff>171450</xdr:colOff>
      <xdr:row>40</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134002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9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物件費にかかる経常収支比率は、昨年度と比較すると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ポイント低くなり、類似団体平均と比べ</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ポイント低い。</a:t>
          </a:r>
          <a:endParaRPr lang="ja-JP" altLang="ja-JP" sz="1400">
            <a:effectLst/>
          </a:endParaRPr>
        </a:p>
        <a:p>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9" name="物件費グラフ枠">
          <a:extLst>
            <a:ext uri="{FF2B5EF4-FFF2-40B4-BE49-F238E27FC236}">
              <a16:creationId xmlns:a16="http://schemas.microsoft.com/office/drawing/2014/main" id="{00000000-0008-0000-0400-000081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141288</xdr:rowOff>
    </xdr:from>
    <xdr:to>
      <xdr:col>82</xdr:col>
      <xdr:colOff>107950</xdr:colOff>
      <xdr:row>21</xdr:row>
      <xdr:rowOff>84138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6510000" y="23701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56215</xdr:rowOff>
    </xdr:from>
    <xdr:ext cx="762000" cy="259045"/>
    <xdr:sp macro="" textlink="">
      <xdr:nvSpPr>
        <xdr:cNvPr id="131" name="物件費最小値テキスト">
          <a:extLst>
            <a:ext uri="{FF2B5EF4-FFF2-40B4-BE49-F238E27FC236}">
              <a16:creationId xmlns:a16="http://schemas.microsoft.com/office/drawing/2014/main" id="{00000000-0008-0000-0400-000083000000}"/>
            </a:ext>
          </a:extLst>
        </xdr:cNvPr>
        <xdr:cNvSpPr txBox="1"/>
      </xdr:nvSpPr>
      <xdr:spPr>
        <a:xfrm>
          <a:off x="16598900" y="36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84138</xdr:rowOff>
    </xdr:from>
    <xdr:to>
      <xdr:col>82</xdr:col>
      <xdr:colOff>196850</xdr:colOff>
      <xdr:row>21</xdr:row>
      <xdr:rowOff>84138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36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56215</xdr:rowOff>
    </xdr:from>
    <xdr:ext cx="762000" cy="259045"/>
    <xdr:sp macro="" textlink="">
      <xdr:nvSpPr>
        <xdr:cNvPr id="133" name="物件費最大値テキスト">
          <a:extLst>
            <a:ext uri="{FF2B5EF4-FFF2-40B4-BE49-F238E27FC236}">
              <a16:creationId xmlns:a16="http://schemas.microsoft.com/office/drawing/2014/main" id="{00000000-0008-0000-0400-000085000000}"/>
            </a:ext>
          </a:extLst>
        </xdr:cNvPr>
        <xdr:cNvSpPr txBox="1"/>
      </xdr:nvSpPr>
      <xdr:spPr>
        <a:xfrm>
          <a:off x="16598900" y="211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141288</xdr:rowOff>
    </xdr:from>
    <xdr:to>
      <xdr:col>82</xdr:col>
      <xdr:colOff>196850</xdr:colOff>
      <xdr:row>13</xdr:row>
      <xdr:rowOff>141288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6421100" y="237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14</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5671800" y="23844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76852</xdr:rowOff>
    </xdr:from>
    <xdr:ext cx="762000" cy="259045"/>
    <xdr:sp macro="" textlink="">
      <xdr:nvSpPr>
        <xdr:cNvPr id="136" name="物件費平均値テキスト">
          <a:extLst>
            <a:ext uri="{FF2B5EF4-FFF2-40B4-BE49-F238E27FC236}">
              <a16:creationId xmlns:a16="http://schemas.microsoft.com/office/drawing/2014/main" id="{00000000-0008-0000-0400-000088000000}"/>
            </a:ext>
          </a:extLst>
        </xdr:cNvPr>
        <xdr:cNvSpPr txBox="1"/>
      </xdr:nvSpPr>
      <xdr:spPr>
        <a:xfrm>
          <a:off x="16598900" y="28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6459200" y="284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41275</xdr:rowOff>
    </xdr:from>
    <xdr:to>
      <xdr:col>78</xdr:col>
      <xdr:colOff>69850</xdr:colOff>
      <xdr:row>14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4782800" y="22701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41275</xdr:rowOff>
    </xdr:from>
    <xdr:to>
      <xdr:col>73</xdr:col>
      <xdr:colOff>180975</xdr:colOff>
      <xdr:row>13</xdr:row>
      <xdr:rowOff>84138</xdr:rowOff>
    </xdr:to>
    <xdr:cxnSp macro="">
      <xdr:nvCxnSpPr>
        <xdr:cNvPr id="141" name="直線コネクタ 140">
          <a:extLst>
            <a:ext uri="{FF2B5EF4-FFF2-40B4-BE49-F238E27FC236}">
              <a16:creationId xmlns:a16="http://schemas.microsoft.com/office/drawing/2014/main" id="{00000000-0008-0000-0400-00008D000000}"/>
            </a:ext>
          </a:extLst>
        </xdr:cNvPr>
        <xdr:cNvCxnSpPr/>
      </xdr:nvCxnSpPr>
      <xdr:spPr>
        <a:xfrm flipV="1">
          <a:off x="13893800" y="22701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76200</xdr:rowOff>
    </xdr:from>
    <xdr:to>
      <xdr:col>74</xdr:col>
      <xdr:colOff>31750</xdr:colOff>
      <xdr:row>16</xdr:row>
      <xdr:rowOff>6350</xdr:rowOff>
    </xdr:to>
    <xdr:sp macro="" textlink="">
      <xdr:nvSpPr>
        <xdr:cNvPr id="142" name="フローチャート: 判断 141">
          <a:extLst>
            <a:ext uri="{FF2B5EF4-FFF2-40B4-BE49-F238E27FC236}">
              <a16:creationId xmlns:a16="http://schemas.microsoft.com/office/drawing/2014/main" id="{00000000-0008-0000-0400-00008E000000}"/>
            </a:ext>
          </a:extLst>
        </xdr:cNvPr>
        <xdr:cNvSpPr/>
      </xdr:nvSpPr>
      <xdr:spPr>
        <a:xfrm>
          <a:off x="14732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84138</xdr:rowOff>
    </xdr:from>
    <xdr:to>
      <xdr:col>69</xdr:col>
      <xdr:colOff>92075</xdr:colOff>
      <xdr:row>15</xdr:row>
      <xdr:rowOff>55563</xdr:rowOff>
    </xdr:to>
    <xdr:cxnSp macro="">
      <xdr:nvCxnSpPr>
        <xdr:cNvPr id="144" name="直線コネクタ 143">
          <a:extLst>
            <a:ext uri="{FF2B5EF4-FFF2-40B4-BE49-F238E27FC236}">
              <a16:creationId xmlns:a16="http://schemas.microsoft.com/office/drawing/2014/main" id="{00000000-0008-0000-0400-000090000000}"/>
            </a:ext>
          </a:extLst>
        </xdr:cNvPr>
        <xdr:cNvCxnSpPr/>
      </xdr:nvCxnSpPr>
      <xdr:spPr>
        <a:xfrm flipV="1">
          <a:off x="13004800" y="231298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119063</xdr:rowOff>
    </xdr:from>
    <xdr:to>
      <xdr:col>69</xdr:col>
      <xdr:colOff>142875</xdr:colOff>
      <xdr:row>16</xdr:row>
      <xdr:rowOff>49213</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3843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33990</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147638</xdr:rowOff>
    </xdr:from>
    <xdr:to>
      <xdr:col>65</xdr:col>
      <xdr:colOff>53975</xdr:colOff>
      <xdr:row>17</xdr:row>
      <xdr:rowOff>77788</xdr:rowOff>
    </xdr:to>
    <xdr:sp macro="" textlink="">
      <xdr:nvSpPr>
        <xdr:cNvPr id="147" name="フローチャート: 判断 146">
          <a:extLst>
            <a:ext uri="{FF2B5EF4-FFF2-40B4-BE49-F238E27FC236}">
              <a16:creationId xmlns:a16="http://schemas.microsoft.com/office/drawing/2014/main" id="{00000000-0008-0000-0400-000093000000}"/>
            </a:ext>
          </a:extLst>
        </xdr:cNvPr>
        <xdr:cNvSpPr/>
      </xdr:nvSpPr>
      <xdr:spPr>
        <a:xfrm>
          <a:off x="12954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62565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104775</xdr:rowOff>
    </xdr:from>
    <xdr:to>
      <xdr:col>82</xdr:col>
      <xdr:colOff>158750</xdr:colOff>
      <xdr:row>14</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13352</xdr:rowOff>
    </xdr:from>
    <xdr:ext cx="762000" cy="259045"/>
    <xdr:sp macro="" textlink="">
      <xdr:nvSpPr>
        <xdr:cNvPr id="155" name="物件費該当値テキスト">
          <a:extLst>
            <a:ext uri="{FF2B5EF4-FFF2-40B4-BE49-F238E27FC236}">
              <a16:creationId xmlns:a16="http://schemas.microsoft.com/office/drawing/2014/main" id="{00000000-0008-0000-0400-00009B000000}"/>
            </a:ext>
          </a:extLst>
        </xdr:cNvPr>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161925</xdr:rowOff>
    </xdr:from>
    <xdr:to>
      <xdr:col>74</xdr:col>
      <xdr:colOff>31750</xdr:colOff>
      <xdr:row>13</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4732000" y="2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4401800" y="198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33338</xdr:rowOff>
    </xdr:from>
    <xdr:to>
      <xdr:col>69</xdr:col>
      <xdr:colOff>142875</xdr:colOff>
      <xdr:row>13</xdr:row>
      <xdr:rowOff>134938</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3843000" y="22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145115</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3512800" y="20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4763</xdr:rowOff>
    </xdr:from>
    <xdr:to>
      <xdr:col>65</xdr:col>
      <xdr:colOff>53975</xdr:colOff>
      <xdr:row>15</xdr:row>
      <xdr:rowOff>106363</xdr:rowOff>
    </xdr:to>
    <xdr:sp macro="" textlink="">
      <xdr:nvSpPr>
        <xdr:cNvPr id="162" name="楕円 161">
          <a:extLst>
            <a:ext uri="{FF2B5EF4-FFF2-40B4-BE49-F238E27FC236}">
              <a16:creationId xmlns:a16="http://schemas.microsoft.com/office/drawing/2014/main" id="{00000000-0008-0000-0400-0000A2000000}"/>
            </a:ext>
          </a:extLst>
        </xdr:cNvPr>
        <xdr:cNvSpPr/>
      </xdr:nvSpPr>
      <xdr:spPr>
        <a:xfrm>
          <a:off x="12954000" y="2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116540</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2623800" y="234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2" name="正方形/長方形 171">
          <a:extLst>
            <a:ext uri="{FF2B5EF4-FFF2-40B4-BE49-F238E27FC236}">
              <a16:creationId xmlns:a16="http://schemas.microsoft.com/office/drawing/2014/main" id="{00000000-0008-0000-0400-0000AC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3" name="正方形/長方形 172">
          <a:extLst>
            <a:ext uri="{FF2B5EF4-FFF2-40B4-BE49-F238E27FC236}">
              <a16:creationId xmlns:a16="http://schemas.microsoft.com/office/drawing/2014/main" id="{00000000-0008-0000-0400-0000AD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扶助費にかかる経常収支比率は昨年度と比べ、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ポイント高くなった。</a:t>
          </a:r>
          <a:endParaRPr lang="ja-JP" altLang="ja-JP" sz="1400">
            <a:effectLst/>
          </a:endParaRPr>
        </a:p>
        <a:p>
          <a:r>
            <a:rPr kumimoji="1" lang="ja-JP" altLang="ja-JP" sz="1100">
              <a:solidFill>
                <a:schemeClr val="dk1"/>
              </a:solidFill>
              <a:effectLst/>
              <a:latin typeface="+mn-lt"/>
              <a:ea typeface="+mn-ea"/>
              <a:cs typeface="+mn-cs"/>
            </a:rPr>
            <a:t>　主な要因としては、社会福祉費が約</a:t>
          </a: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億円増となったことにより高くなっている。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2" name="扶助費グラフ枠">
          <a:extLst>
            <a:ext uri="{FF2B5EF4-FFF2-40B4-BE49-F238E27FC236}">
              <a16:creationId xmlns:a16="http://schemas.microsoft.com/office/drawing/2014/main" id="{00000000-0008-0000-0400-0000C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4" name="扶助費最小値テキスト">
          <a:extLst>
            <a:ext uri="{FF2B5EF4-FFF2-40B4-BE49-F238E27FC236}">
              <a16:creationId xmlns:a16="http://schemas.microsoft.com/office/drawing/2014/main" id="{00000000-0008-0000-0400-0000C2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6" name="扶助費最大値テキスト">
          <a:extLst>
            <a:ext uri="{FF2B5EF4-FFF2-40B4-BE49-F238E27FC236}">
              <a16:creationId xmlns:a16="http://schemas.microsoft.com/office/drawing/2014/main" id="{00000000-0008-0000-0400-0000C4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3987800" y="98914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9" name="扶助費平均値テキスト">
          <a:extLst>
            <a:ext uri="{FF2B5EF4-FFF2-40B4-BE49-F238E27FC236}">
              <a16:creationId xmlns:a16="http://schemas.microsoft.com/office/drawing/2014/main" id="{00000000-0008-0000-0400-0000C7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57</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3098800" y="9891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57</xdr:row>
      <xdr:rowOff>167822</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flipV="1">
          <a:off x="2209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45357</xdr:rowOff>
    </xdr:to>
    <xdr:cxnSp macro="">
      <xdr:nvCxnSpPr>
        <xdr:cNvPr id="207" name="直線コネクタ 206">
          <a:extLst>
            <a:ext uri="{FF2B5EF4-FFF2-40B4-BE49-F238E27FC236}">
              <a16:creationId xmlns:a16="http://schemas.microsoft.com/office/drawing/2014/main" id="{00000000-0008-0000-0400-0000CF000000}"/>
            </a:ext>
          </a:extLst>
        </xdr:cNvPr>
        <xdr:cNvCxnSpPr/>
      </xdr:nvCxnSpPr>
      <xdr:spPr>
        <a:xfrm flipV="1">
          <a:off x="1320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0" name="フローチャート: 判断 209">
          <a:extLst>
            <a:ext uri="{FF2B5EF4-FFF2-40B4-BE49-F238E27FC236}">
              <a16:creationId xmlns:a16="http://schemas.microsoft.com/office/drawing/2014/main" id="{00000000-0008-0000-0400-0000D2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8" name="扶助費該当値テキスト">
          <a:extLst>
            <a:ext uri="{FF2B5EF4-FFF2-40B4-BE49-F238E27FC236}">
              <a16:creationId xmlns:a16="http://schemas.microsoft.com/office/drawing/2014/main" id="{00000000-0008-0000-0400-0000DA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166007</xdr:rowOff>
    </xdr:from>
    <xdr:to>
      <xdr:col>6</xdr:col>
      <xdr:colOff>171450</xdr:colOff>
      <xdr:row>58</xdr:row>
      <xdr:rowOff>96157</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106334</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939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6" name="正方形/長方形 235">
          <a:extLst>
            <a:ext uri="{FF2B5EF4-FFF2-40B4-BE49-F238E27FC236}">
              <a16:creationId xmlns:a16="http://schemas.microsoft.com/office/drawing/2014/main" id="{00000000-0008-0000-0400-0000E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繰出金に係る経常収支比率が高くなり、全体で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ポイント高くなった。また、類似団体平均より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82550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671800" y="10160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57150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4782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107950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893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107950</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a:off x="13004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補助費等にかかる経常収支比率は、昨年度と比較すると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ポイント高くなり、類似団体平均と比べ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ポイント低くなった。</a:t>
          </a:r>
          <a:endParaRPr lang="ja-JP" altLang="ja-JP" sz="1400">
            <a:effectLst/>
          </a:endParaRPr>
        </a:p>
        <a:p>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119380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5671800" y="5933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104140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127000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591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149860</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flipV="1">
          <a:off x="13004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68580</xdr:rowOff>
    </xdr:from>
    <xdr:to>
      <xdr:col>82</xdr:col>
      <xdr:colOff>158750</xdr:colOff>
      <xdr:row>34</xdr:row>
      <xdr:rowOff>170180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85107</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借換対象額の増により、昨年度より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ポイント高くなった。昨今の借入利率の低さから減少傾向にあったが、今後は新ごみ処理施設の建設や新病院建設、公共施設の老朽化対策などにより、公債費は増加していくと予測している。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a:extLst>
            <a:ext uri="{FF2B5EF4-FFF2-40B4-BE49-F238E27FC236}">
              <a16:creationId xmlns:a16="http://schemas.microsoft.com/office/drawing/2014/main" id="{00000000-0008-0000-0400-00007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9" name="公債費最小値テキスト">
          <a:extLst>
            <a:ext uri="{FF2B5EF4-FFF2-40B4-BE49-F238E27FC236}">
              <a16:creationId xmlns:a16="http://schemas.microsoft.com/office/drawing/2014/main" id="{00000000-0008-0000-0400-00007B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81" name="公債費最大値テキスト">
          <a:extLst>
            <a:ext uri="{FF2B5EF4-FFF2-40B4-BE49-F238E27FC236}">
              <a16:creationId xmlns:a16="http://schemas.microsoft.com/office/drawing/2014/main" id="{00000000-0008-0000-0400-00007D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48079</xdr:rowOff>
    </xdr:from>
    <xdr:to>
      <xdr:col>24</xdr:col>
      <xdr:colOff>25400</xdr:colOff>
      <xdr:row>77</xdr:row>
      <xdr:rowOff>91621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987800" y="132497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4" name="公債費平均値テキスト">
          <a:extLst>
            <a:ext uri="{FF2B5EF4-FFF2-40B4-BE49-F238E27FC236}">
              <a16:creationId xmlns:a16="http://schemas.microsoft.com/office/drawing/2014/main" id="{00000000-0008-0000-0400-000080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48079</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3098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48079</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2209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69850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flipV="1">
          <a:off x="1320800" y="13249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5" name="フローチャート: 判断 394">
          <a:extLst>
            <a:ext uri="{FF2B5EF4-FFF2-40B4-BE49-F238E27FC236}">
              <a16:creationId xmlns:a16="http://schemas.microsoft.com/office/drawing/2014/main" id="{00000000-0008-0000-0400-00008B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40821</xdr:rowOff>
    </xdr:from>
    <xdr:to>
      <xdr:col>24</xdr:col>
      <xdr:colOff>76200</xdr:colOff>
      <xdr:row>77</xdr:row>
      <xdr:rowOff>142421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4775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12898</xdr:rowOff>
    </xdr:from>
    <xdr:ext cx="762000" cy="259045"/>
    <xdr:sp macro="" textlink="">
      <xdr:nvSpPr>
        <xdr:cNvPr id="403" name="公債費該当値テキスト">
          <a:extLst>
            <a:ext uri="{FF2B5EF4-FFF2-40B4-BE49-F238E27FC236}">
              <a16:creationId xmlns:a16="http://schemas.microsoft.com/office/drawing/2014/main" id="{00000000-0008-0000-0400-000093010000}"/>
            </a:ext>
          </a:extLst>
        </xdr:cNvPr>
        <xdr:cNvSpPr txBox="1"/>
      </xdr:nvSpPr>
      <xdr:spPr>
        <a:xfrm>
          <a:off x="4914900" y="1321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168729</xdr:rowOff>
    </xdr:from>
    <xdr:to>
      <xdr:col>20</xdr:col>
      <xdr:colOff>38100</xdr:colOff>
      <xdr:row>77</xdr:row>
      <xdr:rowOff>98879</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937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109056</xdr:rowOff>
    </xdr:from>
    <xdr:ext cx="7366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146957</xdr:rowOff>
    </xdr:from>
    <xdr:to>
      <xdr:col>15</xdr:col>
      <xdr:colOff>149225</xdr:colOff>
      <xdr:row>77</xdr:row>
      <xdr:rowOff>77107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3048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2159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109056</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828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10" name="楕円 409">
          <a:extLst>
            <a:ext uri="{FF2B5EF4-FFF2-40B4-BE49-F238E27FC236}">
              <a16:creationId xmlns:a16="http://schemas.microsoft.com/office/drawing/2014/main" id="{00000000-0008-0000-0400-00009A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a:extLst>
            <a:ext uri="{FF2B5EF4-FFF2-40B4-BE49-F238E27FC236}">
              <a16:creationId xmlns:a16="http://schemas.microsoft.com/office/drawing/2014/main" id="{00000000-0008-0000-0400-0000A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a:extLst>
            <a:ext uri="{FF2B5EF4-FFF2-40B4-BE49-F238E27FC236}">
              <a16:creationId xmlns:a16="http://schemas.microsoft.com/office/drawing/2014/main" id="{00000000-0008-0000-0400-0000A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公債費以外の経常収支比率は全体で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要因として、扶助費で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ポイント高くなったことなどによる。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40" name="公債費以外グラフ枠">
          <a:extLst>
            <a:ext uri="{FF2B5EF4-FFF2-40B4-BE49-F238E27FC236}">
              <a16:creationId xmlns:a16="http://schemas.microsoft.com/office/drawing/2014/main" id="{00000000-0008-0000-0400-0000B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2" name="公債費以外最小値テキスト">
          <a:extLst>
            <a:ext uri="{FF2B5EF4-FFF2-40B4-BE49-F238E27FC236}">
              <a16:creationId xmlns:a16="http://schemas.microsoft.com/office/drawing/2014/main" id="{00000000-0008-0000-0400-0000BA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4" name="公債費以外最大値テキスト">
          <a:extLst>
            <a:ext uri="{FF2B5EF4-FFF2-40B4-BE49-F238E27FC236}">
              <a16:creationId xmlns:a16="http://schemas.microsoft.com/office/drawing/2014/main" id="{00000000-0008-0000-0400-0000BC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167821</xdr:rowOff>
    </xdr:from>
    <xdr:to>
      <xdr:col>82</xdr:col>
      <xdr:colOff>107950</xdr:colOff>
      <xdr:row>79</xdr:row>
      <xdr:rowOff>9979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5671800" y="13369471"/>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7" name="公債費以外平均値テキスト">
          <a:extLst>
            <a:ext uri="{FF2B5EF4-FFF2-40B4-BE49-F238E27FC236}">
              <a16:creationId xmlns:a16="http://schemas.microsoft.com/office/drawing/2014/main" id="{00000000-0008-0000-0400-0000BF010000}"/>
            </a:ext>
          </a:extLst>
        </xdr:cNvPr>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77</xdr:row>
      <xdr:rowOff>167821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4782800" y="132170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15421</xdr:rowOff>
    </xdr:from>
    <xdr:to>
      <xdr:col>73</xdr:col>
      <xdr:colOff>180975</xdr:colOff>
      <xdr:row>79</xdr:row>
      <xdr:rowOff>9979</xdr:rowOff>
    </xdr:to>
    <xdr:cxnSp macro="">
      <xdr:nvCxnSpPr>
        <xdr:cNvPr id="452" name="直線コネクタ 451">
          <a:extLst>
            <a:ext uri="{FF2B5EF4-FFF2-40B4-BE49-F238E27FC236}">
              <a16:creationId xmlns:a16="http://schemas.microsoft.com/office/drawing/2014/main" id="{00000000-0008-0000-0400-0000C4010000}"/>
            </a:ext>
          </a:extLst>
        </xdr:cNvPr>
        <xdr:cNvCxnSpPr/>
      </xdr:nvCxnSpPr>
      <xdr:spPr>
        <a:xfrm flipV="1">
          <a:off x="13893800" y="13217071"/>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9979</xdr:rowOff>
    </xdr:from>
    <xdr:to>
      <xdr:col>69</xdr:col>
      <xdr:colOff>92075</xdr:colOff>
      <xdr:row>79</xdr:row>
      <xdr:rowOff>151493</xdr:rowOff>
    </xdr:to>
    <xdr:cxnSp macro="">
      <xdr:nvCxnSpPr>
        <xdr:cNvPr id="455" name="直線コネクタ 454">
          <a:extLst>
            <a:ext uri="{FF2B5EF4-FFF2-40B4-BE49-F238E27FC236}">
              <a16:creationId xmlns:a16="http://schemas.microsoft.com/office/drawing/2014/main" id="{00000000-0008-0000-0400-0000C7010000}"/>
            </a:ext>
          </a:extLst>
        </xdr:cNvPr>
        <xdr:cNvCxnSpPr/>
      </xdr:nvCxnSpPr>
      <xdr:spPr>
        <a:xfrm flipV="1">
          <a:off x="13004800" y="13554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8" name="フローチャート: 判断 457">
          <a:extLst>
            <a:ext uri="{FF2B5EF4-FFF2-40B4-BE49-F238E27FC236}">
              <a16:creationId xmlns:a16="http://schemas.microsoft.com/office/drawing/2014/main" id="{00000000-0008-0000-0400-0000CA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130629</xdr:rowOff>
    </xdr:from>
    <xdr:to>
      <xdr:col>82</xdr:col>
      <xdr:colOff>158750</xdr:colOff>
      <xdr:row>79</xdr:row>
      <xdr:rowOff>60779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64592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102706</xdr:rowOff>
    </xdr:from>
    <xdr:ext cx="762000" cy="259045"/>
    <xdr:sp macro="" textlink="">
      <xdr:nvSpPr>
        <xdr:cNvPr id="466" name="公債費以外該当値テキスト">
          <a:extLst>
            <a:ext uri="{FF2B5EF4-FFF2-40B4-BE49-F238E27FC236}">
              <a16:creationId xmlns:a16="http://schemas.microsoft.com/office/drawing/2014/main" id="{00000000-0008-0000-0400-0000D2010000}"/>
            </a:ext>
          </a:extLst>
        </xdr:cNvPr>
        <xdr:cNvSpPr txBox="1"/>
      </xdr:nvSpPr>
      <xdr:spPr>
        <a:xfrm>
          <a:off x="16598900" y="1347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117021</xdr:rowOff>
    </xdr:from>
    <xdr:to>
      <xdr:col>78</xdr:col>
      <xdr:colOff>120650</xdr:colOff>
      <xdr:row>78</xdr:row>
      <xdr:rowOff>47171</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5621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31948</xdr:rowOff>
    </xdr:from>
    <xdr:ext cx="7366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5290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136071</xdr:rowOff>
    </xdr:from>
    <xdr:to>
      <xdr:col>74</xdr:col>
      <xdr:colOff>31750</xdr:colOff>
      <xdr:row>77</xdr:row>
      <xdr:rowOff>66221</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4732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130629</xdr:rowOff>
    </xdr:from>
    <xdr:to>
      <xdr:col>69</xdr:col>
      <xdr:colOff>142875</xdr:colOff>
      <xdr:row>79</xdr:row>
      <xdr:rowOff>60779</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3843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45556</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3512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73" name="楕円 472">
          <a:extLst>
            <a:ext uri="{FF2B5EF4-FFF2-40B4-BE49-F238E27FC236}">
              <a16:creationId xmlns:a16="http://schemas.microsoft.com/office/drawing/2014/main" id="{00000000-0008-0000-0400-0000D9010000}"/>
            </a:ext>
          </a:extLst>
        </xdr:cNvPr>
        <xdr:cNvSpPr/>
      </xdr:nvSpPr>
      <xdr:spPr>
        <a:xfrm>
          <a:off x="12954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74" name="テキスト ボックス 473">
          <a:extLst>
            <a:ext uri="{FF2B5EF4-FFF2-40B4-BE49-F238E27FC236}">
              <a16:creationId xmlns:a16="http://schemas.microsoft.com/office/drawing/2014/main" id="{00000000-0008-0000-0400-0000DA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146148</xdr:rowOff>
    </xdr:from>
    <xdr:to>
      <xdr:col>29</xdr:col>
      <xdr:colOff>127000</xdr:colOff>
      <xdr:row>16</xdr:row>
      <xdr:rowOff>35865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5523"/>
          <a:ext cx="647700" cy="61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1346</xdr:rowOff>
    </xdr:from>
    <xdr:to>
      <xdr:col>26</xdr:col>
      <xdr:colOff>50800</xdr:colOff>
      <xdr:row>16</xdr:row>
      <xdr:rowOff>35865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92171"/>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1346</xdr:rowOff>
    </xdr:from>
    <xdr:to>
      <xdr:col>22</xdr:col>
      <xdr:colOff>114300</xdr:colOff>
      <xdr:row>16</xdr:row>
      <xdr:rowOff>39490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92171"/>
          <a:ext cx="698500" cy="3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39490</xdr:rowOff>
    </xdr:from>
    <xdr:to>
      <xdr:col>18</xdr:col>
      <xdr:colOff>177800</xdr:colOff>
      <xdr:row>16</xdr:row>
      <xdr:rowOff>62905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0315"/>
          <a:ext cx="698500" cy="2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95348</xdr:rowOff>
    </xdr:from>
    <xdr:to>
      <xdr:col>29</xdr:col>
      <xdr:colOff>177800</xdr:colOff>
      <xdr:row>16</xdr:row>
      <xdr:rowOff>25498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111875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156515</xdr:rowOff>
    </xdr:from>
    <xdr:to>
      <xdr:col>26</xdr:col>
      <xdr:colOff>101600</xdr:colOff>
      <xdr:row>16</xdr:row>
      <xdr:rowOff>86665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96842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121996</xdr:rowOff>
    </xdr:from>
    <xdr:to>
      <xdr:col>22</xdr:col>
      <xdr:colOff>165100</xdr:colOff>
      <xdr:row>16</xdr:row>
      <xdr:rowOff>52146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4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62323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1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160140</xdr:rowOff>
    </xdr:from>
    <xdr:to>
      <xdr:col>19</xdr:col>
      <xdr:colOff>38100</xdr:colOff>
      <xdr:row>16</xdr:row>
      <xdr:rowOff>90290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79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100467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xdr:rowOff>
    </xdr:from>
    <xdr:to>
      <xdr:col>15</xdr:col>
      <xdr:colOff>101600</xdr:colOff>
      <xdr:row>16</xdr:row>
      <xdr:rowOff>113705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123882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75565</xdr:rowOff>
    </xdr:from>
    <xdr:to>
      <xdr:col>29</xdr:col>
      <xdr:colOff>127000</xdr:colOff>
      <xdr:row>36</xdr:row>
      <xdr:rowOff>92527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8815"/>
          <a:ext cx="6477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60342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13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92527</xdr:rowOff>
    </xdr:from>
    <xdr:to>
      <xdr:col>26</xdr:col>
      <xdr:colOff>50800</xdr:colOff>
      <xdr:row>36</xdr:row>
      <xdr:rowOff>129332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45777"/>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129332</xdr:rowOff>
    </xdr:from>
    <xdr:to>
      <xdr:col>22</xdr:col>
      <xdr:colOff>114300</xdr:colOff>
      <xdr:row>37</xdr:row>
      <xdr:rowOff>31262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82582"/>
          <a:ext cx="698500" cy="7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31262</xdr:rowOff>
    </xdr:from>
    <xdr:to>
      <xdr:col>18</xdr:col>
      <xdr:colOff>177800</xdr:colOff>
      <xdr:row>37</xdr:row>
      <xdr:rowOff>66329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55962"/>
          <a:ext cx="698500" cy="35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24765</xdr:rowOff>
    </xdr:from>
    <xdr:to>
      <xdr:col>29</xdr:col>
      <xdr:colOff>177800</xdr:colOff>
      <xdr:row>36</xdr:row>
      <xdr:rowOff>126365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212742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2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41727</xdr:rowOff>
    </xdr:from>
    <xdr:to>
      <xdr:col>26</xdr:col>
      <xdr:colOff>101600</xdr:colOff>
      <xdr:row>36</xdr:row>
      <xdr:rowOff>143327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153504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6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78532</xdr:rowOff>
    </xdr:from>
    <xdr:to>
      <xdr:col>22</xdr:col>
      <xdr:colOff>165100</xdr:colOff>
      <xdr:row>37</xdr:row>
      <xdr:rowOff>8682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0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151912</xdr:rowOff>
    </xdr:from>
    <xdr:to>
      <xdr:col>19</xdr:col>
      <xdr:colOff>38100</xdr:colOff>
      <xdr:row>37</xdr:row>
      <xdr:rowOff>82062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0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263689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87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15529</xdr:rowOff>
    </xdr:from>
    <xdr:to>
      <xdr:col>15</xdr:col>
      <xdr:colOff>101600</xdr:colOff>
      <xdr:row>37</xdr:row>
      <xdr:rowOff>117129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4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101906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2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29896</xdr:rowOff>
    </xdr:from>
    <xdr:to>
      <xdr:col>24</xdr:col>
      <xdr:colOff>63500</xdr:colOff>
      <xdr:row>34</xdr:row>
      <xdr:rowOff>87960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9196"/>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69482</xdr:rowOff>
    </xdr:from>
    <xdr:to>
      <xdr:col>19</xdr:col>
      <xdr:colOff>177800</xdr:colOff>
      <xdr:row>34</xdr:row>
      <xdr:rowOff>87960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98782"/>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69482</xdr:rowOff>
    </xdr:from>
    <xdr:to>
      <xdr:col>15</xdr:col>
      <xdr:colOff>50800</xdr:colOff>
      <xdr:row>34</xdr:row>
      <xdr:rowOff>97181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8782"/>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97181</xdr:rowOff>
    </xdr:from>
    <xdr:to>
      <xdr:col>10</xdr:col>
      <xdr:colOff>114300</xdr:colOff>
      <xdr:row>36</xdr:row>
      <xdr:rowOff>19838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6481"/>
          <a:ext cx="889000" cy="2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150546</xdr:rowOff>
    </xdr:from>
    <xdr:to>
      <xdr:col>24</xdr:col>
      <xdr:colOff>114300</xdr:colOff>
      <xdr:row>34</xdr:row>
      <xdr:rowOff>80696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37160</xdr:rowOff>
    </xdr:from>
    <xdr:to>
      <xdr:col>20</xdr:col>
      <xdr:colOff>38100</xdr:colOff>
      <xdr:row>34</xdr:row>
      <xdr:rowOff>138760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155287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4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18682</xdr:rowOff>
    </xdr:from>
    <xdr:to>
      <xdr:col>15</xdr:col>
      <xdr:colOff>101600</xdr:colOff>
      <xdr:row>34</xdr:row>
      <xdr:rowOff>120282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136809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46381</xdr:rowOff>
    </xdr:from>
    <xdr:to>
      <xdr:col>10</xdr:col>
      <xdr:colOff>165100</xdr:colOff>
      <xdr:row>34</xdr:row>
      <xdr:rowOff>147981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164508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140488</xdr:rowOff>
    </xdr:from>
    <xdr:to>
      <xdr:col>6</xdr:col>
      <xdr:colOff>38100</xdr:colOff>
      <xdr:row>36</xdr:row>
      <xdr:rowOff>70638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87165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74016</xdr:rowOff>
    </xdr:from>
    <xdr:to>
      <xdr:col>24</xdr:col>
      <xdr:colOff>63500</xdr:colOff>
      <xdr:row>57</xdr:row>
      <xdr:rowOff>15875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75216"/>
          <a:ext cx="838200" cy="1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60566</xdr:rowOff>
    </xdr:from>
    <xdr:to>
      <xdr:col>19</xdr:col>
      <xdr:colOff>177800</xdr:colOff>
      <xdr:row>56</xdr:row>
      <xdr:rowOff>74016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1766"/>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60566</xdr:rowOff>
    </xdr:from>
    <xdr:to>
      <xdr:col>15</xdr:col>
      <xdr:colOff>50800</xdr:colOff>
      <xdr:row>58</xdr:row>
      <xdr:rowOff>31534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1766"/>
          <a:ext cx="889000" cy="3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60414</xdr:rowOff>
    </xdr:from>
    <xdr:to>
      <xdr:col>10</xdr:col>
      <xdr:colOff>114300</xdr:colOff>
      <xdr:row>58</xdr:row>
      <xdr:rowOff>31534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3064"/>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136525</xdr:rowOff>
    </xdr:from>
    <xdr:to>
      <xdr:col>24</xdr:col>
      <xdr:colOff>114300</xdr:colOff>
      <xdr:row>57</xdr:row>
      <xdr:rowOff>66675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51452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23216</xdr:rowOff>
    </xdr:from>
    <xdr:to>
      <xdr:col>20</xdr:col>
      <xdr:colOff>38100</xdr:colOff>
      <xdr:row>56</xdr:row>
      <xdr:rowOff>124816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115943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9766</xdr:rowOff>
    </xdr:from>
    <xdr:to>
      <xdr:col>15</xdr:col>
      <xdr:colOff>101600</xdr:colOff>
      <xdr:row>56</xdr:row>
      <xdr:rowOff>111366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152184</xdr:rowOff>
    </xdr:from>
    <xdr:to>
      <xdr:col>10</xdr:col>
      <xdr:colOff>165100</xdr:colOff>
      <xdr:row>58</xdr:row>
      <xdr:rowOff>82334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73461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xdr:rowOff>
    </xdr:from>
    <xdr:to>
      <xdr:col>6</xdr:col>
      <xdr:colOff>38100</xdr:colOff>
      <xdr:row>57</xdr:row>
      <xdr:rowOff>111214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102341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34773</xdr:rowOff>
    </xdr:from>
    <xdr:to>
      <xdr:col>24</xdr:col>
      <xdr:colOff>63500</xdr:colOff>
      <xdr:row>78</xdr:row>
      <xdr:rowOff>35688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787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18450</xdr:rowOff>
    </xdr:from>
    <xdr:to>
      <xdr:col>19</xdr:col>
      <xdr:colOff>177800</xdr:colOff>
      <xdr:row>78</xdr:row>
      <xdr:rowOff>35688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91550"/>
          <a:ext cx="889000" cy="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10175</xdr:rowOff>
    </xdr:from>
    <xdr:to>
      <xdr:col>15</xdr:col>
      <xdr:colOff>50800</xdr:colOff>
      <xdr:row>78</xdr:row>
      <xdr:rowOff>18450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3275"/>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10175</xdr:rowOff>
    </xdr:from>
    <xdr:to>
      <xdr:col>10</xdr:col>
      <xdr:colOff>114300</xdr:colOff>
      <xdr:row>78</xdr:row>
      <xdr:rowOff>21330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83275"/>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155423</xdr:rowOff>
    </xdr:from>
    <xdr:to>
      <xdr:col>24</xdr:col>
      <xdr:colOff>114300</xdr:colOff>
      <xdr:row>78</xdr:row>
      <xdr:rowOff>85573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70350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156338</xdr:rowOff>
    </xdr:from>
    <xdr:to>
      <xdr:col>20</xdr:col>
      <xdr:colOff>38100</xdr:colOff>
      <xdr:row>78</xdr:row>
      <xdr:rowOff>86488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77615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139100</xdr:rowOff>
    </xdr:from>
    <xdr:to>
      <xdr:col>15</xdr:col>
      <xdr:colOff>101600</xdr:colOff>
      <xdr:row>78</xdr:row>
      <xdr:rowOff>69250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60377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130825</xdr:rowOff>
    </xdr:from>
    <xdr:to>
      <xdr:col>10</xdr:col>
      <xdr:colOff>165100</xdr:colOff>
      <xdr:row>78</xdr:row>
      <xdr:rowOff>60975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52102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141980</xdr:rowOff>
    </xdr:from>
    <xdr:to>
      <xdr:col>6</xdr:col>
      <xdr:colOff>38100</xdr:colOff>
      <xdr:row>78</xdr:row>
      <xdr:rowOff>72130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63257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2377</xdr:rowOff>
    </xdr:from>
    <xdr:to>
      <xdr:col>24</xdr:col>
      <xdr:colOff>63500</xdr:colOff>
      <xdr:row>97</xdr:row>
      <xdr:rowOff>2639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61577"/>
          <a:ext cx="838200" cy="1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122653</xdr:rowOff>
    </xdr:from>
    <xdr:to>
      <xdr:col>19</xdr:col>
      <xdr:colOff>177800</xdr:colOff>
      <xdr:row>97</xdr:row>
      <xdr:rowOff>2639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10403"/>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122653</xdr:rowOff>
    </xdr:from>
    <xdr:to>
      <xdr:col>15</xdr:col>
      <xdr:colOff>50800</xdr:colOff>
      <xdr:row>98</xdr:row>
      <xdr:rowOff>26527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10403"/>
          <a:ext cx="889000" cy="4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26527</xdr:rowOff>
    </xdr:from>
    <xdr:to>
      <xdr:col>10</xdr:col>
      <xdr:colOff>114300</xdr:colOff>
      <xdr:row>98</xdr:row>
      <xdr:rowOff>99450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8627"/>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123027</xdr:rowOff>
    </xdr:from>
    <xdr:to>
      <xdr:col>24</xdr:col>
      <xdr:colOff>114300</xdr:colOff>
      <xdr:row>96</xdr:row>
      <xdr:rowOff>53177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145904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6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123289</xdr:rowOff>
    </xdr:from>
    <xdr:to>
      <xdr:col>20</xdr:col>
      <xdr:colOff>38100</xdr:colOff>
      <xdr:row>97</xdr:row>
      <xdr:rowOff>53439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44566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7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71853</xdr:rowOff>
    </xdr:from>
    <xdr:to>
      <xdr:col>15</xdr:col>
      <xdr:colOff>101600</xdr:colOff>
      <xdr:row>96</xdr:row>
      <xdr:rowOff>2003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18530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3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147177</xdr:rowOff>
    </xdr:from>
    <xdr:to>
      <xdr:col>10</xdr:col>
      <xdr:colOff>165100</xdr:colOff>
      <xdr:row>98</xdr:row>
      <xdr:rowOff>77327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93854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48650</xdr:rowOff>
    </xdr:from>
    <xdr:to>
      <xdr:col>6</xdr:col>
      <xdr:colOff>38100</xdr:colOff>
      <xdr:row>98</xdr:row>
      <xdr:rowOff>150250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141377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137275</xdr:rowOff>
    </xdr:from>
    <xdr:to>
      <xdr:col>55</xdr:col>
      <xdr:colOff>0</xdr:colOff>
      <xdr:row>39</xdr:row>
      <xdr:rowOff>6972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5237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137275</xdr:rowOff>
    </xdr:from>
    <xdr:to>
      <xdr:col>50</xdr:col>
      <xdr:colOff>114300</xdr:colOff>
      <xdr:row>39</xdr:row>
      <xdr:rowOff>28080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652375"/>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116103</xdr:rowOff>
    </xdr:from>
    <xdr:to>
      <xdr:col>45</xdr:col>
      <xdr:colOff>177800</xdr:colOff>
      <xdr:row>39</xdr:row>
      <xdr:rowOff>28080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31053"/>
          <a:ext cx="889000" cy="12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116103</xdr:rowOff>
    </xdr:from>
    <xdr:to>
      <xdr:col>41</xdr:col>
      <xdr:colOff>50800</xdr:colOff>
      <xdr:row>39</xdr:row>
      <xdr:rowOff>59042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31053"/>
          <a:ext cx="889000" cy="13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127622</xdr:rowOff>
    </xdr:from>
    <xdr:to>
      <xdr:col>55</xdr:col>
      <xdr:colOff>50800</xdr:colOff>
      <xdr:row>39</xdr:row>
      <xdr:rowOff>57772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42549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86475</xdr:rowOff>
    </xdr:from>
    <xdr:to>
      <xdr:col>50</xdr:col>
      <xdr:colOff>165100</xdr:colOff>
      <xdr:row>39</xdr:row>
      <xdr:rowOff>16625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148730</xdr:rowOff>
    </xdr:from>
    <xdr:to>
      <xdr:col>46</xdr:col>
      <xdr:colOff>38100</xdr:colOff>
      <xdr:row>39</xdr:row>
      <xdr:rowOff>78880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70007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65303</xdr:rowOff>
    </xdr:from>
    <xdr:to>
      <xdr:col>41</xdr:col>
      <xdr:colOff>101600</xdr:colOff>
      <xdr:row>31</xdr:row>
      <xdr:rowOff>166903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158030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8242</xdr:rowOff>
    </xdr:from>
    <xdr:to>
      <xdr:col>36</xdr:col>
      <xdr:colOff>165100</xdr:colOff>
      <xdr:row>39</xdr:row>
      <xdr:rowOff>109842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100969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106458</xdr:rowOff>
    </xdr:from>
    <xdr:to>
      <xdr:col>55</xdr:col>
      <xdr:colOff>0</xdr:colOff>
      <xdr:row>57</xdr:row>
      <xdr:rowOff>137871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07658"/>
          <a:ext cx="838200" cy="20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111087</xdr:rowOff>
    </xdr:from>
    <xdr:to>
      <xdr:col>50</xdr:col>
      <xdr:colOff>114300</xdr:colOff>
      <xdr:row>57</xdr:row>
      <xdr:rowOff>137871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83737"/>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111087</xdr:rowOff>
    </xdr:from>
    <xdr:to>
      <xdr:col>45</xdr:col>
      <xdr:colOff>177800</xdr:colOff>
      <xdr:row>58</xdr:row>
      <xdr:rowOff>158826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83737"/>
          <a:ext cx="889000" cy="2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123774</xdr:rowOff>
    </xdr:from>
    <xdr:to>
      <xdr:col>41</xdr:col>
      <xdr:colOff>50800</xdr:colOff>
      <xdr:row>58</xdr:row>
      <xdr:rowOff>158826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96424"/>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55658</xdr:rowOff>
    </xdr:from>
    <xdr:to>
      <xdr:col>55</xdr:col>
      <xdr:colOff>50800</xdr:colOff>
      <xdr:row>56</xdr:row>
      <xdr:rowOff>157258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34085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87071</xdr:rowOff>
    </xdr:from>
    <xdr:to>
      <xdr:col>50</xdr:col>
      <xdr:colOff>165100</xdr:colOff>
      <xdr:row>58</xdr:row>
      <xdr:rowOff>17221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60287</xdr:rowOff>
    </xdr:from>
    <xdr:to>
      <xdr:col>46</xdr:col>
      <xdr:colOff>38100</xdr:colOff>
      <xdr:row>57</xdr:row>
      <xdr:rowOff>161887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153014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108026</xdr:rowOff>
    </xdr:from>
    <xdr:to>
      <xdr:col>41</xdr:col>
      <xdr:colOff>101600</xdr:colOff>
      <xdr:row>59</xdr:row>
      <xdr:rowOff>38176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29303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72974</xdr:rowOff>
    </xdr:from>
    <xdr:to>
      <xdr:col>36</xdr:col>
      <xdr:colOff>165100</xdr:colOff>
      <xdr:row>58</xdr:row>
      <xdr:rowOff>3124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165701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142923</xdr:rowOff>
    </xdr:from>
    <xdr:to>
      <xdr:col>55</xdr:col>
      <xdr:colOff>0</xdr:colOff>
      <xdr:row>78</xdr:row>
      <xdr:rowOff>98758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44573"/>
          <a:ext cx="838200" cy="1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142923</xdr:rowOff>
    </xdr:from>
    <xdr:to>
      <xdr:col>50</xdr:col>
      <xdr:colOff>114300</xdr:colOff>
      <xdr:row>78</xdr:row>
      <xdr:rowOff>89247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44573"/>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39298</xdr:rowOff>
    </xdr:from>
    <xdr:to>
      <xdr:col>45</xdr:col>
      <xdr:colOff>177800</xdr:colOff>
      <xdr:row>78</xdr:row>
      <xdr:rowOff>89247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12398"/>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92266</xdr:rowOff>
    </xdr:from>
    <xdr:to>
      <xdr:col>41</xdr:col>
      <xdr:colOff>50800</xdr:colOff>
      <xdr:row>78</xdr:row>
      <xdr:rowOff>39298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93916"/>
          <a:ext cx="889000" cy="11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47958</xdr:rowOff>
    </xdr:from>
    <xdr:to>
      <xdr:col>55</xdr:col>
      <xdr:colOff>50800</xdr:colOff>
      <xdr:row>78</xdr:row>
      <xdr:rowOff>149558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134335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92123</xdr:rowOff>
    </xdr:from>
    <xdr:to>
      <xdr:col>50</xdr:col>
      <xdr:colOff>165100</xdr:colOff>
      <xdr:row>78</xdr:row>
      <xdr:rowOff>22273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8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38447</xdr:rowOff>
    </xdr:from>
    <xdr:to>
      <xdr:col>46</xdr:col>
      <xdr:colOff>38100</xdr:colOff>
      <xdr:row>78</xdr:row>
      <xdr:rowOff>140047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131174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0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159948</xdr:rowOff>
    </xdr:from>
    <xdr:to>
      <xdr:col>41</xdr:col>
      <xdr:colOff>101600</xdr:colOff>
      <xdr:row>78</xdr:row>
      <xdr:rowOff>90098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81225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5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41466</xdr:rowOff>
    </xdr:from>
    <xdr:to>
      <xdr:col>36</xdr:col>
      <xdr:colOff>165100</xdr:colOff>
      <xdr:row>77</xdr:row>
      <xdr:rowOff>143066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134193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3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79513</xdr:rowOff>
    </xdr:from>
    <xdr:to>
      <xdr:col>55</xdr:col>
      <xdr:colOff>0</xdr:colOff>
      <xdr:row>97</xdr:row>
      <xdr:rowOff>39540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95813"/>
          <a:ext cx="838200" cy="47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62956</xdr:rowOff>
    </xdr:from>
    <xdr:to>
      <xdr:col>50</xdr:col>
      <xdr:colOff>114300</xdr:colOff>
      <xdr:row>97</xdr:row>
      <xdr:rowOff>39540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22156"/>
          <a:ext cx="889000" cy="1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62956</xdr:rowOff>
    </xdr:from>
    <xdr:to>
      <xdr:col>45</xdr:col>
      <xdr:colOff>177800</xdr:colOff>
      <xdr:row>98</xdr:row>
      <xdr:rowOff>74876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22156"/>
          <a:ext cx="889000" cy="3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100904</xdr:rowOff>
    </xdr:from>
    <xdr:to>
      <xdr:col>41</xdr:col>
      <xdr:colOff>50800</xdr:colOff>
      <xdr:row>98</xdr:row>
      <xdr:rowOff>74876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31554"/>
          <a:ext cx="889000" cy="1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28713</xdr:rowOff>
    </xdr:from>
    <xdr:to>
      <xdr:col>55</xdr:col>
      <xdr:colOff>50800</xdr:colOff>
      <xdr:row>94</xdr:row>
      <xdr:rowOff>130313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51590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160190</xdr:rowOff>
    </xdr:from>
    <xdr:to>
      <xdr:col>50</xdr:col>
      <xdr:colOff>165100</xdr:colOff>
      <xdr:row>97</xdr:row>
      <xdr:rowOff>90340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81467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12156</xdr:rowOff>
    </xdr:from>
    <xdr:to>
      <xdr:col>46</xdr:col>
      <xdr:colOff>38100</xdr:colOff>
      <xdr:row>96</xdr:row>
      <xdr:rowOff>113756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130283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24076</xdr:rowOff>
    </xdr:from>
    <xdr:to>
      <xdr:col>41</xdr:col>
      <xdr:colOff>101600</xdr:colOff>
      <xdr:row>98</xdr:row>
      <xdr:rowOff>125676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116803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50104</xdr:rowOff>
    </xdr:from>
    <xdr:to>
      <xdr:col>36</xdr:col>
      <xdr:colOff>165100</xdr:colOff>
      <xdr:row>97</xdr:row>
      <xdr:rowOff>151704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142831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59004</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7410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8204</xdr:rowOff>
    </xdr:from>
    <xdr:to>
      <xdr:col>67</xdr:col>
      <xdr:colOff>101600</xdr:colOff>
      <xdr:row>38</xdr:row>
      <xdr:rowOff>109804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100931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82252</xdr:rowOff>
    </xdr:from>
    <xdr:to>
      <xdr:col>85</xdr:col>
      <xdr:colOff>127000</xdr:colOff>
      <xdr:row>77</xdr:row>
      <xdr:rowOff>99535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83902"/>
          <a:ext cx="8382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99535</xdr:rowOff>
    </xdr:from>
    <xdr:to>
      <xdr:col>81</xdr:col>
      <xdr:colOff>50800</xdr:colOff>
      <xdr:row>77</xdr:row>
      <xdr:rowOff>110234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01185"/>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110234</xdr:rowOff>
    </xdr:from>
    <xdr:to>
      <xdr:col>76</xdr:col>
      <xdr:colOff>114300</xdr:colOff>
      <xdr:row>77</xdr:row>
      <xdr:rowOff>143587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11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143587</xdr:rowOff>
    </xdr:from>
    <xdr:to>
      <xdr:col>71</xdr:col>
      <xdr:colOff>177800</xdr:colOff>
      <xdr:row>77</xdr:row>
      <xdr:rowOff>146741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45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31452</xdr:rowOff>
    </xdr:from>
    <xdr:to>
      <xdr:col>85</xdr:col>
      <xdr:colOff>177800</xdr:colOff>
      <xdr:row>77</xdr:row>
      <xdr:rowOff>133052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9879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48735</xdr:rowOff>
    </xdr:from>
    <xdr:to>
      <xdr:col>81</xdr:col>
      <xdr:colOff>101600</xdr:colOff>
      <xdr:row>77</xdr:row>
      <xdr:rowOff>150335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141462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59434</xdr:rowOff>
    </xdr:from>
    <xdr:to>
      <xdr:col>76</xdr:col>
      <xdr:colOff>165100</xdr:colOff>
      <xdr:row>77</xdr:row>
      <xdr:rowOff>161034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152161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92787</xdr:rowOff>
    </xdr:from>
    <xdr:to>
      <xdr:col>72</xdr:col>
      <xdr:colOff>38100</xdr:colOff>
      <xdr:row>78</xdr:row>
      <xdr:rowOff>22937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14064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95941</xdr:rowOff>
    </xdr:from>
    <xdr:to>
      <xdr:col>67</xdr:col>
      <xdr:colOff>101600</xdr:colOff>
      <xdr:row>78</xdr:row>
      <xdr:rowOff>26091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17218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9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129412</xdr:rowOff>
    </xdr:from>
    <xdr:to>
      <xdr:col>85</xdr:col>
      <xdr:colOff>127000</xdr:colOff>
      <xdr:row>95</xdr:row>
      <xdr:rowOff>64536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074262"/>
          <a:ext cx="838200" cy="27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129412</xdr:rowOff>
    </xdr:from>
    <xdr:to>
      <xdr:col>81</xdr:col>
      <xdr:colOff>50800</xdr:colOff>
      <xdr:row>95</xdr:row>
      <xdr:rowOff>127676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074262"/>
          <a:ext cx="889000" cy="3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127676</xdr:rowOff>
    </xdr:from>
    <xdr:to>
      <xdr:col>76</xdr:col>
      <xdr:colOff>114300</xdr:colOff>
      <xdr:row>97</xdr:row>
      <xdr:rowOff>84013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415426"/>
          <a:ext cx="889000" cy="29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84013</xdr:rowOff>
    </xdr:from>
    <xdr:to>
      <xdr:col>71</xdr:col>
      <xdr:colOff>177800</xdr:colOff>
      <xdr:row>97</xdr:row>
      <xdr:rowOff>120132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14663"/>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13736</xdr:rowOff>
    </xdr:from>
    <xdr:to>
      <xdr:col>85</xdr:col>
      <xdr:colOff>177800</xdr:colOff>
      <xdr:row>95</xdr:row>
      <xdr:rowOff>115336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36613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1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78612</xdr:rowOff>
    </xdr:from>
    <xdr:to>
      <xdr:col>81</xdr:col>
      <xdr:colOff>101600</xdr:colOff>
      <xdr:row>94</xdr:row>
      <xdr:rowOff>8762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02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25289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79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76876</xdr:rowOff>
    </xdr:from>
    <xdr:to>
      <xdr:col>76</xdr:col>
      <xdr:colOff>165100</xdr:colOff>
      <xdr:row>96</xdr:row>
      <xdr:rowOff>7026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36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169603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5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33213</xdr:rowOff>
    </xdr:from>
    <xdr:to>
      <xdr:col>72</xdr:col>
      <xdr:colOff>38100</xdr:colOff>
      <xdr:row>97</xdr:row>
      <xdr:rowOff>134813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6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125940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75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69332</xdr:rowOff>
    </xdr:from>
    <xdr:to>
      <xdr:col>67</xdr:col>
      <xdr:colOff>101600</xdr:colOff>
      <xdr:row>97</xdr:row>
      <xdr:rowOff>170932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162059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7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30505</xdr:rowOff>
    </xdr:from>
    <xdr:to>
      <xdr:col>116</xdr:col>
      <xdr:colOff>63500</xdr:colOff>
      <xdr:row>59</xdr:row>
      <xdr:rowOff>32410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460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96342</xdr:rowOff>
    </xdr:from>
    <xdr:to>
      <xdr:col>111</xdr:col>
      <xdr:colOff>177800</xdr:colOff>
      <xdr:row>59</xdr:row>
      <xdr:rowOff>30505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40442"/>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5055</xdr:rowOff>
    </xdr:from>
    <xdr:to>
      <xdr:col>107</xdr:col>
      <xdr:colOff>50800</xdr:colOff>
      <xdr:row>58</xdr:row>
      <xdr:rowOff>96342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949155"/>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5055</xdr:rowOff>
    </xdr:from>
    <xdr:to>
      <xdr:col>102</xdr:col>
      <xdr:colOff>114300</xdr:colOff>
      <xdr:row>58</xdr:row>
      <xdr:rowOff>168428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49155"/>
          <a:ext cx="8890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153060</xdr:rowOff>
    </xdr:from>
    <xdr:to>
      <xdr:col>116</xdr:col>
      <xdr:colOff>114300</xdr:colOff>
      <xdr:row>59</xdr:row>
      <xdr:rowOff>83210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67987</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1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151155</xdr:rowOff>
    </xdr:from>
    <xdr:to>
      <xdr:col>112</xdr:col>
      <xdr:colOff>38100</xdr:colOff>
      <xdr:row>59</xdr:row>
      <xdr:rowOff>81305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72432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8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45542</xdr:rowOff>
    </xdr:from>
    <xdr:to>
      <xdr:col>107</xdr:col>
      <xdr:colOff>101600</xdr:colOff>
      <xdr:row>58</xdr:row>
      <xdr:rowOff>147142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138269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8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125705</xdr:rowOff>
    </xdr:from>
    <xdr:to>
      <xdr:col>102</xdr:col>
      <xdr:colOff>165100</xdr:colOff>
      <xdr:row>58</xdr:row>
      <xdr:rowOff>55855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46982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9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117628</xdr:rowOff>
    </xdr:from>
    <xdr:to>
      <xdr:col>98</xdr:col>
      <xdr:colOff>38100</xdr:colOff>
      <xdr:row>59</xdr:row>
      <xdr:rowOff>47778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38905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5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166767</xdr:rowOff>
    </xdr:from>
    <xdr:to>
      <xdr:col>116</xdr:col>
      <xdr:colOff>63500</xdr:colOff>
      <xdr:row>74</xdr:row>
      <xdr:rowOff>47894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82617"/>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47894</xdr:rowOff>
    </xdr:from>
    <xdr:to>
      <xdr:col>111</xdr:col>
      <xdr:colOff>177800</xdr:colOff>
      <xdr:row>74</xdr:row>
      <xdr:rowOff>81864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35194"/>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81864</xdr:rowOff>
    </xdr:from>
    <xdr:to>
      <xdr:col>107</xdr:col>
      <xdr:colOff>50800</xdr:colOff>
      <xdr:row>74</xdr:row>
      <xdr:rowOff>158308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69164"/>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158308</xdr:rowOff>
    </xdr:from>
    <xdr:to>
      <xdr:col>102</xdr:col>
      <xdr:colOff>114300</xdr:colOff>
      <xdr:row>75</xdr:row>
      <xdr:rowOff>23297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45608"/>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115967</xdr:rowOff>
    </xdr:from>
    <xdr:to>
      <xdr:col>116</xdr:col>
      <xdr:colOff>114300</xdr:colOff>
      <xdr:row>74</xdr:row>
      <xdr:rowOff>46117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138844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8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168544</xdr:rowOff>
    </xdr:from>
    <xdr:to>
      <xdr:col>112</xdr:col>
      <xdr:colOff>38100</xdr:colOff>
      <xdr:row>74</xdr:row>
      <xdr:rowOff>98694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115221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5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31064</xdr:rowOff>
    </xdr:from>
    <xdr:to>
      <xdr:col>107</xdr:col>
      <xdr:colOff>101600</xdr:colOff>
      <xdr:row>74</xdr:row>
      <xdr:rowOff>132664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149191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107508</xdr:rowOff>
    </xdr:from>
    <xdr:to>
      <xdr:col>102</xdr:col>
      <xdr:colOff>165100</xdr:colOff>
      <xdr:row>75</xdr:row>
      <xdr:rowOff>37658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54185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143947</xdr:rowOff>
    </xdr:from>
    <xdr:to>
      <xdr:col>98</xdr:col>
      <xdr:colOff>38100</xdr:colOff>
      <xdr:row>75</xdr:row>
      <xdr:rowOff>74097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90624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人件費については、令和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人事院勧告で給料月額及び期末勤勉手当の支給月数が引き上げられ、本市においても人事院勧告に準じた改正を行ったため、昨年度と比較して増加している。今後も社会情勢や財政状況を鑑みながら職員数、給与の適正化を図り、総人件費の抑制に努める。</a:t>
          </a:r>
          <a:endParaRPr kumimoji="1" lang="en-US" altLang="ja-JP" sz="1100">
            <a:solidFill>
              <a:schemeClr val="dk1"/>
            </a:solidFill>
            <a:effectLst/>
            <a:latin typeface="+mn-ea"/>
            <a:ea typeface="+mn-ea"/>
            <a:cs typeface="+mn-cs"/>
          </a:endParaRPr>
        </a:p>
        <a:p>
          <a:r>
            <a:rPr kumimoji="1" lang="ja-JP" altLang="en-US" sz="1100">
              <a:latin typeface="+mn-ea"/>
              <a:ea typeface="+mn-ea"/>
            </a:rPr>
            <a:t>　物件費については、委託料が新型コロナウイルスワクチン接種事業の減などにより、約</a:t>
          </a:r>
          <a:r>
            <a:rPr kumimoji="1" lang="en-US" altLang="ja-JP" sz="1100">
              <a:latin typeface="+mn-ea"/>
              <a:ea typeface="+mn-ea"/>
            </a:rPr>
            <a:t>6.8</a:t>
          </a:r>
          <a:r>
            <a:rPr kumimoji="1" lang="ja-JP" altLang="en-US" sz="1100">
              <a:latin typeface="+mn-ea"/>
              <a:ea typeface="+mn-ea"/>
            </a:rPr>
            <a:t>億円減少したため、住民</a:t>
          </a:r>
          <a:r>
            <a:rPr kumimoji="1" lang="en-US" altLang="ja-JP" sz="1100">
              <a:latin typeface="+mn-ea"/>
              <a:ea typeface="+mn-ea"/>
            </a:rPr>
            <a:t>1</a:t>
          </a:r>
          <a:r>
            <a:rPr kumimoji="1" lang="ja-JP" altLang="en-US" sz="1100">
              <a:latin typeface="+mn-ea"/>
              <a:ea typeface="+mn-ea"/>
            </a:rPr>
            <a:t>人あたりの決算額は前年度と比べて</a:t>
          </a:r>
          <a:r>
            <a:rPr kumimoji="1" lang="en-US" altLang="ja-JP" sz="1100">
              <a:latin typeface="+mn-ea"/>
              <a:ea typeface="+mn-ea"/>
            </a:rPr>
            <a:t>2,974</a:t>
          </a:r>
          <a:r>
            <a:rPr kumimoji="1" lang="ja-JP" altLang="en-US" sz="1100">
              <a:latin typeface="+mn-ea"/>
              <a:ea typeface="+mn-ea"/>
            </a:rPr>
            <a:t>円の減となった。</a:t>
          </a:r>
        </a:p>
        <a:p>
          <a:r>
            <a:rPr kumimoji="1" lang="ja-JP" altLang="en-US" sz="1100">
              <a:latin typeface="+mn-ea"/>
              <a:ea typeface="+mn-ea"/>
            </a:rPr>
            <a:t>　扶助費については、物価高騰等に伴う価格高騰緊急支援給付金給付事業などにより、約</a:t>
          </a:r>
          <a:r>
            <a:rPr kumimoji="1" lang="en-US" altLang="ja-JP" sz="1100">
              <a:latin typeface="+mn-ea"/>
              <a:ea typeface="+mn-ea"/>
            </a:rPr>
            <a:t>22.1</a:t>
          </a:r>
          <a:r>
            <a:rPr kumimoji="1" lang="ja-JP" altLang="en-US" sz="1100">
              <a:latin typeface="+mn-ea"/>
              <a:ea typeface="+mn-ea"/>
            </a:rPr>
            <a:t>億円と大幅な増となったため、住民</a:t>
          </a:r>
          <a:r>
            <a:rPr kumimoji="1" lang="en-US" altLang="ja-JP" sz="1100">
              <a:latin typeface="+mn-ea"/>
              <a:ea typeface="+mn-ea"/>
            </a:rPr>
            <a:t>1</a:t>
          </a:r>
          <a:r>
            <a:rPr kumimoji="1" lang="ja-JP" altLang="en-US" sz="1100">
              <a:latin typeface="+mn-ea"/>
              <a:ea typeface="+mn-ea"/>
            </a:rPr>
            <a:t>人あたりの決算額は前年度と比べて</a:t>
          </a:r>
          <a:r>
            <a:rPr kumimoji="1" lang="en-US" altLang="ja-JP" sz="1100">
              <a:latin typeface="+mn-ea"/>
              <a:ea typeface="+mn-ea"/>
            </a:rPr>
            <a:t>10,516</a:t>
          </a:r>
          <a:r>
            <a:rPr kumimoji="1" lang="ja-JP" altLang="en-US" sz="1100">
              <a:latin typeface="+mn-ea"/>
              <a:ea typeface="+mn-ea"/>
            </a:rPr>
            <a:t>円の増となった。</a:t>
          </a:r>
        </a:p>
        <a:p>
          <a:r>
            <a:rPr kumimoji="1" lang="ja-JP" altLang="en-US" sz="1100">
              <a:latin typeface="+mn-ea"/>
              <a:ea typeface="+mn-ea"/>
            </a:rPr>
            <a:t>　普通建設事業費については、新ごみ処理施設整備事業の工事費などにより約</a:t>
          </a:r>
          <a:r>
            <a:rPr kumimoji="1" lang="en-US" altLang="ja-JP" sz="1100">
              <a:latin typeface="+mn-ea"/>
              <a:ea typeface="+mn-ea"/>
            </a:rPr>
            <a:t>23.8</a:t>
          </a:r>
          <a:r>
            <a:rPr kumimoji="1" lang="ja-JP" altLang="en-US" sz="1100">
              <a:latin typeface="+mn-ea"/>
              <a:ea typeface="+mn-ea"/>
            </a:rPr>
            <a:t>億円増加したため、住民</a:t>
          </a:r>
          <a:r>
            <a:rPr kumimoji="1" lang="en-US" altLang="ja-JP" sz="1100">
              <a:latin typeface="+mn-ea"/>
              <a:ea typeface="+mn-ea"/>
            </a:rPr>
            <a:t>1</a:t>
          </a:r>
          <a:r>
            <a:rPr kumimoji="1" lang="ja-JP" altLang="en-US" sz="1100">
              <a:latin typeface="+mn-ea"/>
              <a:ea typeface="+mn-ea"/>
            </a:rPr>
            <a:t>人あたりの決算額は前年度と比べて</a:t>
          </a:r>
          <a:r>
            <a:rPr kumimoji="1" lang="en-US" altLang="ja-JP" sz="1100">
              <a:latin typeface="+mn-ea"/>
              <a:ea typeface="+mn-ea"/>
            </a:rPr>
            <a:t>10,649</a:t>
          </a:r>
          <a:r>
            <a:rPr kumimoji="1" lang="ja-JP" altLang="en-US" sz="1100">
              <a:latin typeface="+mn-ea"/>
              <a:ea typeface="+mn-ea"/>
            </a:rPr>
            <a:t>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228,934
225,688
101.80
93,169,972
91,631,804
1,205,135
47,712,448
70,464,470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156845</xdr:rowOff>
    </xdr:from>
    <xdr:to>
      <xdr:col>24</xdr:col>
      <xdr:colOff>63500</xdr:colOff>
      <xdr:row>36</xdr:row>
      <xdr:rowOff>8255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814695"/>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69691</xdr:rowOff>
    </xdr:from>
    <xdr:to>
      <xdr:col>19</xdr:col>
      <xdr:colOff>177800</xdr:colOff>
      <xdr:row>36</xdr:row>
      <xdr:rowOff>8255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070441"/>
          <a:ext cx="8890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67010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59690</xdr:rowOff>
    </xdr:from>
    <xdr:to>
      <xdr:col>15</xdr:col>
      <xdr:colOff>50800</xdr:colOff>
      <xdr:row>35</xdr:row>
      <xdr:rowOff>69691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6044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165417</xdr:rowOff>
    </xdr:from>
    <xdr:to>
      <xdr:col>10</xdr:col>
      <xdr:colOff>114300</xdr:colOff>
      <xdr:row>35</xdr:row>
      <xdr:rowOff>59690</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94717"/>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106045</xdr:rowOff>
    </xdr:from>
    <xdr:to>
      <xdr:col>24</xdr:col>
      <xdr:colOff>114300</xdr:colOff>
      <xdr:row>34</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128922</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128905</xdr:rowOff>
    </xdr:from>
    <xdr:to>
      <xdr:col>20</xdr:col>
      <xdr:colOff>38100</xdr:colOff>
      <xdr:row>36</xdr:row>
      <xdr:rowOff>59055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50182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18891</xdr:rowOff>
    </xdr:from>
    <xdr:to>
      <xdr:col>15</xdr:col>
      <xdr:colOff>101600</xdr:colOff>
      <xdr:row>35</xdr:row>
      <xdr:rowOff>120491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137018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xdr:rowOff>
    </xdr:from>
    <xdr:to>
      <xdr:col>10</xdr:col>
      <xdr:colOff>165100</xdr:colOff>
      <xdr:row>35</xdr:row>
      <xdr:rowOff>110490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127017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114617</xdr:rowOff>
    </xdr:from>
    <xdr:to>
      <xdr:col>6</xdr:col>
      <xdr:colOff>38100</xdr:colOff>
      <xdr:row>35</xdr:row>
      <xdr:rowOff>44767</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61294</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1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155499</xdr:rowOff>
    </xdr:from>
    <xdr:to>
      <xdr:col>24</xdr:col>
      <xdr:colOff>63500</xdr:colOff>
      <xdr:row>58</xdr:row>
      <xdr:rowOff>54572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928149"/>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155499</xdr:rowOff>
    </xdr:from>
    <xdr:to>
      <xdr:col>19</xdr:col>
      <xdr:colOff>177800</xdr:colOff>
      <xdr:row>58</xdr:row>
      <xdr:rowOff>68796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928149"/>
          <a:ext cx="889000" cy="8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81038</xdr:rowOff>
    </xdr:from>
    <xdr:to>
      <xdr:col>15</xdr:col>
      <xdr:colOff>50800</xdr:colOff>
      <xdr:row>58</xdr:row>
      <xdr:rowOff>68796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24988"/>
          <a:ext cx="8890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81038</xdr:rowOff>
    </xdr:from>
    <xdr:to>
      <xdr:col>10</xdr:col>
      <xdr:colOff>114300</xdr:colOff>
      <xdr:row>58</xdr:row>
      <xdr:rowOff>77762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24988"/>
          <a:ext cx="889000" cy="119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3772</xdr:rowOff>
    </xdr:from>
    <xdr:to>
      <xdr:col>24</xdr:col>
      <xdr:colOff>114300</xdr:colOff>
      <xdr:row>58</xdr:row>
      <xdr:rowOff>105372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153649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104699</xdr:rowOff>
    </xdr:from>
    <xdr:to>
      <xdr:col>20</xdr:col>
      <xdr:colOff>38100</xdr:colOff>
      <xdr:row>58</xdr:row>
      <xdr:rowOff>34849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51376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5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17996</xdr:rowOff>
    </xdr:from>
    <xdr:to>
      <xdr:col>15</xdr:col>
      <xdr:colOff>101600</xdr:colOff>
      <xdr:row>58</xdr:row>
      <xdr:rowOff>119596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110723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30238</xdr:rowOff>
    </xdr:from>
    <xdr:to>
      <xdr:col>10</xdr:col>
      <xdr:colOff>165100</xdr:colOff>
      <xdr:row>51</xdr:row>
      <xdr:rowOff>131838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122965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26962</xdr:rowOff>
    </xdr:from>
    <xdr:to>
      <xdr:col>6</xdr:col>
      <xdr:colOff>38100</xdr:colOff>
      <xdr:row>58</xdr:row>
      <xdr:rowOff>128562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145089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7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6769</xdr:rowOff>
    </xdr:from>
    <xdr:to>
      <xdr:col>24</xdr:col>
      <xdr:colOff>63500</xdr:colOff>
      <xdr:row>75</xdr:row>
      <xdr:rowOff>169794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865519"/>
          <a:ext cx="838200" cy="1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61878</xdr:rowOff>
    </xdr:from>
    <xdr:to>
      <xdr:col>19</xdr:col>
      <xdr:colOff>177800</xdr:colOff>
      <xdr:row>75</xdr:row>
      <xdr:rowOff>169794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2920628"/>
          <a:ext cx="889000" cy="1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61878</xdr:rowOff>
    </xdr:from>
    <xdr:to>
      <xdr:col>15</xdr:col>
      <xdr:colOff>50800</xdr:colOff>
      <xdr:row>77</xdr:row>
      <xdr:rowOff>160127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920628"/>
          <a:ext cx="889000" cy="4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160127</xdr:rowOff>
    </xdr:from>
    <xdr:to>
      <xdr:col>10</xdr:col>
      <xdr:colOff>114300</xdr:colOff>
      <xdr:row>78</xdr:row>
      <xdr:rowOff>21301</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36177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127419</xdr:rowOff>
    </xdr:from>
    <xdr:to>
      <xdr:col>24</xdr:col>
      <xdr:colOff>114300</xdr:colOff>
      <xdr:row>75</xdr:row>
      <xdr:rowOff>57569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8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150296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66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118994</xdr:rowOff>
    </xdr:from>
    <xdr:to>
      <xdr:col>20</xdr:col>
      <xdr:colOff>38100</xdr:colOff>
      <xdr:row>76</xdr:row>
      <xdr:rowOff>49144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9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65671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7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11078</xdr:rowOff>
    </xdr:from>
    <xdr:to>
      <xdr:col>15</xdr:col>
      <xdr:colOff>101600</xdr:colOff>
      <xdr:row>75</xdr:row>
      <xdr:rowOff>112678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8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129205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64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109327</xdr:rowOff>
    </xdr:from>
    <xdr:to>
      <xdr:col>10</xdr:col>
      <xdr:colOff>165100</xdr:colOff>
      <xdr:row>78</xdr:row>
      <xdr:rowOff>39477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3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56004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0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141951</xdr:rowOff>
    </xdr:from>
    <xdr:to>
      <xdr:col>6</xdr:col>
      <xdr:colOff>38100</xdr:colOff>
      <xdr:row>78</xdr:row>
      <xdr:rowOff>72101</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88628</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11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64643</xdr:rowOff>
    </xdr:from>
    <xdr:to>
      <xdr:col>24</xdr:col>
      <xdr:colOff>63500</xdr:colOff>
      <xdr:row>96</xdr:row>
      <xdr:rowOff>160959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180943"/>
          <a:ext cx="838200" cy="4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169227</xdr:rowOff>
    </xdr:from>
    <xdr:to>
      <xdr:col>19</xdr:col>
      <xdr:colOff>177800</xdr:colOff>
      <xdr:row>96</xdr:row>
      <xdr:rowOff>160959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456977"/>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3458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169227</xdr:rowOff>
    </xdr:from>
    <xdr:to>
      <xdr:col>15</xdr:col>
      <xdr:colOff>50800</xdr:colOff>
      <xdr:row>98</xdr:row>
      <xdr:rowOff>36677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456977"/>
          <a:ext cx="889000" cy="38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36677</xdr:rowOff>
    </xdr:from>
    <xdr:to>
      <xdr:col>10</xdr:col>
      <xdr:colOff>114300</xdr:colOff>
      <xdr:row>99</xdr:row>
      <xdr:rowOff>96038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38777"/>
          <a:ext cx="889000" cy="2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13843</xdr:rowOff>
    </xdr:from>
    <xdr:to>
      <xdr:col>24</xdr:col>
      <xdr:colOff>114300</xdr:colOff>
      <xdr:row>94</xdr:row>
      <xdr:rowOff>115443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36720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59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110159</xdr:rowOff>
    </xdr:from>
    <xdr:to>
      <xdr:col>20</xdr:col>
      <xdr:colOff>38100</xdr:colOff>
      <xdr:row>97</xdr:row>
      <xdr:rowOff>40309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31436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118427</xdr:rowOff>
    </xdr:from>
    <xdr:to>
      <xdr:col>15</xdr:col>
      <xdr:colOff>101600</xdr:colOff>
      <xdr:row>96</xdr:row>
      <xdr:rowOff>48577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4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65104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1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157327</xdr:rowOff>
    </xdr:from>
    <xdr:to>
      <xdr:col>10</xdr:col>
      <xdr:colOff>165100</xdr:colOff>
      <xdr:row>98</xdr:row>
      <xdr:rowOff>87477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8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104004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6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45238</xdr:rowOff>
    </xdr:from>
    <xdr:to>
      <xdr:col>6</xdr:col>
      <xdr:colOff>38100</xdr:colOff>
      <xdr:row>99</xdr:row>
      <xdr:rowOff>146838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70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137965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1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165100</xdr:rowOff>
    </xdr:from>
    <xdr:to>
      <xdr:col>55</xdr:col>
      <xdr:colOff>0</xdr:colOff>
      <xdr:row>37</xdr:row>
      <xdr:rowOff>45720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33730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111760</xdr:rowOff>
    </xdr:from>
    <xdr:to>
      <xdr:col>50</xdr:col>
      <xdr:colOff>114300</xdr:colOff>
      <xdr:row>36</xdr:row>
      <xdr:rowOff>165100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111760</xdr:rowOff>
    </xdr:from>
    <xdr:to>
      <xdr:col>45</xdr:col>
      <xdr:colOff>177800</xdr:colOff>
      <xdr:row>36</xdr:row>
      <xdr:rowOff>137160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2839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137160</xdr:rowOff>
    </xdr:from>
    <xdr:to>
      <xdr:col>41</xdr:col>
      <xdr:colOff>50800</xdr:colOff>
      <xdr:row>37</xdr:row>
      <xdr:rowOff>3810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166370</xdr:rowOff>
    </xdr:from>
    <xdr:to>
      <xdr:col>55</xdr:col>
      <xdr:colOff>50800</xdr:colOff>
      <xdr:row>37</xdr:row>
      <xdr:rowOff>96520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144797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114300</xdr:rowOff>
    </xdr:from>
    <xdr:to>
      <xdr:col>50</xdr:col>
      <xdr:colOff>165100</xdr:colOff>
      <xdr:row>37</xdr:row>
      <xdr:rowOff>44450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35577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60960</xdr:rowOff>
    </xdr:from>
    <xdr:to>
      <xdr:col>46</xdr:col>
      <xdr:colOff>38100</xdr:colOff>
      <xdr:row>36</xdr:row>
      <xdr:rowOff>162560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153687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86360</xdr:rowOff>
    </xdr:from>
    <xdr:to>
      <xdr:col>41</xdr:col>
      <xdr:colOff>101600</xdr:colOff>
      <xdr:row>37</xdr:row>
      <xdr:rowOff>16510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7637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351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124460</xdr:rowOff>
    </xdr:from>
    <xdr:to>
      <xdr:col>36</xdr:col>
      <xdr:colOff>165100</xdr:colOff>
      <xdr:row>37</xdr:row>
      <xdr:rowOff>54610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45737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38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89865</xdr:rowOff>
    </xdr:from>
    <xdr:to>
      <xdr:col>55</xdr:col>
      <xdr:colOff>0</xdr:colOff>
      <xdr:row>58</xdr:row>
      <xdr:rowOff>92334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33965"/>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86664</xdr:rowOff>
    </xdr:from>
    <xdr:to>
      <xdr:col>50</xdr:col>
      <xdr:colOff>114300</xdr:colOff>
      <xdr:row>58</xdr:row>
      <xdr:rowOff>89865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3076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81042</xdr:rowOff>
    </xdr:from>
    <xdr:to>
      <xdr:col>45</xdr:col>
      <xdr:colOff>177800</xdr:colOff>
      <xdr:row>58</xdr:row>
      <xdr:rowOff>86664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25142"/>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81042</xdr:rowOff>
    </xdr:from>
    <xdr:to>
      <xdr:col>41</xdr:col>
      <xdr:colOff>50800</xdr:colOff>
      <xdr:row>58</xdr:row>
      <xdr:rowOff>88402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25142"/>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41534</xdr:rowOff>
    </xdr:from>
    <xdr:to>
      <xdr:col>55</xdr:col>
      <xdr:colOff>50800</xdr:colOff>
      <xdr:row>58</xdr:row>
      <xdr:rowOff>143134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127911</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0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39065</xdr:rowOff>
    </xdr:from>
    <xdr:to>
      <xdr:col>50</xdr:col>
      <xdr:colOff>165100</xdr:colOff>
      <xdr:row>58</xdr:row>
      <xdr:rowOff>140665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131792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07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35864</xdr:rowOff>
    </xdr:from>
    <xdr:to>
      <xdr:col>46</xdr:col>
      <xdr:colOff>38100</xdr:colOff>
      <xdr:row>58</xdr:row>
      <xdr:rowOff>137464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128591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30242</xdr:rowOff>
    </xdr:from>
    <xdr:to>
      <xdr:col>41</xdr:col>
      <xdr:colOff>101600</xdr:colOff>
      <xdr:row>58</xdr:row>
      <xdr:rowOff>131842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122969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37602</xdr:rowOff>
    </xdr:from>
    <xdr:to>
      <xdr:col>36</xdr:col>
      <xdr:colOff>165100</xdr:colOff>
      <xdr:row>58</xdr:row>
      <xdr:rowOff>139202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130329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160365</xdr:rowOff>
    </xdr:from>
    <xdr:to>
      <xdr:col>55</xdr:col>
      <xdr:colOff>0</xdr:colOff>
      <xdr:row>78</xdr:row>
      <xdr:rowOff>36875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2015"/>
          <a:ext cx="8382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138009</xdr:rowOff>
    </xdr:from>
    <xdr:to>
      <xdr:col>50</xdr:col>
      <xdr:colOff>114300</xdr:colOff>
      <xdr:row>77</xdr:row>
      <xdr:rowOff>160365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39659"/>
          <a:ext cx="889000" cy="2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138009</xdr:rowOff>
    </xdr:from>
    <xdr:to>
      <xdr:col>45</xdr:col>
      <xdr:colOff>177800</xdr:colOff>
      <xdr:row>77</xdr:row>
      <xdr:rowOff>141255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3965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141255</xdr:rowOff>
    </xdr:from>
    <xdr:to>
      <xdr:col>41</xdr:col>
      <xdr:colOff>50800</xdr:colOff>
      <xdr:row>78</xdr:row>
      <xdr:rowOff>9672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42905"/>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157525</xdr:rowOff>
    </xdr:from>
    <xdr:to>
      <xdr:col>55</xdr:col>
      <xdr:colOff>50800</xdr:colOff>
      <xdr:row>78</xdr:row>
      <xdr:rowOff>87675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72452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7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109565</xdr:rowOff>
    </xdr:from>
    <xdr:to>
      <xdr:col>50</xdr:col>
      <xdr:colOff>165100</xdr:colOff>
      <xdr:row>78</xdr:row>
      <xdr:rowOff>39715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30842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87209</xdr:rowOff>
    </xdr:from>
    <xdr:to>
      <xdr:col>46</xdr:col>
      <xdr:colOff>38100</xdr:colOff>
      <xdr:row>78</xdr:row>
      <xdr:rowOff>17359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8486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38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90455</xdr:rowOff>
    </xdr:from>
    <xdr:to>
      <xdr:col>41</xdr:col>
      <xdr:colOff>101600</xdr:colOff>
      <xdr:row>78</xdr:row>
      <xdr:rowOff>20605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11732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130322</xdr:rowOff>
    </xdr:from>
    <xdr:to>
      <xdr:col>36</xdr:col>
      <xdr:colOff>165100</xdr:colOff>
      <xdr:row>78</xdr:row>
      <xdr:rowOff>60472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51599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2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112427</xdr:rowOff>
    </xdr:from>
    <xdr:to>
      <xdr:col>55</xdr:col>
      <xdr:colOff>0</xdr:colOff>
      <xdr:row>97</xdr:row>
      <xdr:rowOff>77178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71627"/>
          <a:ext cx="838200" cy="1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112427</xdr:rowOff>
    </xdr:from>
    <xdr:to>
      <xdr:col>50</xdr:col>
      <xdr:colOff>114300</xdr:colOff>
      <xdr:row>97</xdr:row>
      <xdr:rowOff>74230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71627"/>
          <a:ext cx="889000" cy="1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74230</xdr:rowOff>
    </xdr:from>
    <xdr:to>
      <xdr:col>45</xdr:col>
      <xdr:colOff>177800</xdr:colOff>
      <xdr:row>97</xdr:row>
      <xdr:rowOff>133048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04880"/>
          <a:ext cx="889000" cy="5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109891</xdr:rowOff>
    </xdr:from>
    <xdr:to>
      <xdr:col>41</xdr:col>
      <xdr:colOff>50800</xdr:colOff>
      <xdr:row>97</xdr:row>
      <xdr:rowOff>133048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40541"/>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26378</xdr:rowOff>
    </xdr:from>
    <xdr:to>
      <xdr:col>55</xdr:col>
      <xdr:colOff>50800</xdr:colOff>
      <xdr:row>97</xdr:row>
      <xdr:rowOff>127978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4805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61627</xdr:rowOff>
    </xdr:from>
    <xdr:to>
      <xdr:col>50</xdr:col>
      <xdr:colOff>165100</xdr:colOff>
      <xdr:row>96</xdr:row>
      <xdr:rowOff>163227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23430</xdr:rowOff>
    </xdr:from>
    <xdr:to>
      <xdr:col>46</xdr:col>
      <xdr:colOff>38100</xdr:colOff>
      <xdr:row>97</xdr:row>
      <xdr:rowOff>125030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116157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82248</xdr:rowOff>
    </xdr:from>
    <xdr:to>
      <xdr:col>41</xdr:col>
      <xdr:colOff>101600</xdr:colOff>
      <xdr:row>98</xdr:row>
      <xdr:rowOff>12398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0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59091</xdr:rowOff>
    </xdr:from>
    <xdr:to>
      <xdr:col>36</xdr:col>
      <xdr:colOff>165100</xdr:colOff>
      <xdr:row>97</xdr:row>
      <xdr:rowOff>160691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151818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45242</xdr:rowOff>
    </xdr:from>
    <xdr:to>
      <xdr:col>85</xdr:col>
      <xdr:colOff>127000</xdr:colOff>
      <xdr:row>38</xdr:row>
      <xdr:rowOff>116932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60342"/>
          <a:ext cx="8382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156068</xdr:rowOff>
    </xdr:from>
    <xdr:to>
      <xdr:col>81</xdr:col>
      <xdr:colOff>50800</xdr:colOff>
      <xdr:row>38</xdr:row>
      <xdr:rowOff>116932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56818"/>
          <a:ext cx="889000" cy="47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156068</xdr:rowOff>
    </xdr:from>
    <xdr:to>
      <xdr:col>76</xdr:col>
      <xdr:colOff>114300</xdr:colOff>
      <xdr:row>38</xdr:row>
      <xdr:rowOff>19182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56818"/>
          <a:ext cx="889000" cy="37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19182</xdr:rowOff>
    </xdr:from>
    <xdr:to>
      <xdr:col>71</xdr:col>
      <xdr:colOff>177800</xdr:colOff>
      <xdr:row>38</xdr:row>
      <xdr:rowOff>72675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34282"/>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165892</xdr:rowOff>
    </xdr:from>
    <xdr:to>
      <xdr:col>85</xdr:col>
      <xdr:colOff>177800</xdr:colOff>
      <xdr:row>38</xdr:row>
      <xdr:rowOff>96042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80820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66132</xdr:rowOff>
    </xdr:from>
    <xdr:to>
      <xdr:col>81</xdr:col>
      <xdr:colOff>101600</xdr:colOff>
      <xdr:row>38</xdr:row>
      <xdr:rowOff>167732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158859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7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105268</xdr:rowOff>
    </xdr:from>
    <xdr:to>
      <xdr:col>76</xdr:col>
      <xdr:colOff>165100</xdr:colOff>
      <xdr:row>36</xdr:row>
      <xdr:rowOff>35418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51945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139832</xdr:rowOff>
    </xdr:from>
    <xdr:to>
      <xdr:col>72</xdr:col>
      <xdr:colOff>38100</xdr:colOff>
      <xdr:row>38</xdr:row>
      <xdr:rowOff>69982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61109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21875</xdr:rowOff>
    </xdr:from>
    <xdr:to>
      <xdr:col>67</xdr:col>
      <xdr:colOff>101600</xdr:colOff>
      <xdr:row>38</xdr:row>
      <xdr:rowOff>123475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114602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170980</xdr:rowOff>
    </xdr:from>
    <xdr:to>
      <xdr:col>85</xdr:col>
      <xdr:colOff>127000</xdr:colOff>
      <xdr:row>57</xdr:row>
      <xdr:rowOff>30658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72180"/>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25133</xdr:rowOff>
    </xdr:from>
    <xdr:to>
      <xdr:col>81</xdr:col>
      <xdr:colOff>50800</xdr:colOff>
      <xdr:row>57</xdr:row>
      <xdr:rowOff>30658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9778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25133</xdr:rowOff>
    </xdr:from>
    <xdr:to>
      <xdr:col>76</xdr:col>
      <xdr:colOff>114300</xdr:colOff>
      <xdr:row>57</xdr:row>
      <xdr:rowOff>57271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97783"/>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57271</xdr:rowOff>
    </xdr:from>
    <xdr:to>
      <xdr:col>71</xdr:col>
      <xdr:colOff>177800</xdr:colOff>
      <xdr:row>57</xdr:row>
      <xdr:rowOff>84836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29921"/>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120180</xdr:rowOff>
    </xdr:from>
    <xdr:to>
      <xdr:col>85</xdr:col>
      <xdr:colOff>177800</xdr:colOff>
      <xdr:row>57</xdr:row>
      <xdr:rowOff>50330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98607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9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151308</xdr:rowOff>
    </xdr:from>
    <xdr:to>
      <xdr:col>81</xdr:col>
      <xdr:colOff>101600</xdr:colOff>
      <xdr:row>57</xdr:row>
      <xdr:rowOff>81458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72585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145783</xdr:rowOff>
    </xdr:from>
    <xdr:to>
      <xdr:col>76</xdr:col>
      <xdr:colOff>165100</xdr:colOff>
      <xdr:row>57</xdr:row>
      <xdr:rowOff>75933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67060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6471</xdr:rowOff>
    </xdr:from>
    <xdr:to>
      <xdr:col>72</xdr:col>
      <xdr:colOff>38100</xdr:colOff>
      <xdr:row>57</xdr:row>
      <xdr:rowOff>108071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99198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34036</xdr:rowOff>
    </xdr:from>
    <xdr:to>
      <xdr:col>67</xdr:col>
      <xdr:colOff>101600</xdr:colOff>
      <xdr:row>57</xdr:row>
      <xdr:rowOff>135636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126763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59004</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3210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8204</xdr:rowOff>
    </xdr:from>
    <xdr:to>
      <xdr:col>67</xdr:col>
      <xdr:colOff>101600</xdr:colOff>
      <xdr:row>78</xdr:row>
      <xdr:rowOff>109804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100931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47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82252</xdr:rowOff>
    </xdr:from>
    <xdr:to>
      <xdr:col>85</xdr:col>
      <xdr:colOff>127000</xdr:colOff>
      <xdr:row>97</xdr:row>
      <xdr:rowOff>99535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12902"/>
          <a:ext cx="8382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99535</xdr:rowOff>
    </xdr:from>
    <xdr:to>
      <xdr:col>81</xdr:col>
      <xdr:colOff>50800</xdr:colOff>
      <xdr:row>97</xdr:row>
      <xdr:rowOff>110234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30185"/>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110234</xdr:rowOff>
    </xdr:from>
    <xdr:to>
      <xdr:col>76</xdr:col>
      <xdr:colOff>114300</xdr:colOff>
      <xdr:row>97</xdr:row>
      <xdr:rowOff>143587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40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143587</xdr:rowOff>
    </xdr:from>
    <xdr:to>
      <xdr:col>71</xdr:col>
      <xdr:colOff>177800</xdr:colOff>
      <xdr:row>97</xdr:row>
      <xdr:rowOff>146741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4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31452</xdr:rowOff>
    </xdr:from>
    <xdr:to>
      <xdr:col>85</xdr:col>
      <xdr:colOff>177800</xdr:colOff>
      <xdr:row>97</xdr:row>
      <xdr:rowOff>133052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9879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48735</xdr:rowOff>
    </xdr:from>
    <xdr:to>
      <xdr:col>81</xdr:col>
      <xdr:colOff>101600</xdr:colOff>
      <xdr:row>97</xdr:row>
      <xdr:rowOff>150335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141462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59434</xdr:rowOff>
    </xdr:from>
    <xdr:to>
      <xdr:col>76</xdr:col>
      <xdr:colOff>165100</xdr:colOff>
      <xdr:row>97</xdr:row>
      <xdr:rowOff>161034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152161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92787</xdr:rowOff>
    </xdr:from>
    <xdr:to>
      <xdr:col>72</xdr:col>
      <xdr:colOff>38100</xdr:colOff>
      <xdr:row>98</xdr:row>
      <xdr:rowOff>22937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95941</xdr:rowOff>
    </xdr:from>
    <xdr:to>
      <xdr:col>67</xdr:col>
      <xdr:colOff>101600</xdr:colOff>
      <xdr:row>98</xdr:row>
      <xdr:rowOff>26091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17218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52832</xdr:rowOff>
    </xdr:from>
    <xdr:to>
      <xdr:col>116</xdr:col>
      <xdr:colOff>63500</xdr:colOff>
      <xdr:row>30</xdr:row>
      <xdr:rowOff>64262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519633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115333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8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64262</xdr:rowOff>
    </xdr:from>
    <xdr:to>
      <xdr:col>111</xdr:col>
      <xdr:colOff>177800</xdr:colOff>
      <xdr:row>30</xdr:row>
      <xdr:rowOff>73406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52077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60469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57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73406</xdr:rowOff>
    </xdr:from>
    <xdr:to>
      <xdr:col>107</xdr:col>
      <xdr:colOff>50800</xdr:colOff>
      <xdr:row>30</xdr:row>
      <xdr:rowOff>82550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5216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33037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82550</xdr:rowOff>
    </xdr:from>
    <xdr:to>
      <xdr:col>102</xdr:col>
      <xdr:colOff>114300</xdr:colOff>
      <xdr:row>30</xdr:row>
      <xdr:rowOff>87122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5226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5605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65041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2032</xdr:rowOff>
    </xdr:from>
    <xdr:to>
      <xdr:col>116</xdr:col>
      <xdr:colOff>114300</xdr:colOff>
      <xdr:row>30</xdr:row>
      <xdr:rowOff>103632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51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115079</xdr:rowOff>
    </xdr:from>
    <xdr:ext cx="378565"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087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13462</xdr:rowOff>
    </xdr:from>
    <xdr:to>
      <xdr:col>112</xdr:col>
      <xdr:colOff>38100</xdr:colOff>
      <xdr:row>30</xdr:row>
      <xdr:rowOff>115062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51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28</xdr:row>
      <xdr:rowOff>131589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49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22606</xdr:rowOff>
    </xdr:from>
    <xdr:to>
      <xdr:col>107</xdr:col>
      <xdr:colOff>101600</xdr:colOff>
      <xdr:row>30</xdr:row>
      <xdr:rowOff>124206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140733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49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31750</xdr:rowOff>
    </xdr:from>
    <xdr:to>
      <xdr:col>102</xdr:col>
      <xdr:colOff>165100</xdr:colOff>
      <xdr:row>30</xdr:row>
      <xdr:rowOff>133350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149877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495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36322</xdr:rowOff>
    </xdr:from>
    <xdr:to>
      <xdr:col>98</xdr:col>
      <xdr:colOff>38100</xdr:colOff>
      <xdr:row>30</xdr:row>
      <xdr:rowOff>137922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51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154449</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495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議場放送設備の更新などにより、前年度よりも増加した。総務費は、新庁舎・ひろば整備事業工事の完了による減などにより、前年度よりも減少した。民生費は価格高騰重点支援給付金給付事業による増などにより、前年度より増加した。衛生費は、新ごみ処理施設整備工事費の増などにより、前年度よりも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は、コロナ対策として実施したキャッシュレスポイント還元事業の終了による減などにより、前年度よりも減少した。土木費は公共施設等整備保全金への積立金の減などにより、前年度より減少した。教育費は、小中学校の整備に係る工事費などが増となったため、前年度より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諸支出金については、前年度並みであるものの普通財産にかかる償還があるため、類似団体の中で最も高い割合となっている。</a:t>
          </a:r>
          <a:endParaRPr lang="ja-JP" altLang="ja-JP" sz="1400">
            <a:effectLst/>
          </a:endParaRPr>
        </a:p>
        <a:p>
          <a:r>
            <a:rPr kumimoji="1" lang="ja-JP" altLang="ja-JP" sz="1100">
              <a:solidFill>
                <a:schemeClr val="dk1"/>
              </a:solidFill>
              <a:effectLst/>
              <a:latin typeface="+mn-lt"/>
              <a:ea typeface="+mn-ea"/>
              <a:cs typeface="+mn-cs"/>
            </a:rPr>
            <a:t>他にも労働費、農林水産業費、消防費などが類似団体平均よりも低い数値となっている。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実質収支比率は分母である標準財政規模が前年度に比べ約</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億円増の約</a:t>
          </a:r>
          <a:r>
            <a:rPr kumimoji="1" lang="en-US" altLang="ja-JP" sz="1100">
              <a:solidFill>
                <a:schemeClr val="dk1"/>
              </a:solidFill>
              <a:effectLst/>
              <a:latin typeface="+mn-lt"/>
              <a:ea typeface="+mn-ea"/>
              <a:cs typeface="+mn-cs"/>
            </a:rPr>
            <a:t>477.1</a:t>
          </a:r>
          <a:r>
            <a:rPr kumimoji="1" lang="ja-JP" altLang="ja-JP" sz="1100">
              <a:solidFill>
                <a:schemeClr val="dk1"/>
              </a:solidFill>
              <a:effectLst/>
              <a:latin typeface="+mn-lt"/>
              <a:ea typeface="+mn-ea"/>
              <a:cs typeface="+mn-cs"/>
            </a:rPr>
            <a:t>億円となり、標準財政規模比における比率は</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財政調整基金残高については、決算における現在高が約</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億円となったことなどから、標準財政規模比における比率は前年度に比べ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水道事業会計について、費用が収益を上回り、約</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億円の純損失が生じた。資金には剰余額があるため黒字となっているが、黒字額が減少した。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診療収入は入院患者数の増加等により増加したが、物価高騰等による費用支出が上回った。ただ、一般会計からの経営支援補助金の受入れがあったことにより、結果として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6" sqref="W6:AB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93169972</v>
      </c>
      <c r="BO4" s="485"/>
      <c r="BP4" s="485"/>
      <c r="BQ4" s="485"/>
      <c r="BR4" s="485"/>
      <c r="BS4" s="485"/>
      <c r="BT4" s="485"/>
      <c r="BU4" s="486"/>
      <c r="BV4" s="484">
        <v>91037273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2.5</v>
      </c>
      <c r="CU4" s="625"/>
      <c r="CV4" s="625"/>
      <c r="CW4" s="625"/>
      <c r="CX4" s="625"/>
      <c r="CY4" s="625"/>
      <c r="CZ4" s="625"/>
      <c r="DA4" s="626"/>
      <c r="DB4" s="624">
        <v>2.6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91631804</v>
      </c>
      <c r="BO5" s="456"/>
      <c r="BP5" s="456"/>
      <c r="BQ5" s="456"/>
      <c r="BR5" s="456"/>
      <c r="BS5" s="456"/>
      <c r="BT5" s="456"/>
      <c r="BU5" s="457"/>
      <c r="BV5" s="455">
        <v>89536890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95.8</v>
      </c>
      <c r="CU5" s="453"/>
      <c r="CV5" s="453"/>
      <c r="CW5" s="453"/>
      <c r="CX5" s="453"/>
      <c r="CY5" s="453"/>
      <c r="CZ5" s="453"/>
      <c r="DA5" s="454"/>
      <c r="DB5" s="452">
        <v>93.7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1538168</v>
      </c>
      <c r="BO6" s="456"/>
      <c r="BP6" s="456"/>
      <c r="BQ6" s="456"/>
      <c r="BR6" s="456"/>
      <c r="BS6" s="456"/>
      <c r="BT6" s="456"/>
      <c r="BU6" s="457"/>
      <c r="BV6" s="455">
        <v>1500383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98.2</v>
      </c>
      <c r="CU6" s="599"/>
      <c r="CV6" s="599"/>
      <c r="CW6" s="599"/>
      <c r="CX6" s="599"/>
      <c r="CY6" s="599"/>
      <c r="CZ6" s="599"/>
      <c r="DA6" s="600"/>
      <c r="DB6" s="598">
        <v>97.4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333033</v>
      </c>
      <c r="BO7" s="456"/>
      <c r="BP7" s="456"/>
      <c r="BQ7" s="456"/>
      <c r="BR7" s="456"/>
      <c r="BS7" s="456"/>
      <c r="BT7" s="456"/>
      <c r="BU7" s="457"/>
      <c r="BV7" s="455">
        <v>293042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47712448</v>
      </c>
      <c r="CU7" s="456"/>
      <c r="CV7" s="456"/>
      <c r="CW7" s="456"/>
      <c r="CX7" s="456"/>
      <c r="CY7" s="456"/>
      <c r="CZ7" s="456"/>
      <c r="DA7" s="457"/>
      <c r="DB7" s="455">
        <v>47022371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1205135</v>
      </c>
      <c r="BO8" s="456"/>
      <c r="BP8" s="456"/>
      <c r="BQ8" s="456"/>
      <c r="BR8" s="456"/>
      <c r="BS8" s="456"/>
      <c r="BT8" s="456"/>
      <c r="BU8" s="457"/>
      <c r="BV8" s="455">
        <v>1207341</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0.82</v>
      </c>
      <c r="CU8" s="559"/>
      <c r="CV8" s="559"/>
      <c r="CW8" s="559"/>
      <c r="CX8" s="559"/>
      <c r="CY8" s="559"/>
      <c r="CZ8" s="559"/>
      <c r="DA8" s="560"/>
      <c r="DB8" s="558">
        <v>0.85</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226432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-2206</v>
      </c>
      <c r="BO9" s="456"/>
      <c r="BP9" s="456"/>
      <c r="BQ9" s="456"/>
      <c r="BR9" s="456"/>
      <c r="BS9" s="456"/>
      <c r="BT9" s="456"/>
      <c r="BU9" s="457"/>
      <c r="BV9" s="455">
        <v>-1176021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11.2</v>
      </c>
      <c r="CU9" s="453"/>
      <c r="CV9" s="453"/>
      <c r="CW9" s="453"/>
      <c r="CX9" s="453"/>
      <c r="CY9" s="453"/>
      <c r="CZ9" s="453"/>
      <c r="DA9" s="454"/>
      <c r="DB9" s="452">
        <v>11.1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224903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605187</v>
      </c>
      <c r="BO10" s="456"/>
      <c r="BP10" s="456"/>
      <c r="BQ10" s="456"/>
      <c r="BR10" s="456"/>
      <c r="BS10" s="456"/>
      <c r="BT10" s="456"/>
      <c r="BU10" s="457"/>
      <c r="BV10" s="455">
        <v>1193651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228934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1400000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225688</v>
      </c>
      <c r="S13" s="543"/>
      <c r="T13" s="543"/>
      <c r="U13" s="543"/>
      <c r="V13" s="544"/>
      <c r="W13" s="545" t="s">
        <v>131</v>
      </c>
      <c r="X13" s="441"/>
      <c r="Y13" s="441"/>
      <c r="Z13" s="441"/>
      <c r="AA13" s="441"/>
      <c r="AB13" s="442"/>
      <c r="AC13" s="408">
        <v>814</v>
      </c>
      <c r="AD13" s="409"/>
      <c r="AE13" s="409"/>
      <c r="AF13" s="409"/>
      <c r="AG13" s="410"/>
      <c r="AH13" s="408">
        <v>854</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-797019</v>
      </c>
      <c r="BO13" s="456"/>
      <c r="BP13" s="456"/>
      <c r="BQ13" s="456"/>
      <c r="BR13" s="456"/>
      <c r="BS13" s="456"/>
      <c r="BT13" s="456"/>
      <c r="BU13" s="457"/>
      <c r="BV13" s="455">
        <v>17630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v>
      </c>
      <c r="CU13" s="453"/>
      <c r="CV13" s="453"/>
      <c r="CW13" s="453"/>
      <c r="CX13" s="453"/>
      <c r="CY13" s="453"/>
      <c r="CZ13" s="453"/>
      <c r="DA13" s="454"/>
      <c r="DB13" s="452">
        <v>4.5999999999999996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230788</v>
      </c>
      <c r="S14" s="543"/>
      <c r="T14" s="543"/>
      <c r="U14" s="543"/>
      <c r="V14" s="544"/>
      <c r="W14" s="546"/>
      <c r="X14" s="444"/>
      <c r="Y14" s="444"/>
      <c r="Z14" s="444"/>
      <c r="AA14" s="444"/>
      <c r="AB14" s="445"/>
      <c r="AC14" s="535">
        <v>0.9</v>
      </c>
      <c r="AD14" s="536"/>
      <c r="AE14" s="536"/>
      <c r="AF14" s="536"/>
      <c r="AG14" s="537"/>
      <c r="AH14" s="535">
        <v>0.9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1.9</v>
      </c>
      <c r="CU14" s="553"/>
      <c r="CV14" s="553"/>
      <c r="CW14" s="553"/>
      <c r="CX14" s="553"/>
      <c r="CY14" s="553"/>
      <c r="CZ14" s="553"/>
      <c r="DA14" s="554"/>
      <c r="DB14" s="552">
        <v>2.8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227553</v>
      </c>
      <c r="S15" s="543"/>
      <c r="T15" s="543"/>
      <c r="U15" s="543"/>
      <c r="V15" s="544"/>
      <c r="W15" s="545" t="s">
        <v>137</v>
      </c>
      <c r="X15" s="441"/>
      <c r="Y15" s="441"/>
      <c r="Z15" s="441"/>
      <c r="AA15" s="441"/>
      <c r="AB15" s="442"/>
      <c r="AC15" s="408">
        <v>17031</v>
      </c>
      <c r="AD15" s="409"/>
      <c r="AE15" s="409"/>
      <c r="AF15" s="409"/>
      <c r="AG15" s="410"/>
      <c r="AH15" s="408">
        <v>18010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30726798</v>
      </c>
      <c r="BO15" s="485"/>
      <c r="BP15" s="485"/>
      <c r="BQ15" s="485"/>
      <c r="BR15" s="485"/>
      <c r="BS15" s="485"/>
      <c r="BT15" s="485"/>
      <c r="BU15" s="486"/>
      <c r="BV15" s="484">
        <v>30091062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18.600000000000001</v>
      </c>
      <c r="AD16" s="536"/>
      <c r="AE16" s="536"/>
      <c r="AF16" s="536"/>
      <c r="AG16" s="537"/>
      <c r="AH16" s="535">
        <v>19.8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37756241</v>
      </c>
      <c r="BO16" s="456"/>
      <c r="BP16" s="456"/>
      <c r="BQ16" s="456"/>
      <c r="BR16" s="456"/>
      <c r="BS16" s="456"/>
      <c r="BT16" s="456"/>
      <c r="BU16" s="457"/>
      <c r="BV16" s="455">
        <v>36376456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73898</v>
      </c>
      <c r="AD17" s="409"/>
      <c r="AE17" s="409"/>
      <c r="AF17" s="409"/>
      <c r="AG17" s="410"/>
      <c r="AH17" s="408">
        <v>72136</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39718402</v>
      </c>
      <c r="BO17" s="456"/>
      <c r="BP17" s="456"/>
      <c r="BQ17" s="456"/>
      <c r="BR17" s="456"/>
      <c r="BS17" s="456"/>
      <c r="BT17" s="456"/>
      <c r="BU17" s="457"/>
      <c r="BV17" s="455">
        <v>38834651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101.8</v>
      </c>
      <c r="M18" s="508"/>
      <c r="N18" s="508"/>
      <c r="O18" s="508"/>
      <c r="P18" s="508"/>
      <c r="Q18" s="508"/>
      <c r="R18" s="509"/>
      <c r="S18" s="509"/>
      <c r="T18" s="509"/>
      <c r="U18" s="509"/>
      <c r="V18" s="510"/>
      <c r="W18" s="526"/>
      <c r="X18" s="527"/>
      <c r="Y18" s="527"/>
      <c r="Z18" s="527"/>
      <c r="AA18" s="527"/>
      <c r="AB18" s="551"/>
      <c r="AC18" s="425">
        <v>80.5</v>
      </c>
      <c r="AD18" s="426"/>
      <c r="AE18" s="426"/>
      <c r="AF18" s="426"/>
      <c r="AG18" s="511"/>
      <c r="AH18" s="425">
        <v>79.3</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46995330</v>
      </c>
      <c r="BO18" s="456"/>
      <c r="BP18" s="456"/>
      <c r="BQ18" s="456"/>
      <c r="BR18" s="456"/>
      <c r="BS18" s="456"/>
      <c r="BT18" s="456"/>
      <c r="BU18" s="457"/>
      <c r="BV18" s="455">
        <v>45889010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2224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60029487</v>
      </c>
      <c r="BO19" s="456"/>
      <c r="BP19" s="456"/>
      <c r="BQ19" s="456"/>
      <c r="BR19" s="456"/>
      <c r="BS19" s="456"/>
      <c r="BT19" s="456"/>
      <c r="BU19" s="457"/>
      <c r="BV19" s="455">
        <v>59055007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95465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70464470</v>
      </c>
      <c r="BO22" s="485"/>
      <c r="BP22" s="485"/>
      <c r="BQ22" s="485"/>
      <c r="BR22" s="485"/>
      <c r="BS22" s="485"/>
      <c r="BT22" s="485"/>
      <c r="BU22" s="486"/>
      <c r="BV22" s="484">
        <v>70659380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59661939</v>
      </c>
      <c r="BO23" s="456"/>
      <c r="BP23" s="456"/>
      <c r="BQ23" s="456"/>
      <c r="BR23" s="456"/>
      <c r="BS23" s="456"/>
      <c r="BT23" s="456"/>
      <c r="BU23" s="457"/>
      <c r="BV23" s="455">
        <v>59258432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9651</v>
      </c>
      <c r="R24" s="409"/>
      <c r="S24" s="409"/>
      <c r="T24" s="409"/>
      <c r="U24" s="409"/>
      <c r="V24" s="410"/>
      <c r="W24" s="498"/>
      <c r="X24" s="435"/>
      <c r="Y24" s="436"/>
      <c r="Z24" s="411" t="s">
        <v>161</v>
      </c>
      <c r="AA24" s="412"/>
      <c r="AB24" s="412"/>
      <c r="AC24" s="412"/>
      <c r="AD24" s="412"/>
      <c r="AE24" s="412"/>
      <c r="AF24" s="412"/>
      <c r="AG24" s="413"/>
      <c r="AH24" s="408">
        <v>1430</v>
      </c>
      <c r="AI24" s="409"/>
      <c r="AJ24" s="409"/>
      <c r="AK24" s="409"/>
      <c r="AL24" s="410"/>
      <c r="AM24" s="408">
        <v>4488770</v>
      </c>
      <c r="AN24" s="409"/>
      <c r="AO24" s="409"/>
      <c r="AP24" s="409"/>
      <c r="AQ24" s="409"/>
      <c r="AR24" s="410"/>
      <c r="AS24" s="408">
        <v>3139</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35721052</v>
      </c>
      <c r="BO24" s="456"/>
      <c r="BP24" s="456"/>
      <c r="BQ24" s="456"/>
      <c r="BR24" s="456"/>
      <c r="BS24" s="456"/>
      <c r="BT24" s="456"/>
      <c r="BU24" s="457"/>
      <c r="BV24" s="455">
        <v>33969654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8194</v>
      </c>
      <c r="R25" s="409"/>
      <c r="S25" s="409"/>
      <c r="T25" s="409"/>
      <c r="U25" s="409"/>
      <c r="V25" s="410"/>
      <c r="W25" s="498"/>
      <c r="X25" s="435"/>
      <c r="Y25" s="436"/>
      <c r="Z25" s="411" t="s">
        <v>164</v>
      </c>
      <c r="AA25" s="412"/>
      <c r="AB25" s="412"/>
      <c r="AC25" s="412"/>
      <c r="AD25" s="412"/>
      <c r="AE25" s="412"/>
      <c r="AF25" s="412"/>
      <c r="AG25" s="413"/>
      <c r="AH25" s="408">
        <v>238</v>
      </c>
      <c r="AI25" s="409"/>
      <c r="AJ25" s="409"/>
      <c r="AK25" s="409"/>
      <c r="AL25" s="410"/>
      <c r="AM25" s="408">
        <v>728518</v>
      </c>
      <c r="AN25" s="409"/>
      <c r="AO25" s="409"/>
      <c r="AP25" s="409"/>
      <c r="AQ25" s="409"/>
      <c r="AR25" s="410"/>
      <c r="AS25" s="408">
        <v>3061</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85306505</v>
      </c>
      <c r="BO25" s="485"/>
      <c r="BP25" s="485"/>
      <c r="BQ25" s="485"/>
      <c r="BR25" s="485"/>
      <c r="BS25" s="485"/>
      <c r="BT25" s="485"/>
      <c r="BU25" s="486"/>
      <c r="BV25" s="484">
        <v>87408838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7201</v>
      </c>
      <c r="R26" s="409"/>
      <c r="S26" s="409"/>
      <c r="T26" s="409"/>
      <c r="U26" s="409"/>
      <c r="V26" s="410"/>
      <c r="W26" s="498"/>
      <c r="X26" s="435"/>
      <c r="Y26" s="436"/>
      <c r="Z26" s="411" t="s">
        <v>167</v>
      </c>
      <c r="AA26" s="466"/>
      <c r="AB26" s="466"/>
      <c r="AC26" s="466"/>
      <c r="AD26" s="466"/>
      <c r="AE26" s="466"/>
      <c r="AF26" s="466"/>
      <c r="AG26" s="467"/>
      <c r="AH26" s="408">
        <v>186</v>
      </c>
      <c r="AI26" s="409"/>
      <c r="AJ26" s="409"/>
      <c r="AK26" s="409"/>
      <c r="AL26" s="410"/>
      <c r="AM26" s="408">
        <v>637050</v>
      </c>
      <c r="AN26" s="409"/>
      <c r="AO26" s="409"/>
      <c r="AP26" s="409"/>
      <c r="AQ26" s="409"/>
      <c r="AR26" s="410"/>
      <c r="AS26" s="408">
        <v>3425</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6761</v>
      </c>
      <c r="R27" s="409"/>
      <c r="S27" s="409"/>
      <c r="T27" s="409"/>
      <c r="U27" s="409"/>
      <c r="V27" s="410"/>
      <c r="W27" s="498"/>
      <c r="X27" s="435"/>
      <c r="Y27" s="436"/>
      <c r="Z27" s="411" t="s">
        <v>170</v>
      </c>
      <c r="AA27" s="412"/>
      <c r="AB27" s="412"/>
      <c r="AC27" s="412"/>
      <c r="AD27" s="412"/>
      <c r="AE27" s="412"/>
      <c r="AF27" s="412"/>
      <c r="AG27" s="413"/>
      <c r="AH27" s="408">
        <v>79</v>
      </c>
      <c r="AI27" s="409"/>
      <c r="AJ27" s="409"/>
      <c r="AK27" s="409"/>
      <c r="AL27" s="410"/>
      <c r="AM27" s="408">
        <v>266445</v>
      </c>
      <c r="AN27" s="409"/>
      <c r="AO27" s="409"/>
      <c r="AP27" s="409"/>
      <c r="AQ27" s="409"/>
      <c r="AR27" s="410"/>
      <c r="AS27" s="408">
        <v>3373</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500000</v>
      </c>
      <c r="BO27" s="490"/>
      <c r="BP27" s="490"/>
      <c r="BQ27" s="490"/>
      <c r="BR27" s="490"/>
      <c r="BS27" s="490"/>
      <c r="BT27" s="490"/>
      <c r="BU27" s="491"/>
      <c r="BV27" s="489">
        <v>500000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6074</v>
      </c>
      <c r="R28" s="409"/>
      <c r="S28" s="409"/>
      <c r="T28" s="409"/>
      <c r="U28" s="409"/>
      <c r="V28" s="410"/>
      <c r="W28" s="498"/>
      <c r="X28" s="435"/>
      <c r="Y28" s="436"/>
      <c r="Z28" s="411" t="s">
        <v>173</v>
      </c>
      <c r="AA28" s="412"/>
      <c r="AB28" s="412"/>
      <c r="AC28" s="412"/>
      <c r="AD28" s="412"/>
      <c r="AE28" s="412"/>
      <c r="AF28" s="412"/>
      <c r="AG28" s="413"/>
      <c r="AH28" s="408">
        <v>2</v>
      </c>
      <c r="AI28" s="409"/>
      <c r="AJ28" s="409"/>
      <c r="AK28" s="409"/>
      <c r="AL28" s="410"/>
      <c r="AM28" s="408" t="s">
        <v>174</v>
      </c>
      <c r="AN28" s="409"/>
      <c r="AO28" s="409"/>
      <c r="AP28" s="409"/>
      <c r="AQ28" s="409"/>
      <c r="AR28" s="410"/>
      <c r="AS28" s="408" t="s">
        <v>174</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6816955</v>
      </c>
      <c r="BO28" s="485"/>
      <c r="BP28" s="485"/>
      <c r="BQ28" s="485"/>
      <c r="BR28" s="485"/>
      <c r="BS28" s="485"/>
      <c r="BT28" s="485"/>
      <c r="BU28" s="486"/>
      <c r="BV28" s="484">
        <v>7611768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24</v>
      </c>
      <c r="M29" s="409"/>
      <c r="N29" s="409"/>
      <c r="O29" s="409"/>
      <c r="P29" s="410"/>
      <c r="Q29" s="408">
        <v>5577</v>
      </c>
      <c r="R29" s="409"/>
      <c r="S29" s="409"/>
      <c r="T29" s="409"/>
      <c r="U29" s="409"/>
      <c r="V29" s="410"/>
      <c r="W29" s="499"/>
      <c r="X29" s="500"/>
      <c r="Y29" s="501"/>
      <c r="Z29" s="411" t="s">
        <v>177</v>
      </c>
      <c r="AA29" s="412"/>
      <c r="AB29" s="412"/>
      <c r="AC29" s="412"/>
      <c r="AD29" s="412"/>
      <c r="AE29" s="412"/>
      <c r="AF29" s="412"/>
      <c r="AG29" s="413"/>
      <c r="AH29" s="408">
        <v>1511</v>
      </c>
      <c r="AI29" s="409"/>
      <c r="AJ29" s="409"/>
      <c r="AK29" s="409"/>
      <c r="AL29" s="410"/>
      <c r="AM29" s="408">
        <v>4759147</v>
      </c>
      <c r="AN29" s="409"/>
      <c r="AO29" s="409"/>
      <c r="AP29" s="409"/>
      <c r="AQ29" s="409"/>
      <c r="AR29" s="410"/>
      <c r="AS29" s="408">
        <v>3150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685940</v>
      </c>
      <c r="BO29" s="456"/>
      <c r="BP29" s="456"/>
      <c r="BQ29" s="456"/>
      <c r="BR29" s="456"/>
      <c r="BS29" s="456"/>
      <c r="BT29" s="456"/>
      <c r="BU29" s="457"/>
      <c r="BV29" s="455">
        <v>446036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10421417</v>
      </c>
      <c r="BO30" s="490"/>
      <c r="BP30" s="490"/>
      <c r="BQ30" s="490"/>
      <c r="BR30" s="490"/>
      <c r="BS30" s="490"/>
      <c r="BT30" s="490"/>
      <c r="BU30" s="491"/>
      <c r="BV30" s="489">
        <v>8750350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国民健康保険事業費</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兵庫県市町村職員退職手当組合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（株）エフエム宝塚</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宝塚市営霊園事業費</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国民健康保険診療施設費</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丹波少年自然の家事務組合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宝塚市土地開発公社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介護保険事業費</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兵庫県後期高齢者医療広域連合（一般会計）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宝塚都市環境サービス（株）</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後期高齢者医療事業費</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兵庫県後期高齢者医療広域連合（特別会計）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ソリオ宝塚都市開発株式会社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阪神水道事業団</v>
      </c>
      <c r="BZ38" s="404"/>
      <c r="CA38" s="404"/>
      <c r="CB38" s="404"/>
      <c r="CC38" s="404"/>
      <c r="CD38" s="404"/>
      <c r="CE38" s="404"/>
      <c r="CF38" s="404"/>
      <c r="CG38" s="404"/>
      <c r="CH38" s="404"/>
      <c r="CI38" s="404"/>
      <c r="CJ38" s="404"/>
      <c r="CK38" s="404"/>
      <c r="CL38" s="404"/>
      <c r="CM38" s="404"/>
      <c r="CN38" s="181"/>
      <c r="CO38" s="403">
        <f t="shared" si="3"/>
        <v>19</v>
      </c>
      <c r="CP38" s="403"/>
      <c r="CQ38" s="404" t="str">
        <f>IF('各会計、関係団体の財政状況及び健全化判断比率'!BS11="","",'各会計、関係団体の財政状況及び健全化判断比率'!BS11)</f>
        <v>逆瀬川都市開発株式会社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20</v>
      </c>
      <c r="CP39" s="403"/>
      <c r="CQ39" s="404" t="str">
        <f>IF('各会計、関係団体の財政状況及び健全化判断比率'!BS12="","",'各会計、関係団体の財政状況及び健全化判断比率'!BS12)</f>
        <v>宝塚山本ガーデン・クリエイティブ(株)</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21</v>
      </c>
      <c r="CP40" s="403"/>
      <c r="CQ40" s="404" t="str">
        <f>IF('各会計、関係団体の財政状況及び健全化判断比率'!BS13="","",'各会計、関係団体の財政状況及び健全化判断比率'!BS13)</f>
        <v>（一財）宝塚市保健福祉サービス公社</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22</v>
      </c>
      <c r="CP41" s="403"/>
      <c r="CQ41" s="404" t="str">
        <f>IF('各会計、関係団体の財政状況及び健全化判断比率'!BS14="","",'各会計、関係団体の財政状況及び健全化判断比率'!BS14)</f>
        <v>（公財）宝塚市文化財団</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23</v>
      </c>
      <c r="CP42" s="403"/>
      <c r="CQ42" s="404" t="str">
        <f>IF('各会計、関係団体の財政状況及び健全化判断比率'!BS15="","",'各会計、関係団体の財政状況及び健全化判断比率'!BS15)</f>
        <v>（公財）宝塚市スポーツ振興公社</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24</v>
      </c>
      <c r="CP43" s="403"/>
      <c r="CQ43" s="404" t="str">
        <f>IF('各会計、関係団体の財政状況及び健全化判断比率'!BS16="","",'各会計、関係団体の財政状況及び健全化判断比率'!BS16)</f>
        <v>（公財）阪神北広域救急医療財団</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hVl4DH62p0YL1ZoSVv76LAFB1GhkEmRmHtRtlLAxvMy1LQImkiUN/YpLfh1f0NzROWASTFCiyM7j8aG93tnhA==" saltValue="PxR5vS0gGnotwyNJJ5LphA==" spinCount="100000" sheet="1" objects="1" scenarios="1"/>
  <customSheetViews>
    <customSheetView guid="{95FE6FA1-A7F3-4016-9D63-3A4D2C1ED3DF}"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FB7E840F-A5E6-439A-92D6-82423EF9E889}" showGridLines="0" fitToPage="1" hiddenRows="1" hiddenColumns="1" topLeftCell="A10">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ageMargins left="0.59055118110236227" right="0" top="0.59055118110236227" bottom="0.59055118110236227" header="0.39370078740157483" footer="0.39370078740157483"/>
  <pageSetup paperSize="9" scale="53" orientation="landscape" horizontalDpi="1200" verticalDpi="300" r:id="rId3"/>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R6" sqref="W6:AB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8.9600000000000009</v>
      </c>
      <c r="G34" s="33">
        <v>8.73</v>
      </c>
      <c r="H34" s="33">
        <v>8.31</v>
      </c>
      <c r="I34" s="33">
        <v>6.6</v>
      </c>
      <c r="J34" s="34">
        <v>4.8</v>
      </c>
      <c r="K34" s="22"/>
      <c r="L34" s="22"/>
      <c r="M34" s="22"/>
      <c r="N34" s="22"/>
      <c r="O34" s="22"/>
      <c r="P34" s="22"/>
    </row>
    <row r="35" spans="1:16" ht="39" customHeight="1" x14ac:dyDescent="0.15">
      <c r="A35" s="22"/>
      <c r="B35" s="35"/>
      <c r="C35" s="1181" t="s">
        <v>535</v>
      </c>
      <c r="D35" s="1182"/>
      <c r="E35" s="1183"/>
      <c r="F35" s="36">
        <v>1.1299999999999999</v>
      </c>
      <c r="G35" s="37">
        <v>3.34</v>
      </c>
      <c r="H35" s="37">
        <v>4.93</v>
      </c>
      <c r="I35" s="37">
        <v>2.56</v>
      </c>
      <c r="J35" s="38">
        <v>2.46</v>
      </c>
      <c r="K35" s="22"/>
      <c r="L35" s="22"/>
      <c r="M35" s="22"/>
      <c r="N35" s="22"/>
      <c r="O35" s="22"/>
      <c r="P35" s="22"/>
    </row>
    <row r="36" spans="1:16" ht="39" customHeight="1" x14ac:dyDescent="0.15">
      <c r="A36" s="22"/>
      <c r="B36" s="35"/>
      <c r="C36" s="1181" t="s">
        <v>536</v>
      </c>
      <c r="D36" s="1182"/>
      <c r="E36" s="1183"/>
      <c r="F36" s="36" t="s">
        <v>537</v>
      </c>
      <c r="G36" s="37" t="s">
        <v>538</v>
      </c>
      <c r="H36" s="37" t="s">
        <v>539</v>
      </c>
      <c r="I36" s="37">
        <v>1.71</v>
      </c>
      <c r="J36" s="38">
        <v>2.39</v>
      </c>
      <c r="K36" s="22"/>
      <c r="L36" s="22"/>
      <c r="M36" s="22"/>
      <c r="N36" s="22"/>
      <c r="O36" s="22"/>
      <c r="P36" s="22"/>
    </row>
    <row r="37" spans="1:16" ht="39" customHeight="1" x14ac:dyDescent="0.15">
      <c r="A37" s="22"/>
      <c r="B37" s="35"/>
      <c r="C37" s="1181" t="s">
        <v>540</v>
      </c>
      <c r="D37" s="1182"/>
      <c r="E37" s="1183"/>
      <c r="F37" s="36">
        <v>1</v>
      </c>
      <c r="G37" s="37">
        <v>0.86</v>
      </c>
      <c r="H37" s="37">
        <v>0.87</v>
      </c>
      <c r="I37" s="37">
        <v>1.1200000000000001</v>
      </c>
      <c r="J37" s="38">
        <v>1.06</v>
      </c>
      <c r="K37" s="22"/>
      <c r="L37" s="22"/>
      <c r="M37" s="22"/>
      <c r="N37" s="22"/>
      <c r="O37" s="22"/>
      <c r="P37" s="22"/>
    </row>
    <row r="38" spans="1:16" ht="39" customHeight="1" x14ac:dyDescent="0.15">
      <c r="A38" s="22"/>
      <c r="B38" s="35"/>
      <c r="C38" s="1181" t="s">
        <v>541</v>
      </c>
      <c r="D38" s="1182"/>
      <c r="E38" s="1183"/>
      <c r="F38" s="36">
        <v>1.05</v>
      </c>
      <c r="G38" s="37">
        <v>1.31</v>
      </c>
      <c r="H38" s="37">
        <v>1.7</v>
      </c>
      <c r="I38" s="37">
        <v>1.07</v>
      </c>
      <c r="J38" s="38">
        <v>0.41</v>
      </c>
      <c r="K38" s="22"/>
      <c r="L38" s="22"/>
      <c r="M38" s="22"/>
      <c r="N38" s="22"/>
      <c r="O38" s="22"/>
      <c r="P38" s="22"/>
    </row>
    <row r="39" spans="1:16" ht="39" customHeight="1" x14ac:dyDescent="0.15">
      <c r="A39" s="22"/>
      <c r="B39" s="35"/>
      <c r="C39" s="1181" t="s">
        <v>542</v>
      </c>
      <c r="D39" s="1182"/>
      <c r="E39" s="1183"/>
      <c r="F39" s="36">
        <v>0.91</v>
      </c>
      <c r="G39" s="37">
        <v>1.69</v>
      </c>
      <c r="H39" s="37">
        <v>0.75</v>
      </c>
      <c r="I39" s="37">
        <v>0.86</v>
      </c>
      <c r="J39" s="38">
        <v>0.31</v>
      </c>
      <c r="K39" s="22"/>
      <c r="L39" s="22"/>
      <c r="M39" s="22"/>
      <c r="N39" s="22"/>
      <c r="O39" s="22"/>
      <c r="P39" s="22"/>
    </row>
    <row r="40" spans="1:16" ht="39" customHeight="1" x14ac:dyDescent="0.15">
      <c r="A40" s="22"/>
      <c r="B40" s="35"/>
      <c r="C40" s="1181" t="s">
        <v>543</v>
      </c>
      <c r="D40" s="1182"/>
      <c r="E40" s="1183"/>
      <c r="F40" s="36">
        <v>0</v>
      </c>
      <c r="G40" s="37">
        <v>0</v>
      </c>
      <c r="H40" s="37">
        <v>0</v>
      </c>
      <c r="I40" s="37">
        <v>0</v>
      </c>
      <c r="J40" s="38">
        <v>0.05</v>
      </c>
      <c r="K40" s="22"/>
      <c r="L40" s="22"/>
      <c r="M40" s="22"/>
      <c r="N40" s="22"/>
      <c r="O40" s="22"/>
      <c r="P40" s="22"/>
    </row>
    <row r="41" spans="1:16" ht="39" customHeight="1" x14ac:dyDescent="0.15">
      <c r="A41" s="22"/>
      <c r="B41" s="35"/>
      <c r="C41" s="1181" t="s">
        <v>544</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545</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546</v>
      </c>
      <c r="D43" s="1185"/>
      <c r="E43" s="1186"/>
      <c r="F43" s="41">
        <v>0.3</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fohfjQOnXbS0jnLFgKbcgcCdnYQTb3EWqSNqjQhyfg4vhN3Cs6ibrqh2hrEGHKfidIeN+ia8cUxam+pNZhKQg==" saltValue="GEmI1WSQQbSAEvRUInr8ig==" spinCount="100000" sheet="1" objects="1" scenarios="1"/>
  <customSheetViews>
    <customSheetView guid="{95FE6FA1-A7F3-4016-9D63-3A4D2C1ED3DF}"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6" orientation="landscape" horizontalDpi="1200" verticalDpi="300" r:id="rId3"/>
  <headerFooter alignWithMargins="0">
    <oddFooter>&amp;C&amp;P/&amp;N</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election activeCell="R6" sqref="W6:AB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6477</v>
      </c>
      <c r="L45" s="60">
        <v>6513</v>
      </c>
      <c r="M45" s="60">
        <v>6806</v>
      </c>
      <c r="N45" s="60">
        <v>6871</v>
      </c>
      <c r="O45" s="61">
        <v>7003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1402</v>
      </c>
      <c r="L48" s="64">
        <v>1382</v>
      </c>
      <c r="M48" s="64">
        <v>1161</v>
      </c>
      <c r="N48" s="64">
        <v>1255</v>
      </c>
      <c r="O48" s="65">
        <v>1265</v>
      </c>
      <c r="P48" s="48"/>
      <c r="Q48" s="48"/>
      <c r="R48" s="48"/>
      <c r="S48" s="48"/>
      <c r="T48" s="48"/>
      <c r="U48" s="48"/>
    </row>
    <row r="49" spans="1:21" ht="30.75" customHeight="1" x14ac:dyDescent="0.15">
      <c r="A49" s="48"/>
      <c r="B49" s="1214"/>
      <c r="C49" s="1215"/>
      <c r="D49" s="62"/>
      <c r="E49" s="1191" t="s">
        <v>14</v>
      </c>
      <c r="F49" s="1191"/>
      <c r="G49" s="1191"/>
      <c r="H49" s="1191"/>
      <c r="I49" s="1191"/>
      <c r="J49" s="1192"/>
      <c r="K49" s="63">
        <v>11</v>
      </c>
      <c r="L49" s="64">
        <v>10</v>
      </c>
      <c r="M49" s="64">
        <v>4</v>
      </c>
      <c r="N49" s="64">
        <v>2</v>
      </c>
      <c r="O49" s="65">
        <v>4</v>
      </c>
      <c r="P49" s="48"/>
      <c r="Q49" s="48"/>
      <c r="R49" s="48"/>
      <c r="S49" s="48"/>
      <c r="T49" s="48"/>
      <c r="U49" s="48"/>
    </row>
    <row r="50" spans="1:21" ht="30.75" customHeight="1" x14ac:dyDescent="0.15">
      <c r="A50" s="48"/>
      <c r="B50" s="1214"/>
      <c r="C50" s="1215"/>
      <c r="D50" s="62"/>
      <c r="E50" s="1191" t="s">
        <v>15</v>
      </c>
      <c r="F50" s="1191"/>
      <c r="G50" s="1191"/>
      <c r="H50" s="1191"/>
      <c r="I50" s="1191"/>
      <c r="J50" s="1192"/>
      <c r="K50" s="63">
        <v>435</v>
      </c>
      <c r="L50" s="64">
        <v>379</v>
      </c>
      <c r="M50" s="64">
        <v>537</v>
      </c>
      <c r="N50" s="64">
        <v>434</v>
      </c>
      <c r="O50" s="65">
        <v>403</v>
      </c>
      <c r="P50" s="48"/>
      <c r="Q50" s="48"/>
      <c r="R50" s="48"/>
      <c r="S50" s="48"/>
      <c r="T50" s="48"/>
      <c r="U50" s="48"/>
    </row>
    <row r="51" spans="1:21" ht="30.75" customHeight="1" x14ac:dyDescent="0.15">
      <c r="A51" s="48"/>
      <c r="B51" s="1216"/>
      <c r="C51" s="1217"/>
      <c r="D51" s="66"/>
      <c r="E51" s="1191" t="s">
        <v>16</v>
      </c>
      <c r="F51" s="1191"/>
      <c r="G51" s="1191"/>
      <c r="H51" s="1191"/>
      <c r="I51" s="1191"/>
      <c r="J51" s="1192"/>
      <c r="K51" s="63">
        <v>1</v>
      </c>
      <c r="L51" s="64">
        <v>1</v>
      </c>
      <c r="M51" s="64">
        <v>0</v>
      </c>
      <c r="N51" s="64">
        <v>3</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6845</v>
      </c>
      <c r="L52" s="64">
        <v>6628</v>
      </c>
      <c r="M52" s="64">
        <v>6489</v>
      </c>
      <c r="N52" s="64">
        <v>6373</v>
      </c>
      <c r="O52" s="65">
        <v>6414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1481</v>
      </c>
      <c r="L53" s="69">
        <v>1657</v>
      </c>
      <c r="M53" s="69">
        <v>2019</v>
      </c>
      <c r="N53" s="69">
        <v>2192</v>
      </c>
      <c r="O53" s="70">
        <v>2261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574</v>
      </c>
      <c r="L58" s="84" t="s">
        <v>489</v>
      </c>
      <c r="M58" s="84" t="s">
        <v>489</v>
      </c>
      <c r="N58" s="84" t="s">
        <v>489</v>
      </c>
      <c r="O58" s="85" t="s">
        <v>489</v>
      </c>
    </row>
    <row r="59" spans="1:21" ht="31.5" customHeight="1" x14ac:dyDescent="0.15">
      <c r="B59" s="1199"/>
      <c r="C59" s="1200"/>
      <c r="D59" s="1206" t="s">
        <v>26</v>
      </c>
      <c r="E59" s="1207"/>
      <c r="F59" s="1207"/>
      <c r="G59" s="1207"/>
      <c r="H59" s="1207"/>
      <c r="I59" s="1207"/>
      <c r="J59" s="1208"/>
      <c r="K59" s="86" t="s">
        <v>574</v>
      </c>
      <c r="L59" s="87" t="s">
        <v>489</v>
      </c>
      <c r="M59" s="87" t="s">
        <v>489</v>
      </c>
      <c r="N59" s="87" t="s">
        <v>489</v>
      </c>
      <c r="O59" s="88" t="s">
        <v>489</v>
      </c>
    </row>
    <row r="60" spans="1:21" ht="31.5" customHeight="1" thickBot="1" x14ac:dyDescent="0.2">
      <c r="B60" s="1201"/>
      <c r="C60" s="1202"/>
      <c r="D60" s="1209" t="s">
        <v>27</v>
      </c>
      <c r="E60" s="1210"/>
      <c r="F60" s="1210"/>
      <c r="G60" s="1210"/>
      <c r="H60" s="1210"/>
      <c r="I60" s="1210"/>
      <c r="J60" s="1211"/>
      <c r="K60" s="89" t="s">
        <v>574</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jv2Gm4e+ZMsp8LwWoxJ++TJkB/s+ff6D1f2nxofTEiOox2/2vGWnytN/k/xMb80JAmTKvg/vW3uufBwKS7czA==" saltValue="aN6N1FZwkMRPsApepxz/eg==" spinCount="100000" sheet="1" objects="1" scenarios="1"/>
  <customSheetViews>
    <customSheetView guid="{95FE6FA1-A7F3-4016-9D63-3A4D2C1ED3DF}"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 guid="{FB7E840F-A5E6-439A-92D6-82423EF9E889}" scale="90" showGridLines="0" fitToPage="1" hiddenRows="1" hiddenColumns="1" topLeftCell="A40">
      <selection activeCell="O52" sqref="O52"/>
      <pageMargins left="0" right="0" top="0.19685039370078741" bottom="0.23622047244094491" header="0" footer="0"/>
      <printOptions horizontalCentered="1"/>
      <pageSetup paperSize="9" scale="56" orientation="landscape" horizontalDpi="300" verticalDpi="300" r:id="rId2"/>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ageMargins left="0.59055118110236227" right="0" top="0.59055118110236227" bottom="0.59055118110236227" header="0.39370078740157483" footer="0.39370078740157483"/>
  <pageSetup paperSize="9" scale="49" orientation="landscape" horizontalDpi="1200" verticalDpi="300" r:id="rId3"/>
  <headerFooter alignWithMargins="0">
    <oddFooter>&amp;C&amp;P/&amp;N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R6" sqref="W6:AB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73644</v>
      </c>
      <c r="J41" s="356">
        <v>72599</v>
      </c>
      <c r="K41" s="356">
        <v>72364</v>
      </c>
      <c r="L41" s="356">
        <v>71007</v>
      </c>
      <c r="M41" s="357">
        <v>70691</v>
      </c>
    </row>
    <row r="42" spans="2:13" ht="27.75" customHeight="1" x14ac:dyDescent="0.15">
      <c r="B42" s="1222"/>
      <c r="C42" s="1223"/>
      <c r="D42" s="106"/>
      <c r="E42" s="1226" t="s">
        <v>32</v>
      </c>
      <c r="F42" s="1226"/>
      <c r="G42" s="1226"/>
      <c r="H42" s="1227"/>
      <c r="I42" s="358">
        <v>3169</v>
      </c>
      <c r="J42" s="359">
        <v>2932</v>
      </c>
      <c r="K42" s="359">
        <v>2900</v>
      </c>
      <c r="L42" s="359">
        <v>2654</v>
      </c>
      <c r="M42" s="360">
        <v>2289</v>
      </c>
    </row>
    <row r="43" spans="2:13" ht="27.75" customHeight="1" x14ac:dyDescent="0.15">
      <c r="B43" s="1222"/>
      <c r="C43" s="1223"/>
      <c r="D43" s="106"/>
      <c r="E43" s="1226" t="s">
        <v>33</v>
      </c>
      <c r="F43" s="1226"/>
      <c r="G43" s="1226"/>
      <c r="H43" s="1227"/>
      <c r="I43" s="358">
        <v>12861</v>
      </c>
      <c r="J43" s="359">
        <v>11361</v>
      </c>
      <c r="K43" s="359">
        <v>10012</v>
      </c>
      <c r="L43" s="359">
        <v>9226</v>
      </c>
      <c r="M43" s="360">
        <v>8156</v>
      </c>
    </row>
    <row r="44" spans="2:13" ht="27.75" customHeight="1" x14ac:dyDescent="0.15">
      <c r="B44" s="1222"/>
      <c r="C44" s="1223"/>
      <c r="D44" s="106"/>
      <c r="E44" s="1226" t="s">
        <v>34</v>
      </c>
      <c r="F44" s="1226"/>
      <c r="G44" s="1226"/>
      <c r="H44" s="1227"/>
      <c r="I44" s="358">
        <v>25</v>
      </c>
      <c r="J44" s="359">
        <v>15</v>
      </c>
      <c r="K44" s="359">
        <v>12</v>
      </c>
      <c r="L44" s="359">
        <v>9</v>
      </c>
      <c r="M44" s="360">
        <v>6</v>
      </c>
    </row>
    <row r="45" spans="2:13" ht="27.75" customHeight="1" x14ac:dyDescent="0.15">
      <c r="B45" s="1222"/>
      <c r="C45" s="1223"/>
      <c r="D45" s="106"/>
      <c r="E45" s="1226" t="s">
        <v>35</v>
      </c>
      <c r="F45" s="1226"/>
      <c r="G45" s="1226"/>
      <c r="H45" s="1227"/>
      <c r="I45" s="358">
        <v>6059</v>
      </c>
      <c r="J45" s="359">
        <v>5826</v>
      </c>
      <c r="K45" s="359">
        <v>5691</v>
      </c>
      <c r="L45" s="359">
        <v>5476</v>
      </c>
      <c r="M45" s="360">
        <v>5610</v>
      </c>
    </row>
    <row r="46" spans="2:13" ht="27.75" customHeight="1" x14ac:dyDescent="0.15">
      <c r="B46" s="1222"/>
      <c r="C46" s="1223"/>
      <c r="D46" s="107"/>
      <c r="E46" s="1226" t="s">
        <v>36</v>
      </c>
      <c r="F46" s="1226"/>
      <c r="G46" s="1226"/>
      <c r="H46" s="1227"/>
      <c r="I46" s="358">
        <v>2103</v>
      </c>
      <c r="J46" s="359">
        <v>2079</v>
      </c>
      <c r="K46" s="359">
        <v>2227</v>
      </c>
      <c r="L46" s="359">
        <v>1899</v>
      </c>
      <c r="M46" s="360">
        <v>1910</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13330</v>
      </c>
      <c r="J50" s="359">
        <v>14186</v>
      </c>
      <c r="K50" s="359">
        <v>16203</v>
      </c>
      <c r="L50" s="359">
        <v>20555</v>
      </c>
      <c r="M50" s="360">
        <v>22216</v>
      </c>
    </row>
    <row r="51" spans="2:13" ht="27.75" customHeight="1" x14ac:dyDescent="0.15">
      <c r="B51" s="1222"/>
      <c r="C51" s="1223"/>
      <c r="D51" s="106"/>
      <c r="E51" s="1226" t="s">
        <v>42</v>
      </c>
      <c r="F51" s="1226"/>
      <c r="G51" s="1226"/>
      <c r="H51" s="1227"/>
      <c r="I51" s="358">
        <v>17461</v>
      </c>
      <c r="J51" s="359">
        <v>15215</v>
      </c>
      <c r="K51" s="359">
        <v>14074</v>
      </c>
      <c r="L51" s="359">
        <v>11865</v>
      </c>
      <c r="M51" s="360">
        <v>10528</v>
      </c>
    </row>
    <row r="52" spans="2:13" ht="27.75" customHeight="1" x14ac:dyDescent="0.15">
      <c r="B52" s="1224"/>
      <c r="C52" s="1225"/>
      <c r="D52" s="106"/>
      <c r="E52" s="1226" t="s">
        <v>43</v>
      </c>
      <c r="F52" s="1226"/>
      <c r="G52" s="1226"/>
      <c r="H52" s="1227"/>
      <c r="I52" s="358">
        <v>58215</v>
      </c>
      <c r="J52" s="359">
        <v>57750</v>
      </c>
      <c r="K52" s="359">
        <v>57849</v>
      </c>
      <c r="L52" s="359">
        <v>56638</v>
      </c>
      <c r="M52" s="360">
        <v>55086</v>
      </c>
    </row>
    <row r="53" spans="2:13" ht="27.75" customHeight="1" thickBot="1" x14ac:dyDescent="0.2">
      <c r="B53" s="1228" t="s">
        <v>19</v>
      </c>
      <c r="C53" s="1229"/>
      <c r="D53" s="110"/>
      <c r="E53" s="1230" t="s">
        <v>44</v>
      </c>
      <c r="F53" s="1230"/>
      <c r="G53" s="1230"/>
      <c r="H53" s="1231"/>
      <c r="I53" s="361">
        <v>8855</v>
      </c>
      <c r="J53" s="362">
        <v>7661</v>
      </c>
      <c r="K53" s="362">
        <v>5079</v>
      </c>
      <c r="L53" s="362">
        <v>1214</v>
      </c>
      <c r="M53" s="363">
        <v>832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G7qLSgMIKdRY71vmSQ5Ahyx4QbqYs+Ce0BLjXv12deAWvVULdgkDY3ZY0Wjk8XPjeZ0tgYE2rSt872z1mmTMQ==" saltValue="QYm9M3ZzSmxLjifC7pDM0A==" spinCount="100000" sheet="1" objects="1" scenarios="1"/>
  <customSheetViews>
    <customSheetView guid="{95FE6FA1-A7F3-4016-9D63-3A4D2C1ED3DF}"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ageMargins left="0.59055118110236227" right="0" top="0.59055118110236227" bottom="0.59055118110236227" header="0.39370078740157483" footer="0.39370078740157483"/>
  <pageSetup paperSize="9" scale="56" orientation="landscape" horizontalDpi="1200" verticalDpi="300" r:id="rId3"/>
  <headerFooter alignWithMargins="0">
    <oddFooter>&amp;C&amp;P/&amp;N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R6" sqref="W6:AB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6418</v>
      </c>
      <c r="G55" s="122">
        <v>7612</v>
      </c>
      <c r="H55" s="123">
        <v>6817</v>
      </c>
    </row>
    <row r="56" spans="2:8" ht="52.5" customHeight="1" x14ac:dyDescent="0.15">
      <c r="B56" s="124"/>
      <c r="C56" s="1249" t="s">
        <v>47</v>
      </c>
      <c r="D56" s="1249"/>
      <c r="E56" s="1250"/>
      <c r="F56" s="125">
        <v>246</v>
      </c>
      <c r="G56" s="125">
        <v>446</v>
      </c>
      <c r="H56" s="126">
        <v>686</v>
      </c>
    </row>
    <row r="57" spans="2:8" ht="53.25" customHeight="1" x14ac:dyDescent="0.15">
      <c r="B57" s="124"/>
      <c r="C57" s="1251" t="s">
        <v>48</v>
      </c>
      <c r="D57" s="1251"/>
      <c r="E57" s="1252"/>
      <c r="F57" s="127">
        <v>6160</v>
      </c>
      <c r="G57" s="127">
        <v>8750</v>
      </c>
      <c r="H57" s="128">
        <v>10421</v>
      </c>
    </row>
    <row r="58" spans="2:8" ht="45.75" customHeight="1" x14ac:dyDescent="0.15">
      <c r="B58" s="129"/>
      <c r="C58" s="1239" t="s">
        <v>552</v>
      </c>
      <c r="D58" s="1240"/>
      <c r="E58" s="1241"/>
      <c r="F58" s="130">
        <v>750</v>
      </c>
      <c r="G58" s="130">
        <v>2669</v>
      </c>
      <c r="H58" s="131">
        <v>3354</v>
      </c>
    </row>
    <row r="59" spans="2:8" ht="45.75" customHeight="1" x14ac:dyDescent="0.15">
      <c r="B59" s="129"/>
      <c r="C59" s="1239" t="s">
        <v>553</v>
      </c>
      <c r="D59" s="1240"/>
      <c r="E59" s="1241"/>
      <c r="F59" s="130">
        <v>2307</v>
      </c>
      <c r="G59" s="130">
        <v>2307</v>
      </c>
      <c r="H59" s="131">
        <v>2318</v>
      </c>
    </row>
    <row r="60" spans="2:8" ht="45.75" customHeight="1" x14ac:dyDescent="0.15">
      <c r="B60" s="129"/>
      <c r="C60" s="1239" t="s">
        <v>554</v>
      </c>
      <c r="D60" s="1240"/>
      <c r="E60" s="1241"/>
      <c r="F60" s="130">
        <v>406</v>
      </c>
      <c r="G60" s="130">
        <v>877</v>
      </c>
      <c r="H60" s="131">
        <v>1421</v>
      </c>
    </row>
    <row r="61" spans="2:8" ht="45.75" customHeight="1" x14ac:dyDescent="0.15">
      <c r="B61" s="129"/>
      <c r="C61" s="1239" t="s">
        <v>555</v>
      </c>
      <c r="D61" s="1240"/>
      <c r="E61" s="1241"/>
      <c r="F61" s="130">
        <v>842</v>
      </c>
      <c r="G61" s="130">
        <v>1054</v>
      </c>
      <c r="H61" s="131">
        <v>1248</v>
      </c>
    </row>
    <row r="62" spans="2:8" ht="45.75" customHeight="1" thickBot="1" x14ac:dyDescent="0.2">
      <c r="B62" s="132"/>
      <c r="C62" s="1242" t="s">
        <v>556</v>
      </c>
      <c r="D62" s="1243"/>
      <c r="E62" s="1244"/>
      <c r="F62" s="133">
        <v>324</v>
      </c>
      <c r="G62" s="133">
        <v>323</v>
      </c>
      <c r="H62" s="134">
        <v>569</v>
      </c>
    </row>
    <row r="63" spans="2:8" ht="52.5" customHeight="1" thickBot="1" x14ac:dyDescent="0.2">
      <c r="B63" s="135"/>
      <c r="C63" s="1245" t="s">
        <v>49</v>
      </c>
      <c r="D63" s="1245"/>
      <c r="E63" s="1246"/>
      <c r="F63" s="136">
        <v>12824</v>
      </c>
      <c r="G63" s="136">
        <v>16808</v>
      </c>
      <c r="H63" s="137">
        <v>17924</v>
      </c>
    </row>
    <row r="64" spans="2:8" x14ac:dyDescent="0.15"/>
  </sheetData>
  <sheetProtection algorithmName="SHA-512" hashValue="RZe5Rp0Fy9gfxaWRipvPQ6RlHx7tU90Xj/fkW6Zr8UkiFtFXlZZ5FBJ3tTm0WkCR0QUQ9t4JRv8Khvkwyq6UOw==" saltValue="wEE5JAJMznzdg/6bBBWAng==" spinCount="100000" sheet="1" objects="1" scenarios="1"/>
  <customSheetViews>
    <customSheetView guid="{95FE6FA1-A7F3-4016-9D63-3A4D2C1ED3DF}"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FB7E840F-A5E6-439A-92D6-82423EF9E889}" scale="70" showGridLines="0" fitToPage="1" hiddenRows="1" hiddenColumns="1">
      <pageMargins left="0" right="0" top="0.19685039370078741" bottom="0" header="0" footer="0"/>
      <printOptions horizontalCentered="1"/>
      <pageSetup paperSize="9" scale="43" orientation="landscape" verticalDpi="300"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40" orientation="landscape" horizontalDpi="1200" verticalDpi="300" r:id="rId3"/>
  <headerFooter alignWithMargins="0">
    <oddFooter>&amp;C&amp;P/&amp;N</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544A-93FE-4F91-934F-2F412F3B37D0}">
  <sheetPr>
    <pageSetUpPr fitToPage="1"/>
  </sheetPr>
  <dimension ref="A1:DE85"/>
  <sheetViews>
    <sheetView showGridLines="0" zoomScaleNormal="100" zoomScaleSheetLayoutView="55" workbookViewId="0">
      <selection activeCell="R6" sqref="W6:AB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580</v>
      </c>
      <c r="AO51" s="1256"/>
      <c r="AP51" s="1256"/>
      <c r="AQ51" s="1256"/>
      <c r="AR51" s="1256"/>
      <c r="AS51" s="1256"/>
      <c r="AT51" s="1256"/>
      <c r="AU51" s="1256"/>
      <c r="AV51" s="1256"/>
      <c r="AW51" s="1256"/>
      <c r="AX51" s="1256"/>
      <c r="AY51" s="1256"/>
      <c r="AZ51" s="1256"/>
      <c r="BA51" s="1256"/>
      <c r="BB51" s="1256" t="s">
        <v>581</v>
      </c>
      <c r="BC51" s="1256"/>
      <c r="BD51" s="1256"/>
      <c r="BE51" s="1256"/>
      <c r="BF51" s="1256"/>
      <c r="BG51" s="1256"/>
      <c r="BH51" s="1256"/>
      <c r="BI51" s="1256"/>
      <c r="BJ51" s="1256"/>
      <c r="BK51" s="1256"/>
      <c r="BL51" s="1256"/>
      <c r="BM51" s="1256"/>
      <c r="BN51" s="1256"/>
      <c r="BO51" s="1256"/>
      <c r="BP51" s="1253">
        <v>22.6</v>
      </c>
      <c r="BQ51" s="1253"/>
      <c r="BR51" s="1253"/>
      <c r="BS51" s="1253"/>
      <c r="BT51" s="1253"/>
      <c r="BU51" s="1253"/>
      <c r="BV51" s="1253"/>
      <c r="BW51" s="1253"/>
      <c r="BX51" s="1253">
        <v>18.899999999999999</v>
      </c>
      <c r="BY51" s="1253"/>
      <c r="BZ51" s="1253"/>
      <c r="CA51" s="1253"/>
      <c r="CB51" s="1253"/>
      <c r="CC51" s="1253"/>
      <c r="CD51" s="1253"/>
      <c r="CE51" s="1253"/>
      <c r="CF51" s="1253">
        <v>11.7</v>
      </c>
      <c r="CG51" s="1253"/>
      <c r="CH51" s="1253"/>
      <c r="CI51" s="1253"/>
      <c r="CJ51" s="1253"/>
      <c r="CK51" s="1253"/>
      <c r="CL51" s="1253"/>
      <c r="CM51" s="1253"/>
      <c r="CN51" s="1253">
        <v>2.8</v>
      </c>
      <c r="CO51" s="1253"/>
      <c r="CP51" s="1253"/>
      <c r="CQ51" s="1253"/>
      <c r="CR51" s="1253"/>
      <c r="CS51" s="1253"/>
      <c r="CT51" s="1253"/>
      <c r="CU51" s="1253"/>
      <c r="CV51" s="1253">
        <v>1.9</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582</v>
      </c>
      <c r="BC53" s="1256"/>
      <c r="BD53" s="1256"/>
      <c r="BE53" s="1256"/>
      <c r="BF53" s="1256"/>
      <c r="BG53" s="1256"/>
      <c r="BH53" s="1256"/>
      <c r="BI53" s="1256"/>
      <c r="BJ53" s="1256"/>
      <c r="BK53" s="1256"/>
      <c r="BL53" s="1256"/>
      <c r="BM53" s="1256"/>
      <c r="BN53" s="1256"/>
      <c r="BO53" s="1256"/>
      <c r="BP53" s="1253">
        <v>74.2</v>
      </c>
      <c r="BQ53" s="1253"/>
      <c r="BR53" s="1253"/>
      <c r="BS53" s="1253"/>
      <c r="BT53" s="1253"/>
      <c r="BU53" s="1253"/>
      <c r="BV53" s="1253"/>
      <c r="BW53" s="1253"/>
      <c r="BX53" s="1253">
        <v>74.5</v>
      </c>
      <c r="BY53" s="1253"/>
      <c r="BZ53" s="1253"/>
      <c r="CA53" s="1253"/>
      <c r="CB53" s="1253"/>
      <c r="CC53" s="1253"/>
      <c r="CD53" s="1253"/>
      <c r="CE53" s="1253"/>
      <c r="CF53" s="1253">
        <v>75.099999999999994</v>
      </c>
      <c r="CG53" s="1253"/>
      <c r="CH53" s="1253"/>
      <c r="CI53" s="1253"/>
      <c r="CJ53" s="1253"/>
      <c r="CK53" s="1253"/>
      <c r="CL53" s="1253"/>
      <c r="CM53" s="1253"/>
      <c r="CN53" s="1253">
        <v>75.400000000000006</v>
      </c>
      <c r="CO53" s="1253"/>
      <c r="CP53" s="1253"/>
      <c r="CQ53" s="1253"/>
      <c r="CR53" s="1253"/>
      <c r="CS53" s="1253"/>
      <c r="CT53" s="1253"/>
      <c r="CU53" s="1253"/>
      <c r="CV53" s="1253">
        <v>75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583</v>
      </c>
      <c r="AO55" s="1258"/>
      <c r="AP55" s="1258"/>
      <c r="AQ55" s="1258"/>
      <c r="AR55" s="1258"/>
      <c r="AS55" s="1258"/>
      <c r="AT55" s="1258"/>
      <c r="AU55" s="1258"/>
      <c r="AV55" s="1258"/>
      <c r="AW55" s="1258"/>
      <c r="AX55" s="1258"/>
      <c r="AY55" s="1258"/>
      <c r="AZ55" s="1258"/>
      <c r="BA55" s="1258"/>
      <c r="BB55" s="1256" t="s">
        <v>581</v>
      </c>
      <c r="BC55" s="1256"/>
      <c r="BD55" s="1256"/>
      <c r="BE55" s="1256"/>
      <c r="BF55" s="1256"/>
      <c r="BG55" s="1256"/>
      <c r="BH55" s="1256"/>
      <c r="BI55" s="1256"/>
      <c r="BJ55" s="1256"/>
      <c r="BK55" s="1256"/>
      <c r="BL55" s="1256"/>
      <c r="BM55" s="1256"/>
      <c r="BN55" s="1256"/>
      <c r="BO55" s="1256"/>
      <c r="BP55" s="1253">
        <v>19</v>
      </c>
      <c r="BQ55" s="1253"/>
      <c r="BR55" s="1253"/>
      <c r="BS55" s="1253"/>
      <c r="BT55" s="1253"/>
      <c r="BU55" s="1253"/>
      <c r="BV55" s="1253"/>
      <c r="BW55" s="1253"/>
      <c r="BX55" s="1253">
        <v>18</v>
      </c>
      <c r="BY55" s="1253"/>
      <c r="BZ55" s="1253"/>
      <c r="CA55" s="1253"/>
      <c r="CB55" s="1253"/>
      <c r="CC55" s="1253"/>
      <c r="CD55" s="1253"/>
      <c r="CE55" s="1253"/>
      <c r="CF55" s="1253">
        <v>13.1</v>
      </c>
      <c r="CG55" s="1253"/>
      <c r="CH55" s="1253"/>
      <c r="CI55" s="1253"/>
      <c r="CJ55" s="1253"/>
      <c r="CK55" s="1253"/>
      <c r="CL55" s="1253"/>
      <c r="CM55" s="1253"/>
      <c r="CN55" s="1253">
        <v>10.9</v>
      </c>
      <c r="CO55" s="1253"/>
      <c r="CP55" s="1253"/>
      <c r="CQ55" s="1253"/>
      <c r="CR55" s="1253"/>
      <c r="CS55" s="1253"/>
      <c r="CT55" s="1253"/>
      <c r="CU55" s="1253"/>
      <c r="CV55" s="1253">
        <v>13.6</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582</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61.9</v>
      </c>
      <c r="BY57" s="1253"/>
      <c r="BZ57" s="1253"/>
      <c r="CA57" s="1253"/>
      <c r="CB57" s="1253"/>
      <c r="CC57" s="1253"/>
      <c r="CD57" s="1253"/>
      <c r="CE57" s="1253"/>
      <c r="CF57" s="1253">
        <v>62.5</v>
      </c>
      <c r="CG57" s="1253"/>
      <c r="CH57" s="1253"/>
      <c r="CI57" s="1253"/>
      <c r="CJ57" s="1253"/>
      <c r="CK57" s="1253"/>
      <c r="CL57" s="1253"/>
      <c r="CM57" s="1253"/>
      <c r="CN57" s="1253">
        <v>63.5</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584</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580</v>
      </c>
      <c r="AO73" s="1256"/>
      <c r="AP73" s="1256"/>
      <c r="AQ73" s="1256"/>
      <c r="AR73" s="1256"/>
      <c r="AS73" s="1256"/>
      <c r="AT73" s="1256"/>
      <c r="AU73" s="1256"/>
      <c r="AV73" s="1256"/>
      <c r="AW73" s="1256"/>
      <c r="AX73" s="1256"/>
      <c r="AY73" s="1256"/>
      <c r="AZ73" s="1256"/>
      <c r="BA73" s="1256"/>
      <c r="BB73" s="1256" t="s">
        <v>581</v>
      </c>
      <c r="BC73" s="1256"/>
      <c r="BD73" s="1256"/>
      <c r="BE73" s="1256"/>
      <c r="BF73" s="1256"/>
      <c r="BG73" s="1256"/>
      <c r="BH73" s="1256"/>
      <c r="BI73" s="1256"/>
      <c r="BJ73" s="1256"/>
      <c r="BK73" s="1256"/>
      <c r="BL73" s="1256"/>
      <c r="BM73" s="1256"/>
      <c r="BN73" s="1256"/>
      <c r="BO73" s="1256"/>
      <c r="BP73" s="1253">
        <v>22.6</v>
      </c>
      <c r="BQ73" s="1253"/>
      <c r="BR73" s="1253"/>
      <c r="BS73" s="1253"/>
      <c r="BT73" s="1253"/>
      <c r="BU73" s="1253"/>
      <c r="BV73" s="1253"/>
      <c r="BW73" s="1253"/>
      <c r="BX73" s="1253">
        <v>18.899999999999999</v>
      </c>
      <c r="BY73" s="1253"/>
      <c r="BZ73" s="1253"/>
      <c r="CA73" s="1253"/>
      <c r="CB73" s="1253"/>
      <c r="CC73" s="1253"/>
      <c r="CD73" s="1253"/>
      <c r="CE73" s="1253"/>
      <c r="CF73" s="1253">
        <v>11.7</v>
      </c>
      <c r="CG73" s="1253"/>
      <c r="CH73" s="1253"/>
      <c r="CI73" s="1253"/>
      <c r="CJ73" s="1253"/>
      <c r="CK73" s="1253"/>
      <c r="CL73" s="1253"/>
      <c r="CM73" s="1253"/>
      <c r="CN73" s="1253">
        <v>2.8</v>
      </c>
      <c r="CO73" s="1253"/>
      <c r="CP73" s="1253"/>
      <c r="CQ73" s="1253"/>
      <c r="CR73" s="1253"/>
      <c r="CS73" s="1253"/>
      <c r="CT73" s="1253"/>
      <c r="CU73" s="1253"/>
      <c r="CV73" s="1253">
        <v>1.9</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586</v>
      </c>
      <c r="BC75" s="1256"/>
      <c r="BD75" s="1256"/>
      <c r="BE75" s="1256"/>
      <c r="BF75" s="1256"/>
      <c r="BG75" s="1256"/>
      <c r="BH75" s="1256"/>
      <c r="BI75" s="1256"/>
      <c r="BJ75" s="1256"/>
      <c r="BK75" s="1256"/>
      <c r="BL75" s="1256"/>
      <c r="BM75" s="1256"/>
      <c r="BN75" s="1256"/>
      <c r="BO75" s="1256"/>
      <c r="BP75" s="1253">
        <v>3.6</v>
      </c>
      <c r="BQ75" s="1253"/>
      <c r="BR75" s="1253"/>
      <c r="BS75" s="1253"/>
      <c r="BT75" s="1253"/>
      <c r="BU75" s="1253"/>
      <c r="BV75" s="1253"/>
      <c r="BW75" s="1253"/>
      <c r="BX75" s="1253">
        <v>3.7</v>
      </c>
      <c r="BY75" s="1253"/>
      <c r="BZ75" s="1253"/>
      <c r="CA75" s="1253"/>
      <c r="CB75" s="1253"/>
      <c r="CC75" s="1253"/>
      <c r="CD75" s="1253"/>
      <c r="CE75" s="1253"/>
      <c r="CF75" s="1253">
        <v>4.0999999999999996</v>
      </c>
      <c r="CG75" s="1253"/>
      <c r="CH75" s="1253"/>
      <c r="CI75" s="1253"/>
      <c r="CJ75" s="1253"/>
      <c r="CK75" s="1253"/>
      <c r="CL75" s="1253"/>
      <c r="CM75" s="1253"/>
      <c r="CN75" s="1253">
        <v>4.5999999999999996</v>
      </c>
      <c r="CO75" s="1253"/>
      <c r="CP75" s="1253"/>
      <c r="CQ75" s="1253"/>
      <c r="CR75" s="1253"/>
      <c r="CS75" s="1253"/>
      <c r="CT75" s="1253"/>
      <c r="CU75" s="1253"/>
      <c r="CV75" s="1253">
        <v>5</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583</v>
      </c>
      <c r="AO77" s="1258"/>
      <c r="AP77" s="1258"/>
      <c r="AQ77" s="1258"/>
      <c r="AR77" s="1258"/>
      <c r="AS77" s="1258"/>
      <c r="AT77" s="1258"/>
      <c r="AU77" s="1258"/>
      <c r="AV77" s="1258"/>
      <c r="AW77" s="1258"/>
      <c r="AX77" s="1258"/>
      <c r="AY77" s="1258"/>
      <c r="AZ77" s="1258"/>
      <c r="BA77" s="1258"/>
      <c r="BB77" s="1256" t="s">
        <v>581</v>
      </c>
      <c r="BC77" s="1256"/>
      <c r="BD77" s="1256"/>
      <c r="BE77" s="1256"/>
      <c r="BF77" s="1256"/>
      <c r="BG77" s="1256"/>
      <c r="BH77" s="1256"/>
      <c r="BI77" s="1256"/>
      <c r="BJ77" s="1256"/>
      <c r="BK77" s="1256"/>
      <c r="BL77" s="1256"/>
      <c r="BM77" s="1256"/>
      <c r="BN77" s="1256"/>
      <c r="BO77" s="1256"/>
      <c r="BP77" s="1253">
        <v>19</v>
      </c>
      <c r="BQ77" s="1253"/>
      <c r="BR77" s="1253"/>
      <c r="BS77" s="1253"/>
      <c r="BT77" s="1253"/>
      <c r="BU77" s="1253"/>
      <c r="BV77" s="1253"/>
      <c r="BW77" s="1253"/>
      <c r="BX77" s="1253">
        <v>18</v>
      </c>
      <c r="BY77" s="1253"/>
      <c r="BZ77" s="1253"/>
      <c r="CA77" s="1253"/>
      <c r="CB77" s="1253"/>
      <c r="CC77" s="1253"/>
      <c r="CD77" s="1253"/>
      <c r="CE77" s="1253"/>
      <c r="CF77" s="1253">
        <v>13.1</v>
      </c>
      <c r="CG77" s="1253"/>
      <c r="CH77" s="1253"/>
      <c r="CI77" s="1253"/>
      <c r="CJ77" s="1253"/>
      <c r="CK77" s="1253"/>
      <c r="CL77" s="1253"/>
      <c r="CM77" s="1253"/>
      <c r="CN77" s="1253">
        <v>10.9</v>
      </c>
      <c r="CO77" s="1253"/>
      <c r="CP77" s="1253"/>
      <c r="CQ77" s="1253"/>
      <c r="CR77" s="1253"/>
      <c r="CS77" s="1253"/>
      <c r="CT77" s="1253"/>
      <c r="CU77" s="1253"/>
      <c r="CV77" s="1253">
        <v>13.6</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586</v>
      </c>
      <c r="BC79" s="1256"/>
      <c r="BD79" s="1256"/>
      <c r="BE79" s="1256"/>
      <c r="BF79" s="1256"/>
      <c r="BG79" s="1256"/>
      <c r="BH79" s="1256"/>
      <c r="BI79" s="1256"/>
      <c r="BJ79" s="1256"/>
      <c r="BK79" s="1256"/>
      <c r="BL79" s="1256"/>
      <c r="BM79" s="1256"/>
      <c r="BN79" s="1256"/>
      <c r="BO79" s="1256"/>
      <c r="BP79" s="1253">
        <v>3.6</v>
      </c>
      <c r="BQ79" s="1253"/>
      <c r="BR79" s="1253"/>
      <c r="BS79" s="1253"/>
      <c r="BT79" s="1253"/>
      <c r="BU79" s="1253"/>
      <c r="BV79" s="1253"/>
      <c r="BW79" s="1253"/>
      <c r="BX79" s="1253">
        <v>3.5</v>
      </c>
      <c r="BY79" s="1253"/>
      <c r="BZ79" s="1253"/>
      <c r="CA79" s="1253"/>
      <c r="CB79" s="1253"/>
      <c r="CC79" s="1253"/>
      <c r="CD79" s="1253"/>
      <c r="CE79" s="1253"/>
      <c r="CF79" s="1253">
        <v>3.6</v>
      </c>
      <c r="CG79" s="1253"/>
      <c r="CH79" s="1253"/>
      <c r="CI79" s="1253"/>
      <c r="CJ79" s="1253"/>
      <c r="CK79" s="1253"/>
      <c r="CL79" s="1253"/>
      <c r="CM79" s="1253"/>
      <c r="CN79" s="1253">
        <v>4</v>
      </c>
      <c r="CO79" s="1253"/>
      <c r="CP79" s="1253"/>
      <c r="CQ79" s="1253"/>
      <c r="CR79" s="1253"/>
      <c r="CS79" s="1253"/>
      <c r="CT79" s="1253"/>
      <c r="CU79" s="1253"/>
      <c r="CV79" s="1253">
        <v>4.3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28YgRyYyIbiuEHqnS0FZXV3HR3OhwlqDIe88/iSrS+YLIwzLnd1B0nI4tAiPOyBkqOgpVu5T9MbAwecaOFMKAQ==" saltValue="pRGaFMXgJeQS7CW1e/29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59055118110236227" right="0" top="0.59055118110236227" bottom="0.59055118110236227" header="0.39370078740157483" footer="0.39370078740157483"/>
  <pageSetup paperSize="9" scale="48" orientation="landscape" horizontalDpi="12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FB07A-7C62-49FF-BD14-EB1BBF78ED40}">
  <sheetPr>
    <pageSetUpPr fitToPage="1"/>
  </sheetPr>
  <dimension ref="A1:DR125"/>
  <sheetViews>
    <sheetView showGridLines="0" topLeftCell="AD1" zoomScaleNormal="100" zoomScaleSheetLayoutView="70" workbookViewId="0">
      <selection activeCell="R6" sqref="W6:AB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43MckZfo3W4E4aT+vHRHIUmNRQLG1RBju9G6CKq9/ozhuGm9WioZj6/d3m+mJ5Pkss8SqcfsxzW6Kna1RJ9rqQ==" saltValue="489T8mwJXHlw6DlDirziVg==" spinCount="100000" sheet="1" objects="1" scenarios="1"/>
  <dataConsolidate/>
  <phoneticPr fontId="2"/>
  <pageMargins left="0.59055118110236227" right="0" top="0.59055118110236227" bottom="0.59055118110236227" header="0.39370078740157483" footer="0.39370078740157483"/>
  <pageSetup paperSize="9" scale="33" orientation="landscape" horizontalDpi="12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3B679-B79C-4E6F-861A-41EDEA4F44B1}">
  <sheetPr>
    <pageSetUpPr fitToPage="1"/>
  </sheetPr>
  <dimension ref="A1:DR125"/>
  <sheetViews>
    <sheetView showGridLines="0" zoomScaleNormal="100" zoomScaleSheetLayoutView="55" workbookViewId="0">
      <selection activeCell="R6" sqref="W6:AB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BBuEV4vFvne+kqmx8Zq2y/xvo3KOyBYE4c8UQivnPr3KnCFo9Lx1x4oa8uGTg76HUy4OnyOWFWwBo/KvSaVeQ==" saltValue="nKYSuEt9gONLIh+dLICgGA==" spinCount="100000" sheet="1" objects="1" scenarios="1"/>
  <dataConsolidate/>
  <phoneticPr fontId="2"/>
  <pageMargins left="0.59055118110236227" right="0" top="0.59055118110236227" bottom="0.59055118110236227" header="0.39370078740157483" footer="0.39370078740157483"/>
  <pageSetup paperSize="9" scale="33" orientation="landscape" horizontalDpi="12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33836</v>
      </c>
      <c r="E3" s="156"/>
      <c r="F3" s="157">
        <v>46035</v>
      </c>
      <c r="G3" s="158"/>
      <c r="H3" s="159"/>
    </row>
    <row r="4" spans="1:8" x14ac:dyDescent="0.15">
      <c r="A4" s="160"/>
      <c r="B4" s="161"/>
      <c r="C4" s="162"/>
      <c r="D4" s="163">
        <v>14690</v>
      </c>
      <c r="E4" s="164"/>
      <c r="F4" s="165">
        <v>25158</v>
      </c>
      <c r="G4" s="166"/>
      <c r="H4" s="167"/>
    </row>
    <row r="5" spans="1:8" x14ac:dyDescent="0.15">
      <c r="A5" s="148" t="s">
        <v>521</v>
      </c>
      <c r="B5" s="153"/>
      <c r="C5" s="154"/>
      <c r="D5" s="155">
        <v>22996</v>
      </c>
      <c r="E5" s="156"/>
      <c r="F5" s="157">
        <v>43261</v>
      </c>
      <c r="G5" s="158"/>
      <c r="H5" s="159"/>
    </row>
    <row r="6" spans="1:8" x14ac:dyDescent="0.15">
      <c r="A6" s="160"/>
      <c r="B6" s="161"/>
      <c r="C6" s="162"/>
      <c r="D6" s="163">
        <v>11087</v>
      </c>
      <c r="E6" s="164"/>
      <c r="F6" s="165">
        <v>24721</v>
      </c>
      <c r="G6" s="166"/>
      <c r="H6" s="167"/>
    </row>
    <row r="7" spans="1:8" x14ac:dyDescent="0.15">
      <c r="A7" s="148" t="s">
        <v>522</v>
      </c>
      <c r="B7" s="153"/>
      <c r="C7" s="154"/>
      <c r="D7" s="155">
        <v>34502</v>
      </c>
      <c r="E7" s="156"/>
      <c r="F7" s="157">
        <v>40626</v>
      </c>
      <c r="G7" s="158"/>
      <c r="H7" s="159"/>
    </row>
    <row r="8" spans="1:8" x14ac:dyDescent="0.15">
      <c r="A8" s="160"/>
      <c r="B8" s="161"/>
      <c r="C8" s="162"/>
      <c r="D8" s="163">
        <v>17795</v>
      </c>
      <c r="E8" s="164"/>
      <c r="F8" s="165">
        <v>24279</v>
      </c>
      <c r="G8" s="166"/>
      <c r="H8" s="167"/>
    </row>
    <row r="9" spans="1:8" x14ac:dyDescent="0.15">
      <c r="A9" s="148" t="s">
        <v>523</v>
      </c>
      <c r="B9" s="153"/>
      <c r="C9" s="154"/>
      <c r="D9" s="155">
        <v>33096</v>
      </c>
      <c r="E9" s="156"/>
      <c r="F9" s="157">
        <v>46133</v>
      </c>
      <c r="G9" s="158"/>
      <c r="H9" s="159"/>
    </row>
    <row r="10" spans="1:8" x14ac:dyDescent="0.15">
      <c r="A10" s="160"/>
      <c r="B10" s="161"/>
      <c r="C10" s="162"/>
      <c r="D10" s="163">
        <v>21205</v>
      </c>
      <c r="E10" s="164"/>
      <c r="F10" s="165">
        <v>27280</v>
      </c>
      <c r="G10" s="166"/>
      <c r="H10" s="167"/>
    </row>
    <row r="11" spans="1:8" x14ac:dyDescent="0.15">
      <c r="A11" s="148" t="s">
        <v>524</v>
      </c>
      <c r="B11" s="153"/>
      <c r="C11" s="154"/>
      <c r="D11" s="155">
        <v>43745</v>
      </c>
      <c r="E11" s="156"/>
      <c r="F11" s="157">
        <v>49174</v>
      </c>
      <c r="G11" s="158"/>
      <c r="H11" s="159"/>
    </row>
    <row r="12" spans="1:8" x14ac:dyDescent="0.15">
      <c r="A12" s="160"/>
      <c r="B12" s="161"/>
      <c r="C12" s="168"/>
      <c r="D12" s="163">
        <v>20981</v>
      </c>
      <c r="E12" s="164"/>
      <c r="F12" s="165">
        <v>29896</v>
      </c>
      <c r="G12" s="166"/>
      <c r="H12" s="167"/>
    </row>
    <row r="13" spans="1:8" x14ac:dyDescent="0.15">
      <c r="A13" s="148"/>
      <c r="B13" s="153"/>
      <c r="C13" s="169"/>
      <c r="D13" s="170">
        <v>33635</v>
      </c>
      <c r="E13" s="171"/>
      <c r="F13" s="172">
        <v>45046</v>
      </c>
      <c r="G13" s="173"/>
      <c r="H13" s="159"/>
    </row>
    <row r="14" spans="1:8" x14ac:dyDescent="0.15">
      <c r="A14" s="160"/>
      <c r="B14" s="161"/>
      <c r="C14" s="162"/>
      <c r="D14" s="163">
        <v>17152</v>
      </c>
      <c r="E14" s="164"/>
      <c r="F14" s="165">
        <v>26267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1.1299999999999999</v>
      </c>
      <c r="C19" s="174">
        <f>ROUND(VALUE(SUBSTITUTE(実質収支比率等に係る経年分析!G$48,"▲","-")),2)</f>
        <v>3.34</v>
      </c>
      <c r="D19" s="174">
        <f>ROUND(VALUE(SUBSTITUTE(実質収支比率等に係る経年分析!H$48,"▲","-")),2)</f>
        <v>4.9400000000000004</v>
      </c>
      <c r="E19" s="174">
        <f>ROUND(VALUE(SUBSTITUTE(実質収支比率等に係る経年分析!I$48,"▲","-")),2)</f>
        <v>2.57</v>
      </c>
      <c r="F19" s="174">
        <f>ROUND(VALUE(SUBSTITUTE(実質収支比率等に係る経年分析!J$48,"▲","-")),2)</f>
        <v>2.5299999999999998</v>
      </c>
    </row>
    <row r="20" spans="1:11" x14ac:dyDescent="0.15">
      <c r="A20" s="174" t="s">
        <v>53</v>
      </c>
      <c r="B20" s="174">
        <f>ROUND(VALUE(SUBSTITUTE(実質収支比率等に係る経年分析!F$47,"▲","-")),2)</f>
        <v>12.26</v>
      </c>
      <c r="C20" s="174">
        <f>ROUND(VALUE(SUBSTITUTE(実質収支比率等に係る経年分析!G$47,"▲","-")),2)</f>
        <v>12.5</v>
      </c>
      <c r="D20" s="174">
        <f>ROUND(VALUE(SUBSTITUTE(実質収支比率等に係る経年分析!H$47,"▲","-")),2)</f>
        <v>13.3</v>
      </c>
      <c r="E20" s="174">
        <f>ROUND(VALUE(SUBSTITUTE(実質収支比率等に係る経年分析!I$47,"▲","-")),2)</f>
        <v>16.190000000000001</v>
      </c>
      <c r="F20" s="174">
        <f>ROUND(VALUE(SUBSTITUTE(実質収支比率等に係る経年分析!J$47,"▲","-")),2)</f>
        <v>14.29</v>
      </c>
    </row>
    <row r="21" spans="1:11" x14ac:dyDescent="0.15">
      <c r="A21" s="174" t="s">
        <v>54</v>
      </c>
      <c r="B21" s="174">
        <f>IF(ISNUMBER(VALUE(SUBSTITUTE(実質収支比率等に係る経年分析!F$49,"▲","-"))),ROUND(VALUE(SUBSTITUTE(実質収支比率等に係る経年分析!F$49,"▲","-")),2),NA())</f>
        <v>-0.2</v>
      </c>
      <c r="C21" s="174">
        <f>IF(ISNUMBER(VALUE(SUBSTITUTE(実質収支比率等に係る経年分析!G$49,"▲","-"))),ROUND(VALUE(SUBSTITUTE(実質収支比率等に係る経年分析!G$49,"▲","-")),2),NA())</f>
        <v>2.79</v>
      </c>
      <c r="D21" s="174">
        <f>IF(ISNUMBER(VALUE(SUBSTITUTE(実質収支比率等に係る経年分析!H$49,"▲","-"))),ROUND(VALUE(SUBSTITUTE(実質収支比率等に係る経年分析!H$49,"▲","-")),2),NA())</f>
        <v>3.37</v>
      </c>
      <c r="E21" s="174">
        <f>IF(ISNUMBER(VALUE(SUBSTITUTE(実質収支比率等に係る経年分析!I$49,"▲","-"))),ROUND(VALUE(SUBSTITUTE(実質収支比率等に係る経年分析!I$49,"▲","-")),2),NA())</f>
        <v>0.04</v>
      </c>
      <c r="F21" s="174">
        <f>IF(ISNUMBER(VALUE(SUBSTITUTE(実質収支比率等に係る経年分析!J$49,"▲","-"))),ROUND(VALUE(SUBSTITUTE(実質収支比率等に係る経年分析!J$49,"▲","-")),2),NA())</f>
        <v>-1.67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国民健康保険診療施設費</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宝塚市営霊園事業費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介護保険事業費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1.69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国民健康保険事業費</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1.06</v>
      </c>
    </row>
    <row r="34" spans="1:16" x14ac:dyDescent="0.15">
      <c r="A34" s="175" t="str">
        <f>IF(連結実質赤字比率に係る赤字・黒字の構成分析!C$36="",NA(),連結実質赤字比率に係る赤字・黒字の構成分析!C$36)</f>
        <v>病院事業会計</v>
      </c>
      <c r="B34" s="175">
        <f>IF(ROUND(VALUE(SUBSTITUTE(連結実質赤字比率に係る赤字・黒字の構成分析!F$36,"▲", "-")), 2) &lt; 0, ABS(ROUND(VALUE(SUBSTITUTE(連結実質赤字比率に係る赤字・黒字の構成分析!F$36,"▲", "-")), 2)), NA())</f>
        <v>3.41</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1.99</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0.18</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1.1299999999999999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8.9600000000000009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6845</v>
      </c>
      <c r="E42" s="176"/>
      <c r="F42" s="176"/>
      <c r="G42" s="176">
        <f>'実質公債費比率（分子）の構造'!L$52</f>
        <v>6628</v>
      </c>
      <c r="H42" s="176"/>
      <c r="I42" s="176"/>
      <c r="J42" s="176">
        <f>'実質公債費比率（分子）の構造'!M$52</f>
        <v>6489</v>
      </c>
      <c r="K42" s="176"/>
      <c r="L42" s="176"/>
      <c r="M42" s="176">
        <f>'実質公債費比率（分子）の構造'!N$52</f>
        <v>6373</v>
      </c>
      <c r="N42" s="176"/>
      <c r="O42" s="176"/>
      <c r="P42" s="176">
        <f>'実質公債費比率（分子）の構造'!O$52</f>
        <v>6414</v>
      </c>
    </row>
    <row r="43" spans="1:16" x14ac:dyDescent="0.15">
      <c r="A43" s="176" t="s">
        <v>16</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3</v>
      </c>
      <c r="L43" s="176"/>
      <c r="M43" s="176"/>
      <c r="N43" s="176">
        <f>'実質公債費比率（分子）の構造'!O$51</f>
        <v>0</v>
      </c>
      <c r="O43" s="176"/>
      <c r="P43" s="176"/>
    </row>
    <row r="44" spans="1:16" x14ac:dyDescent="0.15">
      <c r="A44" s="176" t="s">
        <v>62</v>
      </c>
      <c r="B44" s="176">
        <f>'実質公債費比率（分子）の構造'!K$50</f>
        <v>435</v>
      </c>
      <c r="C44" s="176"/>
      <c r="D44" s="176"/>
      <c r="E44" s="176">
        <f>'実質公債費比率（分子）の構造'!L$50</f>
        <v>379</v>
      </c>
      <c r="F44" s="176"/>
      <c r="G44" s="176"/>
      <c r="H44" s="176">
        <f>'実質公債費比率（分子）の構造'!M$50</f>
        <v>537</v>
      </c>
      <c r="I44" s="176"/>
      <c r="J44" s="176"/>
      <c r="K44" s="176">
        <f>'実質公債費比率（分子）の構造'!N$50</f>
        <v>434</v>
      </c>
      <c r="L44" s="176"/>
      <c r="M44" s="176"/>
      <c r="N44" s="176">
        <f>'実質公債費比率（分子）の構造'!O$50</f>
        <v>403</v>
      </c>
      <c r="O44" s="176"/>
      <c r="P44" s="176"/>
    </row>
    <row r="45" spans="1:16" x14ac:dyDescent="0.15">
      <c r="A45" s="176" t="s">
        <v>63</v>
      </c>
      <c r="B45" s="176">
        <f>'実質公債費比率（分子）の構造'!K$49</f>
        <v>11</v>
      </c>
      <c r="C45" s="176"/>
      <c r="D45" s="176"/>
      <c r="E45" s="176">
        <f>'実質公債費比率（分子）の構造'!L$49</f>
        <v>10</v>
      </c>
      <c r="F45" s="176"/>
      <c r="G45" s="176"/>
      <c r="H45" s="176">
        <f>'実質公債費比率（分子）の構造'!M$49</f>
        <v>4</v>
      </c>
      <c r="I45" s="176"/>
      <c r="J45" s="176"/>
      <c r="K45" s="176">
        <f>'実質公債費比率（分子）の構造'!N$49</f>
        <v>2</v>
      </c>
      <c r="L45" s="176"/>
      <c r="M45" s="176"/>
      <c r="N45" s="176">
        <f>'実質公債費比率（分子）の構造'!O$49</f>
        <v>4</v>
      </c>
      <c r="O45" s="176"/>
      <c r="P45" s="176"/>
    </row>
    <row r="46" spans="1:16" x14ac:dyDescent="0.15">
      <c r="A46" s="176" t="s">
        <v>64</v>
      </c>
      <c r="B46" s="176">
        <f>'実質公債費比率（分子）の構造'!K$48</f>
        <v>1402</v>
      </c>
      <c r="C46" s="176"/>
      <c r="D46" s="176"/>
      <c r="E46" s="176">
        <f>'実質公債費比率（分子）の構造'!L$48</f>
        <v>1382</v>
      </c>
      <c r="F46" s="176"/>
      <c r="G46" s="176"/>
      <c r="H46" s="176">
        <f>'実質公債費比率（分子）の構造'!M$48</f>
        <v>1161</v>
      </c>
      <c r="I46" s="176"/>
      <c r="J46" s="176"/>
      <c r="K46" s="176">
        <f>'実質公債費比率（分子）の構造'!N$48</f>
        <v>1255</v>
      </c>
      <c r="L46" s="176"/>
      <c r="M46" s="176"/>
      <c r="N46" s="176">
        <f>'実質公債費比率（分子）の構造'!O$48</f>
        <v>1265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6477</v>
      </c>
      <c r="C49" s="176"/>
      <c r="D49" s="176"/>
      <c r="E49" s="176">
        <f>'実質公債費比率（分子）の構造'!L$45</f>
        <v>6513</v>
      </c>
      <c r="F49" s="176"/>
      <c r="G49" s="176"/>
      <c r="H49" s="176">
        <f>'実質公債費比率（分子）の構造'!M$45</f>
        <v>6806</v>
      </c>
      <c r="I49" s="176"/>
      <c r="J49" s="176"/>
      <c r="K49" s="176">
        <f>'実質公債費比率（分子）の構造'!N$45</f>
        <v>6871</v>
      </c>
      <c r="L49" s="176"/>
      <c r="M49" s="176"/>
      <c r="N49" s="176">
        <f>'実質公債費比率（分子）の構造'!O$45</f>
        <v>7003</v>
      </c>
      <c r="O49" s="176"/>
      <c r="P49" s="176"/>
    </row>
    <row r="50" spans="1:16" x14ac:dyDescent="0.15">
      <c r="A50" s="176" t="s">
        <v>67</v>
      </c>
      <c r="B50" s="176" t="e">
        <f>NA()</f>
        <v>#N/A</v>
      </c>
      <c r="C50" s="176">
        <f>IF(ISNUMBER('実質公債費比率（分子）の構造'!K$53),'実質公債費比率（分子）の構造'!K$53,NA())</f>
        <v>1481</v>
      </c>
      <c r="D50" s="176" t="e">
        <f>NA()</f>
        <v>#N/A</v>
      </c>
      <c r="E50" s="176" t="e">
        <f>NA()</f>
        <v>#N/A</v>
      </c>
      <c r="F50" s="176">
        <f>IF(ISNUMBER('実質公債費比率（分子）の構造'!L$53),'実質公債費比率（分子）の構造'!L$53,NA())</f>
        <v>1657</v>
      </c>
      <c r="G50" s="176" t="e">
        <f>NA()</f>
        <v>#N/A</v>
      </c>
      <c r="H50" s="176" t="e">
        <f>NA()</f>
        <v>#N/A</v>
      </c>
      <c r="I50" s="176">
        <f>IF(ISNUMBER('実質公債費比率（分子）の構造'!M$53),'実質公債費比率（分子）の構造'!M$53,NA())</f>
        <v>2019</v>
      </c>
      <c r="J50" s="176" t="e">
        <f>NA()</f>
        <v>#N/A</v>
      </c>
      <c r="K50" s="176" t="e">
        <f>NA()</f>
        <v>#N/A</v>
      </c>
      <c r="L50" s="176">
        <f>IF(ISNUMBER('実質公債費比率（分子）の構造'!N$53),'実質公債費比率（分子）の構造'!N$53,NA())</f>
        <v>2192</v>
      </c>
      <c r="M50" s="176" t="e">
        <f>NA()</f>
        <v>#N/A</v>
      </c>
      <c r="N50" s="176" t="e">
        <f>NA()</f>
        <v>#N/A</v>
      </c>
      <c r="O50" s="176">
        <f>IF(ISNUMBER('実質公債費比率（分子）の構造'!O$53),'実質公債費比率（分子）の構造'!O$53,NA())</f>
        <v>2261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58215</v>
      </c>
      <c r="E56" s="175"/>
      <c r="F56" s="175"/>
      <c r="G56" s="175">
        <f>'将来負担比率（分子）の構造'!J$52</f>
        <v>57750</v>
      </c>
      <c r="H56" s="175"/>
      <c r="I56" s="175"/>
      <c r="J56" s="175">
        <f>'将来負担比率（分子）の構造'!K$52</f>
        <v>57849</v>
      </c>
      <c r="K56" s="175"/>
      <c r="L56" s="175"/>
      <c r="M56" s="175">
        <f>'将来負担比率（分子）の構造'!L$52</f>
        <v>56638</v>
      </c>
      <c r="N56" s="175"/>
      <c r="O56" s="175"/>
      <c r="P56" s="175">
        <f>'将来負担比率（分子）の構造'!M$52</f>
        <v>55086</v>
      </c>
    </row>
    <row r="57" spans="1:16" x14ac:dyDescent="0.15">
      <c r="A57" s="175" t="s">
        <v>42</v>
      </c>
      <c r="B57" s="175"/>
      <c r="C57" s="175"/>
      <c r="D57" s="175">
        <f>'将来負担比率（分子）の構造'!I$51</f>
        <v>17461</v>
      </c>
      <c r="E57" s="175"/>
      <c r="F57" s="175"/>
      <c r="G57" s="175">
        <f>'将来負担比率（分子）の構造'!J$51</f>
        <v>15215</v>
      </c>
      <c r="H57" s="175"/>
      <c r="I57" s="175"/>
      <c r="J57" s="175">
        <f>'将来負担比率（分子）の構造'!K$51</f>
        <v>14074</v>
      </c>
      <c r="K57" s="175"/>
      <c r="L57" s="175"/>
      <c r="M57" s="175">
        <f>'将来負担比率（分子）の構造'!L$51</f>
        <v>11865</v>
      </c>
      <c r="N57" s="175"/>
      <c r="O57" s="175"/>
      <c r="P57" s="175">
        <f>'将来負担比率（分子）の構造'!M$51</f>
        <v>10528</v>
      </c>
    </row>
    <row r="58" spans="1:16" x14ac:dyDescent="0.15">
      <c r="A58" s="175" t="s">
        <v>41</v>
      </c>
      <c r="B58" s="175"/>
      <c r="C58" s="175"/>
      <c r="D58" s="175">
        <f>'将来負担比率（分子）の構造'!I$50</f>
        <v>13330</v>
      </c>
      <c r="E58" s="175"/>
      <c r="F58" s="175"/>
      <c r="G58" s="175">
        <f>'将来負担比率（分子）の構造'!J$50</f>
        <v>14186</v>
      </c>
      <c r="H58" s="175"/>
      <c r="I58" s="175"/>
      <c r="J58" s="175">
        <f>'将来負担比率（分子）の構造'!K$50</f>
        <v>16203</v>
      </c>
      <c r="K58" s="175"/>
      <c r="L58" s="175"/>
      <c r="M58" s="175">
        <f>'将来負担比率（分子）の構造'!L$50</f>
        <v>20555</v>
      </c>
      <c r="N58" s="175"/>
      <c r="O58" s="175"/>
      <c r="P58" s="175">
        <f>'将来負担比率（分子）の構造'!M$50</f>
        <v>22216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2103</v>
      </c>
      <c r="C61" s="175"/>
      <c r="D61" s="175"/>
      <c r="E61" s="175">
        <f>'将来負担比率（分子）の構造'!J$46</f>
        <v>2079</v>
      </c>
      <c r="F61" s="175"/>
      <c r="G61" s="175"/>
      <c r="H61" s="175">
        <f>'将来負担比率（分子）の構造'!K$46</f>
        <v>2227</v>
      </c>
      <c r="I61" s="175"/>
      <c r="J61" s="175"/>
      <c r="K61" s="175">
        <f>'将来負担比率（分子）の構造'!L$46</f>
        <v>1899</v>
      </c>
      <c r="L61" s="175"/>
      <c r="M61" s="175"/>
      <c r="N61" s="175">
        <f>'将来負担比率（分子）の構造'!M$46</f>
        <v>1910</v>
      </c>
      <c r="O61" s="175"/>
      <c r="P61" s="175"/>
    </row>
    <row r="62" spans="1:16" x14ac:dyDescent="0.15">
      <c r="A62" s="175" t="s">
        <v>35</v>
      </c>
      <c r="B62" s="175">
        <f>'将来負担比率（分子）の構造'!I$45</f>
        <v>6059</v>
      </c>
      <c r="C62" s="175"/>
      <c r="D62" s="175"/>
      <c r="E62" s="175">
        <f>'将来負担比率（分子）の構造'!J$45</f>
        <v>5826</v>
      </c>
      <c r="F62" s="175"/>
      <c r="G62" s="175"/>
      <c r="H62" s="175">
        <f>'将来負担比率（分子）の構造'!K$45</f>
        <v>5691</v>
      </c>
      <c r="I62" s="175"/>
      <c r="J62" s="175"/>
      <c r="K62" s="175">
        <f>'将来負担比率（分子）の構造'!L$45</f>
        <v>5476</v>
      </c>
      <c r="L62" s="175"/>
      <c r="M62" s="175"/>
      <c r="N62" s="175">
        <f>'将来負担比率（分子）の構造'!M$45</f>
        <v>5610</v>
      </c>
      <c r="O62" s="175"/>
      <c r="P62" s="175"/>
    </row>
    <row r="63" spans="1:16" x14ac:dyDescent="0.15">
      <c r="A63" s="175" t="s">
        <v>34</v>
      </c>
      <c r="B63" s="175">
        <f>'将来負担比率（分子）の構造'!I$44</f>
        <v>25</v>
      </c>
      <c r="C63" s="175"/>
      <c r="D63" s="175"/>
      <c r="E63" s="175">
        <f>'将来負担比率（分子）の構造'!J$44</f>
        <v>15</v>
      </c>
      <c r="F63" s="175"/>
      <c r="G63" s="175"/>
      <c r="H63" s="175">
        <f>'将来負担比率（分子）の構造'!K$44</f>
        <v>12</v>
      </c>
      <c r="I63" s="175"/>
      <c r="J63" s="175"/>
      <c r="K63" s="175">
        <f>'将来負担比率（分子）の構造'!L$44</f>
        <v>9</v>
      </c>
      <c r="L63" s="175"/>
      <c r="M63" s="175"/>
      <c r="N63" s="175">
        <f>'将来負担比率（分子）の構造'!M$44</f>
        <v>6</v>
      </c>
      <c r="O63" s="175"/>
      <c r="P63" s="175"/>
    </row>
    <row r="64" spans="1:16" x14ac:dyDescent="0.15">
      <c r="A64" s="175" t="s">
        <v>33</v>
      </c>
      <c r="B64" s="175">
        <f>'将来負担比率（分子）の構造'!I$43</f>
        <v>12861</v>
      </c>
      <c r="C64" s="175"/>
      <c r="D64" s="175"/>
      <c r="E64" s="175">
        <f>'将来負担比率（分子）の構造'!J$43</f>
        <v>11361</v>
      </c>
      <c r="F64" s="175"/>
      <c r="G64" s="175"/>
      <c r="H64" s="175">
        <f>'将来負担比率（分子）の構造'!K$43</f>
        <v>10012</v>
      </c>
      <c r="I64" s="175"/>
      <c r="J64" s="175"/>
      <c r="K64" s="175">
        <f>'将来負担比率（分子）の構造'!L$43</f>
        <v>9226</v>
      </c>
      <c r="L64" s="175"/>
      <c r="M64" s="175"/>
      <c r="N64" s="175">
        <f>'将来負担比率（分子）の構造'!M$43</f>
        <v>8156</v>
      </c>
      <c r="O64" s="175"/>
      <c r="P64" s="175"/>
    </row>
    <row r="65" spans="1:16" x14ac:dyDescent="0.15">
      <c r="A65" s="175" t="s">
        <v>32</v>
      </c>
      <c r="B65" s="175">
        <f>'将来負担比率（分子）の構造'!I$42</f>
        <v>3169</v>
      </c>
      <c r="C65" s="175"/>
      <c r="D65" s="175"/>
      <c r="E65" s="175">
        <f>'将来負担比率（分子）の構造'!J$42</f>
        <v>2932</v>
      </c>
      <c r="F65" s="175"/>
      <c r="G65" s="175"/>
      <c r="H65" s="175">
        <f>'将来負担比率（分子）の構造'!K$42</f>
        <v>2900</v>
      </c>
      <c r="I65" s="175"/>
      <c r="J65" s="175"/>
      <c r="K65" s="175">
        <f>'将来負担比率（分子）の構造'!L$42</f>
        <v>2654</v>
      </c>
      <c r="L65" s="175"/>
      <c r="M65" s="175"/>
      <c r="N65" s="175">
        <f>'将来負担比率（分子）の構造'!M$42</f>
        <v>2289</v>
      </c>
      <c r="O65" s="175"/>
      <c r="P65" s="175"/>
    </row>
    <row r="66" spans="1:16" x14ac:dyDescent="0.15">
      <c r="A66" s="175" t="s">
        <v>31</v>
      </c>
      <c r="B66" s="175">
        <f>'将来負担比率（分子）の構造'!I$41</f>
        <v>73644</v>
      </c>
      <c r="C66" s="175"/>
      <c r="D66" s="175"/>
      <c r="E66" s="175">
        <f>'将来負担比率（分子）の構造'!J$41</f>
        <v>72599</v>
      </c>
      <c r="F66" s="175"/>
      <c r="G66" s="175"/>
      <c r="H66" s="175">
        <f>'将来負担比率（分子）の構造'!K$41</f>
        <v>72364</v>
      </c>
      <c r="I66" s="175"/>
      <c r="J66" s="175"/>
      <c r="K66" s="175">
        <f>'将来負担比率（分子）の構造'!L$41</f>
        <v>71007</v>
      </c>
      <c r="L66" s="175"/>
      <c r="M66" s="175"/>
      <c r="N66" s="175">
        <f>'将来負担比率（分子）の構造'!M$41</f>
        <v>70691</v>
      </c>
      <c r="O66" s="175"/>
      <c r="P66" s="175"/>
    </row>
    <row r="67" spans="1:16" x14ac:dyDescent="0.15">
      <c r="A67" s="175" t="s">
        <v>71</v>
      </c>
      <c r="B67" s="175" t="e">
        <f>NA()</f>
        <v>#N/A</v>
      </c>
      <c r="C67" s="175">
        <f>IF(ISNUMBER('将来負担比率（分子）の構造'!I$53), IF('将来負担比率（分子）の構造'!I$53 &lt; 0, 0, '将来負担比率（分子）の構造'!I$53), NA())</f>
        <v>8855</v>
      </c>
      <c r="D67" s="175" t="e">
        <f>NA()</f>
        <v>#N/A</v>
      </c>
      <c r="E67" s="175" t="e">
        <f>NA()</f>
        <v>#N/A</v>
      </c>
      <c r="F67" s="175">
        <f>IF(ISNUMBER('将来負担比率（分子）の構造'!J$53), IF('将来負担比率（分子）の構造'!J$53 &lt; 0, 0, '将来負担比率（分子）の構造'!J$53), NA())</f>
        <v>7661</v>
      </c>
      <c r="G67" s="175" t="e">
        <f>NA()</f>
        <v>#N/A</v>
      </c>
      <c r="H67" s="175" t="e">
        <f>NA()</f>
        <v>#N/A</v>
      </c>
      <c r="I67" s="175">
        <f>IF(ISNUMBER('将来負担比率（分子）の構造'!K$53), IF('将来負担比率（分子）の構造'!K$53 &lt; 0, 0, '将来負担比率（分子）の構造'!K$53), NA())</f>
        <v>5079</v>
      </c>
      <c r="J67" s="175" t="e">
        <f>NA()</f>
        <v>#N/A</v>
      </c>
      <c r="K67" s="175" t="e">
        <f>NA()</f>
        <v>#N/A</v>
      </c>
      <c r="L67" s="175">
        <f>IF(ISNUMBER('将来負担比率（分子）の構造'!L$53), IF('将来負担比率（分子）の構造'!L$53 &lt; 0, 0, '将来負担比率（分子）の構造'!L$53), NA())</f>
        <v>1214</v>
      </c>
      <c r="M67" s="175" t="e">
        <f>NA()</f>
        <v>#N/A</v>
      </c>
      <c r="N67" s="175" t="e">
        <f>NA()</f>
        <v>#N/A</v>
      </c>
      <c r="O67" s="175">
        <f>IF(ISNUMBER('将来負担比率（分子）の構造'!M$53), IF('将来負担比率（分子）の構造'!M$53 &lt; 0, 0, '将来負担比率（分子）の構造'!M$53), NA())</f>
        <v>832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6418</v>
      </c>
      <c r="C72" s="179">
        <f>基金残高に係る経年分析!G55</f>
        <v>7612</v>
      </c>
      <c r="D72" s="179">
        <f>基金残高に係る経年分析!H55</f>
        <v>6817</v>
      </c>
    </row>
    <row r="73" spans="1:16" x14ac:dyDescent="0.15">
      <c r="A73" s="178" t="s">
        <v>74</v>
      </c>
      <c r="B73" s="179">
        <f>基金残高に係る経年分析!F56</f>
        <v>246</v>
      </c>
      <c r="C73" s="179">
        <f>基金残高に係る経年分析!G56</f>
        <v>446</v>
      </c>
      <c r="D73" s="179">
        <f>基金残高に係る経年分析!H56</f>
        <v>686</v>
      </c>
    </row>
    <row r="74" spans="1:16" x14ac:dyDescent="0.15">
      <c r="A74" s="178" t="s">
        <v>75</v>
      </c>
      <c r="B74" s="179">
        <f>基金残高に係る経年分析!F57</f>
        <v>6160</v>
      </c>
      <c r="C74" s="179">
        <f>基金残高に係る経年分析!G57</f>
        <v>8750</v>
      </c>
      <c r="D74" s="179">
        <f>基金残高に係る経年分析!H57</f>
        <v>10421</v>
      </c>
    </row>
  </sheetData>
  <sheetProtection algorithmName="SHA-512" hashValue="U91DwHeuOKJbPDjsUSkhDFQiXuYnCVh7fYMNl0h1/kuzbupz8xV6adleHX3A2y02BpFboxV6yh2XaWjlDKRbRw==" saltValue="Rkvtv/KEfQxu1ItTrmigcQ==" spinCount="100000" sheet="1" objects="1" scenarios="1"/>
  <customSheetViews>
    <customSheetView guid="{95FE6FA1-A7F3-4016-9D63-3A4D2C1ED3DF}"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FB7E840F-A5E6-439A-92D6-82423EF9E889}"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election activeCell="R6" sqref="R6:AC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36356413</v>
      </c>
      <c r="S5" s="713"/>
      <c r="T5" s="713"/>
      <c r="U5" s="713"/>
      <c r="V5" s="713"/>
      <c r="W5" s="713"/>
      <c r="X5" s="713"/>
      <c r="Y5" s="738"/>
      <c r="Z5" s="751">
        <v>39</v>
      </c>
      <c r="AA5" s="751"/>
      <c r="AB5" s="751"/>
      <c r="AC5" s="751"/>
      <c r="AD5" s="752">
        <v>33133435</v>
      </c>
      <c r="AE5" s="752"/>
      <c r="AF5" s="752"/>
      <c r="AG5" s="752"/>
      <c r="AH5" s="752"/>
      <c r="AI5" s="752"/>
      <c r="AJ5" s="752"/>
      <c r="AK5" s="752"/>
      <c r="AL5" s="739">
        <v>69.2</v>
      </c>
      <c r="AM5" s="721"/>
      <c r="AN5" s="721"/>
      <c r="AO5" s="740"/>
      <c r="AP5" s="715" t="s">
        <v>216</v>
      </c>
      <c r="AQ5" s="716"/>
      <c r="AR5" s="716"/>
      <c r="AS5" s="716"/>
      <c r="AT5" s="716"/>
      <c r="AU5" s="716"/>
      <c r="AV5" s="716"/>
      <c r="AW5" s="716"/>
      <c r="AX5" s="716"/>
      <c r="AY5" s="716"/>
      <c r="AZ5" s="716"/>
      <c r="BA5" s="716"/>
      <c r="BB5" s="716"/>
      <c r="BC5" s="716"/>
      <c r="BD5" s="716"/>
      <c r="BE5" s="716"/>
      <c r="BF5" s="717"/>
      <c r="BG5" s="657">
        <v>33114650</v>
      </c>
      <c r="BH5" s="658"/>
      <c r="BI5" s="658"/>
      <c r="BJ5" s="658"/>
      <c r="BK5" s="658"/>
      <c r="BL5" s="658"/>
      <c r="BM5" s="658"/>
      <c r="BN5" s="659"/>
      <c r="BO5" s="695">
        <v>91.1</v>
      </c>
      <c r="BP5" s="695"/>
      <c r="BQ5" s="695"/>
      <c r="BR5" s="695"/>
      <c r="BS5" s="696">
        <v>193815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426152</v>
      </c>
      <c r="S6" s="658"/>
      <c r="T6" s="658"/>
      <c r="U6" s="658"/>
      <c r="V6" s="658"/>
      <c r="W6" s="658"/>
      <c r="X6" s="658"/>
      <c r="Y6" s="659"/>
      <c r="Z6" s="695">
        <v>0.5</v>
      </c>
      <c r="AA6" s="695"/>
      <c r="AB6" s="695"/>
      <c r="AC6" s="695"/>
      <c r="AD6" s="696">
        <v>426152</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33114650</v>
      </c>
      <c r="BH6" s="658"/>
      <c r="BI6" s="658"/>
      <c r="BJ6" s="658"/>
      <c r="BK6" s="658"/>
      <c r="BL6" s="658"/>
      <c r="BM6" s="658"/>
      <c r="BN6" s="659"/>
      <c r="BO6" s="695">
        <v>91.1</v>
      </c>
      <c r="BP6" s="695"/>
      <c r="BQ6" s="695"/>
      <c r="BR6" s="695"/>
      <c r="BS6" s="696">
        <v>193815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482492</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482446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24087</v>
      </c>
      <c r="S7" s="658"/>
      <c r="T7" s="658"/>
      <c r="U7" s="658"/>
      <c r="V7" s="658"/>
      <c r="W7" s="658"/>
      <c r="X7" s="658"/>
      <c r="Y7" s="659"/>
      <c r="Z7" s="695">
        <v>0</v>
      </c>
      <c r="AA7" s="695"/>
      <c r="AB7" s="695"/>
      <c r="AC7" s="695"/>
      <c r="AD7" s="696">
        <v>24087</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18142754</v>
      </c>
      <c r="BH7" s="658"/>
      <c r="BI7" s="658"/>
      <c r="BJ7" s="658"/>
      <c r="BK7" s="658"/>
      <c r="BL7" s="658"/>
      <c r="BM7" s="658"/>
      <c r="BN7" s="659"/>
      <c r="BO7" s="695">
        <v>49.9</v>
      </c>
      <c r="BP7" s="695"/>
      <c r="BQ7" s="695"/>
      <c r="BR7" s="695"/>
      <c r="BS7" s="696">
        <v>193815</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9776233</v>
      </c>
      <c r="CS7" s="658"/>
      <c r="CT7" s="658"/>
      <c r="CU7" s="658"/>
      <c r="CV7" s="658"/>
      <c r="CW7" s="658"/>
      <c r="CX7" s="658"/>
      <c r="CY7" s="659"/>
      <c r="CZ7" s="695">
        <v>10.7</v>
      </c>
      <c r="DA7" s="695"/>
      <c r="DB7" s="695"/>
      <c r="DC7" s="695"/>
      <c r="DD7" s="663">
        <v>583528</v>
      </c>
      <c r="DE7" s="658"/>
      <c r="DF7" s="658"/>
      <c r="DG7" s="658"/>
      <c r="DH7" s="658"/>
      <c r="DI7" s="658"/>
      <c r="DJ7" s="658"/>
      <c r="DK7" s="658"/>
      <c r="DL7" s="658"/>
      <c r="DM7" s="658"/>
      <c r="DN7" s="658"/>
      <c r="DO7" s="658"/>
      <c r="DP7" s="659"/>
      <c r="DQ7" s="663">
        <v>8036082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441378</v>
      </c>
      <c r="S8" s="658"/>
      <c r="T8" s="658"/>
      <c r="U8" s="658"/>
      <c r="V8" s="658"/>
      <c r="W8" s="658"/>
      <c r="X8" s="658"/>
      <c r="Y8" s="659"/>
      <c r="Z8" s="695">
        <v>0.5</v>
      </c>
      <c r="AA8" s="695"/>
      <c r="AB8" s="695"/>
      <c r="AC8" s="695"/>
      <c r="AD8" s="696">
        <v>441378</v>
      </c>
      <c r="AE8" s="696"/>
      <c r="AF8" s="696"/>
      <c r="AG8" s="696"/>
      <c r="AH8" s="696"/>
      <c r="AI8" s="696"/>
      <c r="AJ8" s="696"/>
      <c r="AK8" s="696"/>
      <c r="AL8" s="660">
        <v>0.9</v>
      </c>
      <c r="AM8" s="661"/>
      <c r="AN8" s="661"/>
      <c r="AO8" s="697"/>
      <c r="AP8" s="654" t="s">
        <v>227</v>
      </c>
      <c r="AQ8" s="655"/>
      <c r="AR8" s="655"/>
      <c r="AS8" s="655"/>
      <c r="AT8" s="655"/>
      <c r="AU8" s="655"/>
      <c r="AV8" s="655"/>
      <c r="AW8" s="655"/>
      <c r="AX8" s="655"/>
      <c r="AY8" s="655"/>
      <c r="AZ8" s="655"/>
      <c r="BA8" s="655"/>
      <c r="BB8" s="655"/>
      <c r="BC8" s="655"/>
      <c r="BD8" s="655"/>
      <c r="BE8" s="655"/>
      <c r="BF8" s="656"/>
      <c r="BG8" s="657">
        <v>389971</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42957478</v>
      </c>
      <c r="CS8" s="658"/>
      <c r="CT8" s="658"/>
      <c r="CU8" s="658"/>
      <c r="CV8" s="658"/>
      <c r="CW8" s="658"/>
      <c r="CX8" s="658"/>
      <c r="CY8" s="659"/>
      <c r="CZ8" s="695">
        <v>46.9</v>
      </c>
      <c r="DA8" s="695"/>
      <c r="DB8" s="695"/>
      <c r="DC8" s="695"/>
      <c r="DD8" s="663">
        <v>356902</v>
      </c>
      <c r="DE8" s="658"/>
      <c r="DF8" s="658"/>
      <c r="DG8" s="658"/>
      <c r="DH8" s="658"/>
      <c r="DI8" s="658"/>
      <c r="DJ8" s="658"/>
      <c r="DK8" s="658"/>
      <c r="DL8" s="658"/>
      <c r="DM8" s="658"/>
      <c r="DN8" s="658"/>
      <c r="DO8" s="658"/>
      <c r="DP8" s="659"/>
      <c r="DQ8" s="663">
        <v>22840535</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471280</v>
      </c>
      <c r="S9" s="658"/>
      <c r="T9" s="658"/>
      <c r="U9" s="658"/>
      <c r="V9" s="658"/>
      <c r="W9" s="658"/>
      <c r="X9" s="658"/>
      <c r="Y9" s="659"/>
      <c r="Z9" s="695">
        <v>0.5</v>
      </c>
      <c r="AA9" s="695"/>
      <c r="AB9" s="695"/>
      <c r="AC9" s="695"/>
      <c r="AD9" s="696">
        <v>471280</v>
      </c>
      <c r="AE9" s="696"/>
      <c r="AF9" s="696"/>
      <c r="AG9" s="696"/>
      <c r="AH9" s="696"/>
      <c r="AI9" s="696"/>
      <c r="AJ9" s="696"/>
      <c r="AK9" s="696"/>
      <c r="AL9" s="660">
        <v>1</v>
      </c>
      <c r="AM9" s="661"/>
      <c r="AN9" s="661"/>
      <c r="AO9" s="697"/>
      <c r="AP9" s="654" t="s">
        <v>230</v>
      </c>
      <c r="AQ9" s="655"/>
      <c r="AR9" s="655"/>
      <c r="AS9" s="655"/>
      <c r="AT9" s="655"/>
      <c r="AU9" s="655"/>
      <c r="AV9" s="655"/>
      <c r="AW9" s="655"/>
      <c r="AX9" s="655"/>
      <c r="AY9" s="655"/>
      <c r="AZ9" s="655"/>
      <c r="BA9" s="655"/>
      <c r="BB9" s="655"/>
      <c r="BC9" s="655"/>
      <c r="BD9" s="655"/>
      <c r="BE9" s="655"/>
      <c r="BF9" s="656"/>
      <c r="BG9" s="657">
        <v>16741791</v>
      </c>
      <c r="BH9" s="658"/>
      <c r="BI9" s="658"/>
      <c r="BJ9" s="658"/>
      <c r="BK9" s="658"/>
      <c r="BL9" s="658"/>
      <c r="BM9" s="658"/>
      <c r="BN9" s="659"/>
      <c r="BO9" s="695">
        <v>46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11897676</v>
      </c>
      <c r="CS9" s="658"/>
      <c r="CT9" s="658"/>
      <c r="CU9" s="658"/>
      <c r="CV9" s="658"/>
      <c r="CW9" s="658"/>
      <c r="CX9" s="658"/>
      <c r="CY9" s="659"/>
      <c r="CZ9" s="695">
        <v>13</v>
      </c>
      <c r="DA9" s="695"/>
      <c r="DB9" s="695"/>
      <c r="DC9" s="695"/>
      <c r="DD9" s="663">
        <v>3622665</v>
      </c>
      <c r="DE9" s="658"/>
      <c r="DF9" s="658"/>
      <c r="DG9" s="658"/>
      <c r="DH9" s="658"/>
      <c r="DI9" s="658"/>
      <c r="DJ9" s="658"/>
      <c r="DK9" s="658"/>
      <c r="DL9" s="658"/>
      <c r="DM9" s="658"/>
      <c r="DN9" s="658"/>
      <c r="DO9" s="658"/>
      <c r="DP9" s="659"/>
      <c r="DQ9" s="663">
        <v>7297056</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491083</v>
      </c>
      <c r="BH10" s="658"/>
      <c r="BI10" s="658"/>
      <c r="BJ10" s="658"/>
      <c r="BK10" s="658"/>
      <c r="BL10" s="658"/>
      <c r="BM10" s="658"/>
      <c r="BN10" s="659"/>
      <c r="BO10" s="695">
        <v>1.4</v>
      </c>
      <c r="BP10" s="695"/>
      <c r="BQ10" s="695"/>
      <c r="BR10" s="695"/>
      <c r="BS10" s="696">
        <v>81458</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61639</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57318</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4820286</v>
      </c>
      <c r="S11" s="658"/>
      <c r="T11" s="658"/>
      <c r="U11" s="658"/>
      <c r="V11" s="658"/>
      <c r="W11" s="658"/>
      <c r="X11" s="658"/>
      <c r="Y11" s="659"/>
      <c r="Z11" s="660">
        <v>5.2</v>
      </c>
      <c r="AA11" s="661"/>
      <c r="AB11" s="661"/>
      <c r="AC11" s="662"/>
      <c r="AD11" s="663">
        <v>4820286</v>
      </c>
      <c r="AE11" s="658"/>
      <c r="AF11" s="658"/>
      <c r="AG11" s="658"/>
      <c r="AH11" s="658"/>
      <c r="AI11" s="658"/>
      <c r="AJ11" s="658"/>
      <c r="AK11" s="659"/>
      <c r="AL11" s="660">
        <v>10.1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519909</v>
      </c>
      <c r="BH11" s="658"/>
      <c r="BI11" s="658"/>
      <c r="BJ11" s="658"/>
      <c r="BK11" s="658"/>
      <c r="BL11" s="658"/>
      <c r="BM11" s="658"/>
      <c r="BN11" s="659"/>
      <c r="BO11" s="695">
        <v>1.4</v>
      </c>
      <c r="BP11" s="695"/>
      <c r="BQ11" s="695"/>
      <c r="BR11" s="695"/>
      <c r="BS11" s="696">
        <v>112357</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237275</v>
      </c>
      <c r="CS11" s="658"/>
      <c r="CT11" s="658"/>
      <c r="CU11" s="658"/>
      <c r="CV11" s="658"/>
      <c r="CW11" s="658"/>
      <c r="CX11" s="658"/>
      <c r="CY11" s="659"/>
      <c r="CZ11" s="695">
        <v>0.3</v>
      </c>
      <c r="DA11" s="695"/>
      <c r="DB11" s="695"/>
      <c r="DC11" s="695"/>
      <c r="DD11" s="663" t="s">
        <v>122</v>
      </c>
      <c r="DE11" s="658"/>
      <c r="DF11" s="658"/>
      <c r="DG11" s="658"/>
      <c r="DH11" s="658"/>
      <c r="DI11" s="658"/>
      <c r="DJ11" s="658"/>
      <c r="DK11" s="658"/>
      <c r="DL11" s="658"/>
      <c r="DM11" s="658"/>
      <c r="DN11" s="658"/>
      <c r="DO11" s="658"/>
      <c r="DP11" s="659"/>
      <c r="DQ11" s="663">
        <v>193304</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200665</v>
      </c>
      <c r="S12" s="658"/>
      <c r="T12" s="658"/>
      <c r="U12" s="658"/>
      <c r="V12" s="658"/>
      <c r="W12" s="658"/>
      <c r="X12" s="658"/>
      <c r="Y12" s="659"/>
      <c r="Z12" s="695">
        <v>0.2</v>
      </c>
      <c r="AA12" s="695"/>
      <c r="AB12" s="695"/>
      <c r="AC12" s="695"/>
      <c r="AD12" s="696">
        <v>200665</v>
      </c>
      <c r="AE12" s="696"/>
      <c r="AF12" s="696"/>
      <c r="AG12" s="696"/>
      <c r="AH12" s="696"/>
      <c r="AI12" s="696"/>
      <c r="AJ12" s="696"/>
      <c r="AK12" s="696"/>
      <c r="AL12" s="660">
        <v>0.4</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13751573</v>
      </c>
      <c r="BH12" s="658"/>
      <c r="BI12" s="658"/>
      <c r="BJ12" s="658"/>
      <c r="BK12" s="658"/>
      <c r="BL12" s="658"/>
      <c r="BM12" s="658"/>
      <c r="BN12" s="659"/>
      <c r="BO12" s="695">
        <v>37.799999999999997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514836</v>
      </c>
      <c r="CS12" s="658"/>
      <c r="CT12" s="658"/>
      <c r="CU12" s="658"/>
      <c r="CV12" s="658"/>
      <c r="CW12" s="658"/>
      <c r="CX12" s="658"/>
      <c r="CY12" s="659"/>
      <c r="CZ12" s="695">
        <v>0.6</v>
      </c>
      <c r="DA12" s="695"/>
      <c r="DB12" s="695"/>
      <c r="DC12" s="695"/>
      <c r="DD12" s="663">
        <v>17793</v>
      </c>
      <c r="DE12" s="658"/>
      <c r="DF12" s="658"/>
      <c r="DG12" s="658"/>
      <c r="DH12" s="658"/>
      <c r="DI12" s="658"/>
      <c r="DJ12" s="658"/>
      <c r="DK12" s="658"/>
      <c r="DL12" s="658"/>
      <c r="DM12" s="658"/>
      <c r="DN12" s="658"/>
      <c r="DO12" s="658"/>
      <c r="DP12" s="659"/>
      <c r="DQ12" s="663">
        <v>339436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13669434</v>
      </c>
      <c r="BH13" s="658"/>
      <c r="BI13" s="658"/>
      <c r="BJ13" s="658"/>
      <c r="BK13" s="658"/>
      <c r="BL13" s="658"/>
      <c r="BM13" s="658"/>
      <c r="BN13" s="659"/>
      <c r="BO13" s="695">
        <v>37.6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6921864</v>
      </c>
      <c r="CS13" s="658"/>
      <c r="CT13" s="658"/>
      <c r="CU13" s="658"/>
      <c r="CV13" s="658"/>
      <c r="CW13" s="658"/>
      <c r="CX13" s="658"/>
      <c r="CY13" s="659"/>
      <c r="CZ13" s="695">
        <v>7.6</v>
      </c>
      <c r="DA13" s="695"/>
      <c r="DB13" s="695"/>
      <c r="DC13" s="695"/>
      <c r="DD13" s="663">
        <v>2726930</v>
      </c>
      <c r="DE13" s="658"/>
      <c r="DF13" s="658"/>
      <c r="DG13" s="658"/>
      <c r="DH13" s="658"/>
      <c r="DI13" s="658"/>
      <c r="DJ13" s="658"/>
      <c r="DK13" s="658"/>
      <c r="DL13" s="658"/>
      <c r="DM13" s="658"/>
      <c r="DN13" s="658"/>
      <c r="DO13" s="658"/>
      <c r="DP13" s="659"/>
      <c r="DQ13" s="663">
        <v>4068537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4339</v>
      </c>
      <c r="S14" s="658"/>
      <c r="T14" s="658"/>
      <c r="U14" s="658"/>
      <c r="V14" s="658"/>
      <c r="W14" s="658"/>
      <c r="X14" s="658"/>
      <c r="Y14" s="659"/>
      <c r="Z14" s="695">
        <v>0</v>
      </c>
      <c r="AA14" s="695"/>
      <c r="AB14" s="695"/>
      <c r="AC14" s="695"/>
      <c r="AD14" s="696">
        <v>4339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272886</v>
      </c>
      <c r="BH14" s="658"/>
      <c r="BI14" s="658"/>
      <c r="BJ14" s="658"/>
      <c r="BK14" s="658"/>
      <c r="BL14" s="658"/>
      <c r="BM14" s="658"/>
      <c r="BN14" s="659"/>
      <c r="BO14" s="695">
        <v>0.8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2525884</v>
      </c>
      <c r="CS14" s="658"/>
      <c r="CT14" s="658"/>
      <c r="CU14" s="658"/>
      <c r="CV14" s="658"/>
      <c r="CW14" s="658"/>
      <c r="CX14" s="658"/>
      <c r="CY14" s="659"/>
      <c r="CZ14" s="695">
        <v>2.8</v>
      </c>
      <c r="DA14" s="695"/>
      <c r="DB14" s="695"/>
      <c r="DC14" s="695"/>
      <c r="DD14" s="663">
        <v>188791</v>
      </c>
      <c r="DE14" s="658"/>
      <c r="DF14" s="658"/>
      <c r="DG14" s="658"/>
      <c r="DH14" s="658"/>
      <c r="DI14" s="658"/>
      <c r="DJ14" s="658"/>
      <c r="DK14" s="658"/>
      <c r="DL14" s="658"/>
      <c r="DM14" s="658"/>
      <c r="DN14" s="658"/>
      <c r="DO14" s="658"/>
      <c r="DP14" s="659"/>
      <c r="DQ14" s="663">
        <v>2337190</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947437</v>
      </c>
      <c r="BH15" s="658"/>
      <c r="BI15" s="658"/>
      <c r="BJ15" s="658"/>
      <c r="BK15" s="658"/>
      <c r="BL15" s="658"/>
      <c r="BM15" s="658"/>
      <c r="BN15" s="659"/>
      <c r="BO15" s="695">
        <v>2.6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9239376</v>
      </c>
      <c r="CS15" s="658"/>
      <c r="CT15" s="658"/>
      <c r="CU15" s="658"/>
      <c r="CV15" s="658"/>
      <c r="CW15" s="658"/>
      <c r="CX15" s="658"/>
      <c r="CY15" s="659"/>
      <c r="CZ15" s="695">
        <v>10.1</v>
      </c>
      <c r="DA15" s="695"/>
      <c r="DB15" s="695"/>
      <c r="DC15" s="695"/>
      <c r="DD15" s="663">
        <v>2372040</v>
      </c>
      <c r="DE15" s="658"/>
      <c r="DF15" s="658"/>
      <c r="DG15" s="658"/>
      <c r="DH15" s="658"/>
      <c r="DI15" s="658"/>
      <c r="DJ15" s="658"/>
      <c r="DK15" s="658"/>
      <c r="DL15" s="658"/>
      <c r="DM15" s="658"/>
      <c r="DN15" s="658"/>
      <c r="DO15" s="658"/>
      <c r="DP15" s="659"/>
      <c r="DQ15" s="663">
        <v>5977000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78988</v>
      </c>
      <c r="S16" s="658"/>
      <c r="T16" s="658"/>
      <c r="U16" s="658"/>
      <c r="V16" s="658"/>
      <c r="W16" s="658"/>
      <c r="X16" s="658"/>
      <c r="Y16" s="659"/>
      <c r="Z16" s="695">
        <v>0.1</v>
      </c>
      <c r="AA16" s="695"/>
      <c r="AB16" s="695"/>
      <c r="AC16" s="695"/>
      <c r="AD16" s="696">
        <v>78988</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303479</v>
      </c>
      <c r="S17" s="658"/>
      <c r="T17" s="658"/>
      <c r="U17" s="658"/>
      <c r="V17" s="658"/>
      <c r="W17" s="658"/>
      <c r="X17" s="658"/>
      <c r="Y17" s="659"/>
      <c r="Z17" s="695">
        <v>0.3</v>
      </c>
      <c r="AA17" s="695"/>
      <c r="AB17" s="695"/>
      <c r="AC17" s="695"/>
      <c r="AD17" s="696">
        <v>303479</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6870917</v>
      </c>
      <c r="CS17" s="658"/>
      <c r="CT17" s="658"/>
      <c r="CU17" s="658"/>
      <c r="CV17" s="658"/>
      <c r="CW17" s="658"/>
      <c r="CX17" s="658"/>
      <c r="CY17" s="659"/>
      <c r="CZ17" s="695">
        <v>7.5</v>
      </c>
      <c r="DA17" s="695"/>
      <c r="DB17" s="695"/>
      <c r="DC17" s="695"/>
      <c r="DD17" s="663" t="s">
        <v>122</v>
      </c>
      <c r="DE17" s="658"/>
      <c r="DF17" s="658"/>
      <c r="DG17" s="658"/>
      <c r="DH17" s="658"/>
      <c r="DI17" s="658"/>
      <c r="DJ17" s="658"/>
      <c r="DK17" s="658"/>
      <c r="DL17" s="658"/>
      <c r="DM17" s="658"/>
      <c r="DN17" s="658"/>
      <c r="DO17" s="658"/>
      <c r="DP17" s="659"/>
      <c r="DQ17" s="663">
        <v>6716281</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213170</v>
      </c>
      <c r="S18" s="658"/>
      <c r="T18" s="658"/>
      <c r="U18" s="658"/>
      <c r="V18" s="658"/>
      <c r="W18" s="658"/>
      <c r="X18" s="658"/>
      <c r="Y18" s="659"/>
      <c r="Z18" s="695">
        <v>0.2</v>
      </c>
      <c r="AA18" s="695"/>
      <c r="AB18" s="695"/>
      <c r="AC18" s="695"/>
      <c r="AD18" s="696">
        <v>213170</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146134</v>
      </c>
      <c r="CS18" s="658"/>
      <c r="CT18" s="658"/>
      <c r="CU18" s="658"/>
      <c r="CV18" s="658"/>
      <c r="CW18" s="658"/>
      <c r="CX18" s="658"/>
      <c r="CY18" s="659"/>
      <c r="CZ18" s="695">
        <v>0.2</v>
      </c>
      <c r="DA18" s="695"/>
      <c r="DB18" s="695"/>
      <c r="DC18" s="695"/>
      <c r="DD18" s="663">
        <v>146134</v>
      </c>
      <c r="DE18" s="658"/>
      <c r="DF18" s="658"/>
      <c r="DG18" s="658"/>
      <c r="DH18" s="658"/>
      <c r="DI18" s="658"/>
      <c r="DJ18" s="658"/>
      <c r="DK18" s="658"/>
      <c r="DL18" s="658"/>
      <c r="DM18" s="658"/>
      <c r="DN18" s="658"/>
      <c r="DO18" s="658"/>
      <c r="DP18" s="659"/>
      <c r="DQ18" s="663">
        <v>146134</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212147</v>
      </c>
      <c r="S19" s="658"/>
      <c r="T19" s="658"/>
      <c r="U19" s="658"/>
      <c r="V19" s="658"/>
      <c r="W19" s="658"/>
      <c r="X19" s="658"/>
      <c r="Y19" s="659"/>
      <c r="Z19" s="695">
        <v>0.2</v>
      </c>
      <c r="AA19" s="695"/>
      <c r="AB19" s="695"/>
      <c r="AC19" s="695"/>
      <c r="AD19" s="696">
        <v>212147</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3241763</v>
      </c>
      <c r="BH19" s="658"/>
      <c r="BI19" s="658"/>
      <c r="BJ19" s="658"/>
      <c r="BK19" s="658"/>
      <c r="BL19" s="658"/>
      <c r="BM19" s="658"/>
      <c r="BN19" s="659"/>
      <c r="BO19" s="695">
        <v>8.9</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1023</v>
      </c>
      <c r="S20" s="658"/>
      <c r="T20" s="658"/>
      <c r="U20" s="658"/>
      <c r="V20" s="658"/>
      <c r="W20" s="658"/>
      <c r="X20" s="658"/>
      <c r="Y20" s="659"/>
      <c r="Z20" s="695">
        <v>0</v>
      </c>
      <c r="AA20" s="695"/>
      <c r="AB20" s="695"/>
      <c r="AC20" s="695"/>
      <c r="AD20" s="696">
        <v>1023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3241763</v>
      </c>
      <c r="BH20" s="658"/>
      <c r="BI20" s="658"/>
      <c r="BJ20" s="658"/>
      <c r="BK20" s="658"/>
      <c r="BL20" s="658"/>
      <c r="BM20" s="658"/>
      <c r="BN20" s="659"/>
      <c r="BO20" s="695">
        <v>8.9</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91631804</v>
      </c>
      <c r="CS20" s="658"/>
      <c r="CT20" s="658"/>
      <c r="CU20" s="658"/>
      <c r="CV20" s="658"/>
      <c r="CW20" s="658"/>
      <c r="CX20" s="658"/>
      <c r="CY20" s="659"/>
      <c r="CZ20" s="695">
        <v>100</v>
      </c>
      <c r="DA20" s="695"/>
      <c r="DB20" s="695"/>
      <c r="DC20" s="695"/>
      <c r="DD20" s="663">
        <v>10014783</v>
      </c>
      <c r="DE20" s="658"/>
      <c r="DF20" s="658"/>
      <c r="DG20" s="658"/>
      <c r="DH20" s="658"/>
      <c r="DI20" s="658"/>
      <c r="DJ20" s="658"/>
      <c r="DK20" s="658"/>
      <c r="DL20" s="658"/>
      <c r="DM20" s="658"/>
      <c r="DN20" s="658"/>
      <c r="DO20" s="658"/>
      <c r="DP20" s="659"/>
      <c r="DQ20" s="663">
        <v>58491319</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7196701</v>
      </c>
      <c r="S21" s="658"/>
      <c r="T21" s="658"/>
      <c r="U21" s="658"/>
      <c r="V21" s="658"/>
      <c r="W21" s="658"/>
      <c r="X21" s="658"/>
      <c r="Y21" s="659"/>
      <c r="Z21" s="695">
        <v>7.7</v>
      </c>
      <c r="AA21" s="695"/>
      <c r="AB21" s="695"/>
      <c r="AC21" s="695"/>
      <c r="AD21" s="696">
        <v>6828833</v>
      </c>
      <c r="AE21" s="696"/>
      <c r="AF21" s="696"/>
      <c r="AG21" s="696"/>
      <c r="AH21" s="696"/>
      <c r="AI21" s="696"/>
      <c r="AJ21" s="696"/>
      <c r="AK21" s="696"/>
      <c r="AL21" s="660">
        <v>14.3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18785</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6828833</v>
      </c>
      <c r="S22" s="658"/>
      <c r="T22" s="658"/>
      <c r="U22" s="658"/>
      <c r="V22" s="658"/>
      <c r="W22" s="658"/>
      <c r="X22" s="658"/>
      <c r="Y22" s="659"/>
      <c r="Z22" s="695">
        <v>7.3</v>
      </c>
      <c r="AA22" s="695"/>
      <c r="AB22" s="695"/>
      <c r="AC22" s="695"/>
      <c r="AD22" s="696">
        <v>6828833</v>
      </c>
      <c r="AE22" s="696"/>
      <c r="AF22" s="696"/>
      <c r="AG22" s="696"/>
      <c r="AH22" s="696"/>
      <c r="AI22" s="696"/>
      <c r="AJ22" s="696"/>
      <c r="AK22" s="696"/>
      <c r="AL22" s="660">
        <v>14.3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367868</v>
      </c>
      <c r="S23" s="658"/>
      <c r="T23" s="658"/>
      <c r="U23" s="658"/>
      <c r="V23" s="658"/>
      <c r="W23" s="658"/>
      <c r="X23" s="658"/>
      <c r="Y23" s="659"/>
      <c r="Z23" s="695">
        <v>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3222978</v>
      </c>
      <c r="BH23" s="658"/>
      <c r="BI23" s="658"/>
      <c r="BJ23" s="658"/>
      <c r="BK23" s="658"/>
      <c r="BL23" s="658"/>
      <c r="BM23" s="658"/>
      <c r="BN23" s="659"/>
      <c r="BO23" s="695">
        <v>8.9</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50435129</v>
      </c>
      <c r="CS24" s="713"/>
      <c r="CT24" s="713"/>
      <c r="CU24" s="713"/>
      <c r="CV24" s="713"/>
      <c r="CW24" s="713"/>
      <c r="CX24" s="713"/>
      <c r="CY24" s="738"/>
      <c r="CZ24" s="739">
        <v>55</v>
      </c>
      <c r="DA24" s="721"/>
      <c r="DB24" s="721"/>
      <c r="DC24" s="741"/>
      <c r="DD24" s="737">
        <v>32056547</v>
      </c>
      <c r="DE24" s="713"/>
      <c r="DF24" s="713"/>
      <c r="DG24" s="713"/>
      <c r="DH24" s="713"/>
      <c r="DI24" s="713"/>
      <c r="DJ24" s="713"/>
      <c r="DK24" s="738"/>
      <c r="DL24" s="737">
        <v>28589538</v>
      </c>
      <c r="DM24" s="713"/>
      <c r="DN24" s="713"/>
      <c r="DO24" s="713"/>
      <c r="DP24" s="713"/>
      <c r="DQ24" s="713"/>
      <c r="DR24" s="713"/>
      <c r="DS24" s="713"/>
      <c r="DT24" s="713"/>
      <c r="DU24" s="713"/>
      <c r="DV24" s="738"/>
      <c r="DW24" s="739">
        <v>58.3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50536938</v>
      </c>
      <c r="S25" s="658"/>
      <c r="T25" s="658"/>
      <c r="U25" s="658"/>
      <c r="V25" s="658"/>
      <c r="W25" s="658"/>
      <c r="X25" s="658"/>
      <c r="Y25" s="659"/>
      <c r="Z25" s="695">
        <v>54.2</v>
      </c>
      <c r="AA25" s="695"/>
      <c r="AB25" s="695"/>
      <c r="AC25" s="695"/>
      <c r="AD25" s="696">
        <v>46946092</v>
      </c>
      <c r="AE25" s="696"/>
      <c r="AF25" s="696"/>
      <c r="AG25" s="696"/>
      <c r="AH25" s="696"/>
      <c r="AI25" s="696"/>
      <c r="AJ25" s="696"/>
      <c r="AK25" s="696"/>
      <c r="AL25" s="660">
        <v>98.1</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16685149</v>
      </c>
      <c r="CS25" s="670"/>
      <c r="CT25" s="670"/>
      <c r="CU25" s="670"/>
      <c r="CV25" s="670"/>
      <c r="CW25" s="670"/>
      <c r="CX25" s="670"/>
      <c r="CY25" s="671"/>
      <c r="CZ25" s="660">
        <v>18.2</v>
      </c>
      <c r="DA25" s="672"/>
      <c r="DB25" s="672"/>
      <c r="DC25" s="673"/>
      <c r="DD25" s="663">
        <v>15228254</v>
      </c>
      <c r="DE25" s="670"/>
      <c r="DF25" s="670"/>
      <c r="DG25" s="670"/>
      <c r="DH25" s="670"/>
      <c r="DI25" s="670"/>
      <c r="DJ25" s="670"/>
      <c r="DK25" s="671"/>
      <c r="DL25" s="663">
        <v>14771324</v>
      </c>
      <c r="DM25" s="670"/>
      <c r="DN25" s="670"/>
      <c r="DO25" s="670"/>
      <c r="DP25" s="670"/>
      <c r="DQ25" s="670"/>
      <c r="DR25" s="670"/>
      <c r="DS25" s="670"/>
      <c r="DT25" s="670"/>
      <c r="DU25" s="670"/>
      <c r="DV25" s="671"/>
      <c r="DW25" s="660">
        <v>30.1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20956</v>
      </c>
      <c r="S26" s="658"/>
      <c r="T26" s="658"/>
      <c r="U26" s="658"/>
      <c r="V26" s="658"/>
      <c r="W26" s="658"/>
      <c r="X26" s="658"/>
      <c r="Y26" s="659"/>
      <c r="Z26" s="695">
        <v>0</v>
      </c>
      <c r="AA26" s="695"/>
      <c r="AB26" s="695"/>
      <c r="AC26" s="695"/>
      <c r="AD26" s="696">
        <v>20956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10112838</v>
      </c>
      <c r="CS26" s="658"/>
      <c r="CT26" s="658"/>
      <c r="CU26" s="658"/>
      <c r="CV26" s="658"/>
      <c r="CW26" s="658"/>
      <c r="CX26" s="658"/>
      <c r="CY26" s="659"/>
      <c r="CZ26" s="660">
        <v>11</v>
      </c>
      <c r="DA26" s="672"/>
      <c r="DB26" s="672"/>
      <c r="DC26" s="673"/>
      <c r="DD26" s="663">
        <v>9353407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727275</v>
      </c>
      <c r="S27" s="658"/>
      <c r="T27" s="658"/>
      <c r="U27" s="658"/>
      <c r="V27" s="658"/>
      <c r="W27" s="658"/>
      <c r="X27" s="658"/>
      <c r="Y27" s="659"/>
      <c r="Z27" s="695">
        <v>0.8</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36356413</v>
      </c>
      <c r="BH27" s="658"/>
      <c r="BI27" s="658"/>
      <c r="BJ27" s="658"/>
      <c r="BK27" s="658"/>
      <c r="BL27" s="658"/>
      <c r="BM27" s="658"/>
      <c r="BN27" s="659"/>
      <c r="BO27" s="695">
        <v>100</v>
      </c>
      <c r="BP27" s="695"/>
      <c r="BQ27" s="695"/>
      <c r="BR27" s="695"/>
      <c r="BS27" s="696">
        <v>193815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26879063</v>
      </c>
      <c r="CS27" s="670"/>
      <c r="CT27" s="670"/>
      <c r="CU27" s="670"/>
      <c r="CV27" s="670"/>
      <c r="CW27" s="670"/>
      <c r="CX27" s="670"/>
      <c r="CY27" s="671"/>
      <c r="CZ27" s="660">
        <v>29.3</v>
      </c>
      <c r="DA27" s="672"/>
      <c r="DB27" s="672"/>
      <c r="DC27" s="673"/>
      <c r="DD27" s="663">
        <v>10112012</v>
      </c>
      <c r="DE27" s="670"/>
      <c r="DF27" s="670"/>
      <c r="DG27" s="670"/>
      <c r="DH27" s="670"/>
      <c r="DI27" s="670"/>
      <c r="DJ27" s="670"/>
      <c r="DK27" s="671"/>
      <c r="DL27" s="663">
        <v>7101933</v>
      </c>
      <c r="DM27" s="670"/>
      <c r="DN27" s="670"/>
      <c r="DO27" s="670"/>
      <c r="DP27" s="670"/>
      <c r="DQ27" s="670"/>
      <c r="DR27" s="670"/>
      <c r="DS27" s="670"/>
      <c r="DT27" s="670"/>
      <c r="DU27" s="670"/>
      <c r="DV27" s="671"/>
      <c r="DW27" s="660">
        <v>14.5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1864867</v>
      </c>
      <c r="S28" s="658"/>
      <c r="T28" s="658"/>
      <c r="U28" s="658"/>
      <c r="V28" s="658"/>
      <c r="W28" s="658"/>
      <c r="X28" s="658"/>
      <c r="Y28" s="659"/>
      <c r="Z28" s="695">
        <v>2</v>
      </c>
      <c r="AA28" s="695"/>
      <c r="AB28" s="695"/>
      <c r="AC28" s="695"/>
      <c r="AD28" s="696">
        <v>486632</v>
      </c>
      <c r="AE28" s="696"/>
      <c r="AF28" s="696"/>
      <c r="AG28" s="696"/>
      <c r="AH28" s="696"/>
      <c r="AI28" s="696"/>
      <c r="AJ28" s="696"/>
      <c r="AK28" s="696"/>
      <c r="AL28" s="660">
        <v>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6870917</v>
      </c>
      <c r="CS28" s="658"/>
      <c r="CT28" s="658"/>
      <c r="CU28" s="658"/>
      <c r="CV28" s="658"/>
      <c r="CW28" s="658"/>
      <c r="CX28" s="658"/>
      <c r="CY28" s="659"/>
      <c r="CZ28" s="660">
        <v>7.5</v>
      </c>
      <c r="DA28" s="672"/>
      <c r="DB28" s="672"/>
      <c r="DC28" s="673"/>
      <c r="DD28" s="663">
        <v>6716281</v>
      </c>
      <c r="DE28" s="658"/>
      <c r="DF28" s="658"/>
      <c r="DG28" s="658"/>
      <c r="DH28" s="658"/>
      <c r="DI28" s="658"/>
      <c r="DJ28" s="658"/>
      <c r="DK28" s="659"/>
      <c r="DL28" s="663">
        <v>6716281</v>
      </c>
      <c r="DM28" s="658"/>
      <c r="DN28" s="658"/>
      <c r="DO28" s="658"/>
      <c r="DP28" s="658"/>
      <c r="DQ28" s="658"/>
      <c r="DR28" s="658"/>
      <c r="DS28" s="658"/>
      <c r="DT28" s="658"/>
      <c r="DU28" s="658"/>
      <c r="DV28" s="659"/>
      <c r="DW28" s="660">
        <v>13.7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317130</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6870897</v>
      </c>
      <c r="CS29" s="670"/>
      <c r="CT29" s="670"/>
      <c r="CU29" s="670"/>
      <c r="CV29" s="670"/>
      <c r="CW29" s="670"/>
      <c r="CX29" s="670"/>
      <c r="CY29" s="671"/>
      <c r="CZ29" s="660">
        <v>7.5</v>
      </c>
      <c r="DA29" s="672"/>
      <c r="DB29" s="672"/>
      <c r="DC29" s="673"/>
      <c r="DD29" s="663">
        <v>6716261</v>
      </c>
      <c r="DE29" s="670"/>
      <c r="DF29" s="670"/>
      <c r="DG29" s="670"/>
      <c r="DH29" s="670"/>
      <c r="DI29" s="670"/>
      <c r="DJ29" s="670"/>
      <c r="DK29" s="671"/>
      <c r="DL29" s="663">
        <v>6716261</v>
      </c>
      <c r="DM29" s="670"/>
      <c r="DN29" s="670"/>
      <c r="DO29" s="670"/>
      <c r="DP29" s="670"/>
      <c r="DQ29" s="670"/>
      <c r="DR29" s="670"/>
      <c r="DS29" s="670"/>
      <c r="DT29" s="670"/>
      <c r="DU29" s="670"/>
      <c r="DV29" s="671"/>
      <c r="DW29" s="660">
        <v>13.7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19856674</v>
      </c>
      <c r="S30" s="658"/>
      <c r="T30" s="658"/>
      <c r="U30" s="658"/>
      <c r="V30" s="658"/>
      <c r="W30" s="658"/>
      <c r="X30" s="658"/>
      <c r="Y30" s="659"/>
      <c r="Z30" s="695">
        <v>21.3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6597623</v>
      </c>
      <c r="CS30" s="658"/>
      <c r="CT30" s="658"/>
      <c r="CU30" s="658"/>
      <c r="CV30" s="658"/>
      <c r="CW30" s="658"/>
      <c r="CX30" s="658"/>
      <c r="CY30" s="659"/>
      <c r="CZ30" s="660">
        <v>7.2</v>
      </c>
      <c r="DA30" s="672"/>
      <c r="DB30" s="672"/>
      <c r="DC30" s="673"/>
      <c r="DD30" s="663">
        <v>6477577</v>
      </c>
      <c r="DE30" s="658"/>
      <c r="DF30" s="658"/>
      <c r="DG30" s="658"/>
      <c r="DH30" s="658"/>
      <c r="DI30" s="658"/>
      <c r="DJ30" s="658"/>
      <c r="DK30" s="659"/>
      <c r="DL30" s="663">
        <v>6477577</v>
      </c>
      <c r="DM30" s="658"/>
      <c r="DN30" s="658"/>
      <c r="DO30" s="658"/>
      <c r="DP30" s="658"/>
      <c r="DQ30" s="658"/>
      <c r="DR30" s="658"/>
      <c r="DS30" s="658"/>
      <c r="DT30" s="658"/>
      <c r="DU30" s="658"/>
      <c r="DV30" s="659"/>
      <c r="DW30" s="660">
        <v>13.2</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21862</v>
      </c>
      <c r="S31" s="658"/>
      <c r="T31" s="658"/>
      <c r="U31" s="658"/>
      <c r="V31" s="658"/>
      <c r="W31" s="658"/>
      <c r="X31" s="658"/>
      <c r="Y31" s="659"/>
      <c r="Z31" s="695">
        <v>0</v>
      </c>
      <c r="AA31" s="695"/>
      <c r="AB31" s="695"/>
      <c r="AC31" s="695"/>
      <c r="AD31" s="696">
        <v>21862</v>
      </c>
      <c r="AE31" s="696"/>
      <c r="AF31" s="696"/>
      <c r="AG31" s="696"/>
      <c r="AH31" s="696"/>
      <c r="AI31" s="696"/>
      <c r="AJ31" s="696"/>
      <c r="AK31" s="696"/>
      <c r="AL31" s="660">
        <v>0</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v>
      </c>
      <c r="BN31" s="720"/>
      <c r="BO31" s="720"/>
      <c r="BP31" s="720"/>
      <c r="BQ31" s="722"/>
      <c r="BR31" s="719">
        <v>99.5</v>
      </c>
      <c r="BS31" s="720"/>
      <c r="BT31" s="720"/>
      <c r="BU31" s="720"/>
      <c r="BV31" s="720"/>
      <c r="BW31" s="720"/>
      <c r="BX31" s="721">
        <v>97.9</v>
      </c>
      <c r="BY31" s="720"/>
      <c r="BZ31" s="720"/>
      <c r="CA31" s="720"/>
      <c r="CB31" s="722"/>
      <c r="CD31" s="678"/>
      <c r="CE31" s="679"/>
      <c r="CF31" s="654" t="s">
        <v>300</v>
      </c>
      <c r="CG31" s="655"/>
      <c r="CH31" s="655"/>
      <c r="CI31" s="655"/>
      <c r="CJ31" s="655"/>
      <c r="CK31" s="655"/>
      <c r="CL31" s="655"/>
      <c r="CM31" s="655"/>
      <c r="CN31" s="655"/>
      <c r="CO31" s="655"/>
      <c r="CP31" s="655"/>
      <c r="CQ31" s="656"/>
      <c r="CR31" s="657">
        <v>273274</v>
      </c>
      <c r="CS31" s="670"/>
      <c r="CT31" s="670"/>
      <c r="CU31" s="670"/>
      <c r="CV31" s="670"/>
      <c r="CW31" s="670"/>
      <c r="CX31" s="670"/>
      <c r="CY31" s="671"/>
      <c r="CZ31" s="660">
        <v>0.3</v>
      </c>
      <c r="DA31" s="672"/>
      <c r="DB31" s="672"/>
      <c r="DC31" s="673"/>
      <c r="DD31" s="663">
        <v>238684</v>
      </c>
      <c r="DE31" s="670"/>
      <c r="DF31" s="670"/>
      <c r="DG31" s="670"/>
      <c r="DH31" s="670"/>
      <c r="DI31" s="670"/>
      <c r="DJ31" s="670"/>
      <c r="DK31" s="671"/>
      <c r="DL31" s="663">
        <v>238684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6266645</v>
      </c>
      <c r="S32" s="658"/>
      <c r="T32" s="658"/>
      <c r="U32" s="658"/>
      <c r="V32" s="658"/>
      <c r="W32" s="658"/>
      <c r="X32" s="658"/>
      <c r="Y32" s="659"/>
      <c r="Z32" s="695">
        <v>6.7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98.1</v>
      </c>
      <c r="BN32" s="670"/>
      <c r="BO32" s="670"/>
      <c r="BP32" s="670"/>
      <c r="BQ32" s="693"/>
      <c r="BR32" s="723">
        <v>99.5</v>
      </c>
      <c r="BS32" s="670"/>
      <c r="BT32" s="670"/>
      <c r="BU32" s="670"/>
      <c r="BV32" s="670"/>
      <c r="BW32" s="670"/>
      <c r="BX32" s="661">
        <v>98</v>
      </c>
      <c r="BY32" s="670"/>
      <c r="BZ32" s="670"/>
      <c r="CA32" s="670"/>
      <c r="CB32" s="693"/>
      <c r="CD32" s="680"/>
      <c r="CE32" s="681"/>
      <c r="CF32" s="654" t="s">
        <v>304</v>
      </c>
      <c r="CG32" s="655"/>
      <c r="CH32" s="655"/>
      <c r="CI32" s="655"/>
      <c r="CJ32" s="655"/>
      <c r="CK32" s="655"/>
      <c r="CL32" s="655"/>
      <c r="CM32" s="655"/>
      <c r="CN32" s="655"/>
      <c r="CO32" s="655"/>
      <c r="CP32" s="655"/>
      <c r="CQ32" s="656"/>
      <c r="CR32" s="657">
        <v>20</v>
      </c>
      <c r="CS32" s="658"/>
      <c r="CT32" s="658"/>
      <c r="CU32" s="658"/>
      <c r="CV32" s="658"/>
      <c r="CW32" s="658"/>
      <c r="CX32" s="658"/>
      <c r="CY32" s="659"/>
      <c r="CZ32" s="660">
        <v>0</v>
      </c>
      <c r="DA32" s="672"/>
      <c r="DB32" s="672"/>
      <c r="DC32" s="673"/>
      <c r="DD32" s="663">
        <v>20</v>
      </c>
      <c r="DE32" s="658"/>
      <c r="DF32" s="658"/>
      <c r="DG32" s="658"/>
      <c r="DH32" s="658"/>
      <c r="DI32" s="658"/>
      <c r="DJ32" s="658"/>
      <c r="DK32" s="659"/>
      <c r="DL32" s="663">
        <v>20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375030</v>
      </c>
      <c r="S33" s="658"/>
      <c r="T33" s="658"/>
      <c r="U33" s="658"/>
      <c r="V33" s="658"/>
      <c r="W33" s="658"/>
      <c r="X33" s="658"/>
      <c r="Y33" s="659"/>
      <c r="Z33" s="695">
        <v>0.4</v>
      </c>
      <c r="AA33" s="695"/>
      <c r="AB33" s="695"/>
      <c r="AC33" s="695"/>
      <c r="AD33" s="696">
        <v>257919</v>
      </c>
      <c r="AE33" s="696"/>
      <c r="AF33" s="696"/>
      <c r="AG33" s="696"/>
      <c r="AH33" s="696"/>
      <c r="AI33" s="696"/>
      <c r="AJ33" s="696"/>
      <c r="AK33" s="696"/>
      <c r="AL33" s="660">
        <v>0.5</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97.9</v>
      </c>
      <c r="BN33" s="642"/>
      <c r="BO33" s="642"/>
      <c r="BP33" s="642"/>
      <c r="BQ33" s="705"/>
      <c r="BR33" s="718">
        <v>99.5</v>
      </c>
      <c r="BS33" s="642"/>
      <c r="BT33" s="642"/>
      <c r="BU33" s="642"/>
      <c r="BV33" s="642"/>
      <c r="BW33" s="642"/>
      <c r="BX33" s="688">
        <v>97.7</v>
      </c>
      <c r="BY33" s="642"/>
      <c r="BZ33" s="642"/>
      <c r="CA33" s="642"/>
      <c r="CB33" s="705"/>
      <c r="CD33" s="654" t="s">
        <v>307</v>
      </c>
      <c r="CE33" s="655"/>
      <c r="CF33" s="655"/>
      <c r="CG33" s="655"/>
      <c r="CH33" s="655"/>
      <c r="CI33" s="655"/>
      <c r="CJ33" s="655"/>
      <c r="CK33" s="655"/>
      <c r="CL33" s="655"/>
      <c r="CM33" s="655"/>
      <c r="CN33" s="655"/>
      <c r="CO33" s="655"/>
      <c r="CP33" s="655"/>
      <c r="CQ33" s="656"/>
      <c r="CR33" s="657">
        <v>31181892</v>
      </c>
      <c r="CS33" s="670"/>
      <c r="CT33" s="670"/>
      <c r="CU33" s="670"/>
      <c r="CV33" s="670"/>
      <c r="CW33" s="670"/>
      <c r="CX33" s="670"/>
      <c r="CY33" s="671"/>
      <c r="CZ33" s="660">
        <v>34</v>
      </c>
      <c r="DA33" s="672"/>
      <c r="DB33" s="672"/>
      <c r="DC33" s="673"/>
      <c r="DD33" s="663">
        <v>23998600</v>
      </c>
      <c r="DE33" s="670"/>
      <c r="DF33" s="670"/>
      <c r="DG33" s="670"/>
      <c r="DH33" s="670"/>
      <c r="DI33" s="670"/>
      <c r="DJ33" s="670"/>
      <c r="DK33" s="671"/>
      <c r="DL33" s="663">
        <v>18405792</v>
      </c>
      <c r="DM33" s="670"/>
      <c r="DN33" s="670"/>
      <c r="DO33" s="670"/>
      <c r="DP33" s="670"/>
      <c r="DQ33" s="670"/>
      <c r="DR33" s="670"/>
      <c r="DS33" s="670"/>
      <c r="DT33" s="670"/>
      <c r="DU33" s="670"/>
      <c r="DV33" s="671"/>
      <c r="DW33" s="660">
        <v>37.5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1729897</v>
      </c>
      <c r="S34" s="658"/>
      <c r="T34" s="658"/>
      <c r="U34" s="658"/>
      <c r="V34" s="658"/>
      <c r="W34" s="658"/>
      <c r="X34" s="658"/>
      <c r="Y34" s="659"/>
      <c r="Z34" s="695">
        <v>1.9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11389361</v>
      </c>
      <c r="CS34" s="658"/>
      <c r="CT34" s="658"/>
      <c r="CU34" s="658"/>
      <c r="CV34" s="658"/>
      <c r="CW34" s="658"/>
      <c r="CX34" s="658"/>
      <c r="CY34" s="659"/>
      <c r="CZ34" s="660">
        <v>12.4</v>
      </c>
      <c r="DA34" s="672"/>
      <c r="DB34" s="672"/>
      <c r="DC34" s="673"/>
      <c r="DD34" s="663">
        <v>7954136</v>
      </c>
      <c r="DE34" s="658"/>
      <c r="DF34" s="658"/>
      <c r="DG34" s="658"/>
      <c r="DH34" s="658"/>
      <c r="DI34" s="658"/>
      <c r="DJ34" s="658"/>
      <c r="DK34" s="659"/>
      <c r="DL34" s="663">
        <v>6782660</v>
      </c>
      <c r="DM34" s="658"/>
      <c r="DN34" s="658"/>
      <c r="DO34" s="658"/>
      <c r="DP34" s="658"/>
      <c r="DQ34" s="658"/>
      <c r="DR34" s="658"/>
      <c r="DS34" s="658"/>
      <c r="DT34" s="658"/>
      <c r="DU34" s="658"/>
      <c r="DV34" s="659"/>
      <c r="DW34" s="660">
        <v>13.8</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1835926</v>
      </c>
      <c r="S35" s="658"/>
      <c r="T35" s="658"/>
      <c r="U35" s="658"/>
      <c r="V35" s="658"/>
      <c r="W35" s="658"/>
      <c r="X35" s="658"/>
      <c r="Y35" s="659"/>
      <c r="Z35" s="695">
        <v>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525335</v>
      </c>
      <c r="CS35" s="670"/>
      <c r="CT35" s="670"/>
      <c r="CU35" s="670"/>
      <c r="CV35" s="670"/>
      <c r="CW35" s="670"/>
      <c r="CX35" s="670"/>
      <c r="CY35" s="671"/>
      <c r="CZ35" s="660">
        <v>0.6</v>
      </c>
      <c r="DA35" s="672"/>
      <c r="DB35" s="672"/>
      <c r="DC35" s="673"/>
      <c r="DD35" s="663">
        <v>476906</v>
      </c>
      <c r="DE35" s="670"/>
      <c r="DF35" s="670"/>
      <c r="DG35" s="670"/>
      <c r="DH35" s="670"/>
      <c r="DI35" s="670"/>
      <c r="DJ35" s="670"/>
      <c r="DK35" s="671"/>
      <c r="DL35" s="663">
        <v>331384</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1500383</v>
      </c>
      <c r="S36" s="658"/>
      <c r="T36" s="658"/>
      <c r="U36" s="658"/>
      <c r="V36" s="658"/>
      <c r="W36" s="658"/>
      <c r="X36" s="658"/>
      <c r="Y36" s="659"/>
      <c r="Z36" s="695">
        <v>1.6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12438521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198663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7543621</v>
      </c>
      <c r="CS36" s="658"/>
      <c r="CT36" s="658"/>
      <c r="CU36" s="658"/>
      <c r="CV36" s="658"/>
      <c r="CW36" s="658"/>
      <c r="CX36" s="658"/>
      <c r="CY36" s="659"/>
      <c r="CZ36" s="660">
        <v>8.1999999999999993</v>
      </c>
      <c r="DA36" s="672"/>
      <c r="DB36" s="672"/>
      <c r="DC36" s="673"/>
      <c r="DD36" s="663">
        <v>6510517</v>
      </c>
      <c r="DE36" s="658"/>
      <c r="DF36" s="658"/>
      <c r="DG36" s="658"/>
      <c r="DH36" s="658"/>
      <c r="DI36" s="658"/>
      <c r="DJ36" s="658"/>
      <c r="DK36" s="659"/>
      <c r="DL36" s="663">
        <v>4357033</v>
      </c>
      <c r="DM36" s="658"/>
      <c r="DN36" s="658"/>
      <c r="DO36" s="658"/>
      <c r="DP36" s="658"/>
      <c r="DQ36" s="658"/>
      <c r="DR36" s="658"/>
      <c r="DS36" s="658"/>
      <c r="DT36" s="658"/>
      <c r="DU36" s="658"/>
      <c r="DV36" s="659"/>
      <c r="DW36" s="660">
        <v>8.9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1713676</v>
      </c>
      <c r="S37" s="658"/>
      <c r="T37" s="658"/>
      <c r="U37" s="658"/>
      <c r="V37" s="658"/>
      <c r="W37" s="658"/>
      <c r="X37" s="658"/>
      <c r="Y37" s="659"/>
      <c r="Z37" s="695">
        <v>1.8</v>
      </c>
      <c r="AA37" s="695"/>
      <c r="AB37" s="695"/>
      <c r="AC37" s="695"/>
      <c r="AD37" s="696">
        <v>144344</v>
      </c>
      <c r="AE37" s="696"/>
      <c r="AF37" s="696"/>
      <c r="AG37" s="696"/>
      <c r="AH37" s="696"/>
      <c r="AI37" s="696"/>
      <c r="AJ37" s="696"/>
      <c r="AK37" s="696"/>
      <c r="AL37" s="660">
        <v>0.3</v>
      </c>
      <c r="AM37" s="661"/>
      <c r="AN37" s="661"/>
      <c r="AO37" s="697"/>
      <c r="AQ37" s="690" t="s">
        <v>319</v>
      </c>
      <c r="AR37" s="691"/>
      <c r="AS37" s="691"/>
      <c r="AT37" s="691"/>
      <c r="AU37" s="691"/>
      <c r="AV37" s="691"/>
      <c r="AW37" s="691"/>
      <c r="AX37" s="691"/>
      <c r="AY37" s="692"/>
      <c r="AZ37" s="657">
        <v>2384527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137834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67472</v>
      </c>
      <c r="CS37" s="670"/>
      <c r="CT37" s="670"/>
      <c r="CU37" s="670"/>
      <c r="CV37" s="670"/>
      <c r="CW37" s="670"/>
      <c r="CX37" s="670"/>
      <c r="CY37" s="671"/>
      <c r="CZ37" s="660">
        <v>0.1</v>
      </c>
      <c r="DA37" s="672"/>
      <c r="DB37" s="672"/>
      <c r="DC37" s="673"/>
      <c r="DD37" s="663">
        <v>67472</v>
      </c>
      <c r="DE37" s="670"/>
      <c r="DF37" s="670"/>
      <c r="DG37" s="670"/>
      <c r="DH37" s="670"/>
      <c r="DI37" s="670"/>
      <c r="DJ37" s="670"/>
      <c r="DK37" s="671"/>
      <c r="DL37" s="663">
        <v>38464</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6402713</v>
      </c>
      <c r="S38" s="658"/>
      <c r="T38" s="658"/>
      <c r="U38" s="658"/>
      <c r="V38" s="658"/>
      <c r="W38" s="658"/>
      <c r="X38" s="658"/>
      <c r="Y38" s="659"/>
      <c r="Z38" s="695">
        <v>6.9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1228741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26098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8735639</v>
      </c>
      <c r="CS38" s="658"/>
      <c r="CT38" s="658"/>
      <c r="CU38" s="658"/>
      <c r="CV38" s="658"/>
      <c r="CW38" s="658"/>
      <c r="CX38" s="658"/>
      <c r="CY38" s="659"/>
      <c r="CZ38" s="660">
        <v>9.5</v>
      </c>
      <c r="DA38" s="672"/>
      <c r="DB38" s="672"/>
      <c r="DC38" s="673"/>
      <c r="DD38" s="663">
        <v>7081183</v>
      </c>
      <c r="DE38" s="658"/>
      <c r="DF38" s="658"/>
      <c r="DG38" s="658"/>
      <c r="DH38" s="658"/>
      <c r="DI38" s="658"/>
      <c r="DJ38" s="658"/>
      <c r="DK38" s="659"/>
      <c r="DL38" s="663">
        <v>6934715</v>
      </c>
      <c r="DM38" s="658"/>
      <c r="DN38" s="658"/>
      <c r="DO38" s="658"/>
      <c r="DP38" s="658"/>
      <c r="DQ38" s="658"/>
      <c r="DR38" s="658"/>
      <c r="DS38" s="658"/>
      <c r="DT38" s="658"/>
      <c r="DU38" s="658"/>
      <c r="DV38" s="659"/>
      <c r="DW38" s="660">
        <v>14.1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89614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37554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2951782</v>
      </c>
      <c r="CS39" s="670"/>
      <c r="CT39" s="670"/>
      <c r="CU39" s="670"/>
      <c r="CV39" s="670"/>
      <c r="CW39" s="670"/>
      <c r="CX39" s="670"/>
      <c r="CY39" s="671"/>
      <c r="CZ39" s="660">
        <v>3.2</v>
      </c>
      <c r="DA39" s="672"/>
      <c r="DB39" s="672"/>
      <c r="DC39" s="673"/>
      <c r="DD39" s="663">
        <v>1975858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1165213</v>
      </c>
      <c r="S40" s="658"/>
      <c r="T40" s="658"/>
      <c r="U40" s="658"/>
      <c r="V40" s="658"/>
      <c r="W40" s="658"/>
      <c r="X40" s="658"/>
      <c r="Y40" s="659"/>
      <c r="Z40" s="695">
        <v>1.3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36154</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93169972</v>
      </c>
      <c r="S41" s="682"/>
      <c r="T41" s="682"/>
      <c r="U41" s="682"/>
      <c r="V41" s="682"/>
      <c r="W41" s="682"/>
      <c r="X41" s="682"/>
      <c r="Y41" s="685"/>
      <c r="Z41" s="686">
        <v>100</v>
      </c>
      <c r="AA41" s="686"/>
      <c r="AB41" s="686"/>
      <c r="AC41" s="686"/>
      <c r="AD41" s="687">
        <v>47877805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1719739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7015900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10014783</v>
      </c>
      <c r="CS42" s="670"/>
      <c r="CT42" s="670"/>
      <c r="CU42" s="670"/>
      <c r="CV42" s="670"/>
      <c r="CW42" s="670"/>
      <c r="CX42" s="670"/>
      <c r="CY42" s="671"/>
      <c r="CZ42" s="660">
        <v>10.9</v>
      </c>
      <c r="DA42" s="672"/>
      <c r="DB42" s="672"/>
      <c r="DC42" s="673"/>
      <c r="DD42" s="663">
        <v>2436172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267265</v>
      </c>
      <c r="CS43" s="670"/>
      <c r="CT43" s="670"/>
      <c r="CU43" s="670"/>
      <c r="CV43" s="670"/>
      <c r="CW43" s="670"/>
      <c r="CX43" s="670"/>
      <c r="CY43" s="671"/>
      <c r="CZ43" s="660">
        <v>0.3</v>
      </c>
      <c r="DA43" s="672"/>
      <c r="DB43" s="672"/>
      <c r="DC43" s="673"/>
      <c r="DD43" s="663">
        <v>267265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10014783</v>
      </c>
      <c r="CS44" s="658"/>
      <c r="CT44" s="658"/>
      <c r="CU44" s="658"/>
      <c r="CV44" s="658"/>
      <c r="CW44" s="658"/>
      <c r="CX44" s="658"/>
      <c r="CY44" s="659"/>
      <c r="CZ44" s="660">
        <v>10.9</v>
      </c>
      <c r="DA44" s="661"/>
      <c r="DB44" s="661"/>
      <c r="DC44" s="662"/>
      <c r="DD44" s="663">
        <v>2436172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5043487</v>
      </c>
      <c r="CS45" s="670"/>
      <c r="CT45" s="670"/>
      <c r="CU45" s="670"/>
      <c r="CV45" s="670"/>
      <c r="CW45" s="670"/>
      <c r="CX45" s="670"/>
      <c r="CY45" s="671"/>
      <c r="CZ45" s="660">
        <v>5.5</v>
      </c>
      <c r="DA45" s="672"/>
      <c r="DB45" s="672"/>
      <c r="DC45" s="673"/>
      <c r="DD45" s="663">
        <v>269552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4803169</v>
      </c>
      <c r="CS46" s="658"/>
      <c r="CT46" s="658"/>
      <c r="CU46" s="658"/>
      <c r="CV46" s="658"/>
      <c r="CW46" s="658"/>
      <c r="CX46" s="658"/>
      <c r="CY46" s="659"/>
      <c r="CZ46" s="660">
        <v>5.2</v>
      </c>
      <c r="DA46" s="661"/>
      <c r="DB46" s="661"/>
      <c r="DC46" s="662"/>
      <c r="DD46" s="663">
        <v>2120893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91631804</v>
      </c>
      <c r="CS49" s="642"/>
      <c r="CT49" s="642"/>
      <c r="CU49" s="642"/>
      <c r="CV49" s="642"/>
      <c r="CW49" s="642"/>
      <c r="CX49" s="642"/>
      <c r="CY49" s="643"/>
      <c r="CZ49" s="644">
        <v>100</v>
      </c>
      <c r="DA49" s="645"/>
      <c r="DB49" s="645"/>
      <c r="DC49" s="646"/>
      <c r="DD49" s="647">
        <v>58491319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xdCJcHS83ICyl967MlvJbRPlZKij0MLVSJqzZ37/exGwNGXeZNSLMY1N8sCxHZPqX/c500QCeZ5LEgeR1+XbQ==" saltValue="KtIuSBFAyQKCddHN8eHiXQ==" spinCount="100000" sheet="1" objects="1" scenarios="1"/>
  <customSheetViews>
    <customSheetView guid="{95FE6FA1-A7F3-4016-9D63-3A4D2C1ED3DF}"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FB7E840F-A5E6-439A-92D6-82423EF9E889}"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ageMargins left="0.59055118110236227" right="0" top="0.59055118110236227" bottom="0.59055118110236227" header="0.39370078740157483" footer="0.39370078740157483"/>
  <pageSetup paperSize="9" scale="60" orientation="landscape" horizontalDpi="1200"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R6" sqref="W6:AB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94295</v>
      </c>
      <c r="R7" s="1139"/>
      <c r="S7" s="1139"/>
      <c r="T7" s="1139"/>
      <c r="U7" s="1139"/>
      <c r="V7" s="1139">
        <v>92785</v>
      </c>
      <c r="W7" s="1139"/>
      <c r="X7" s="1139"/>
      <c r="Y7" s="1139"/>
      <c r="Z7" s="1139"/>
      <c r="AA7" s="1139">
        <v>1510</v>
      </c>
      <c r="AB7" s="1139"/>
      <c r="AC7" s="1139"/>
      <c r="AD7" s="1139"/>
      <c r="AE7" s="1140"/>
      <c r="AF7" s="1141">
        <v>1177</v>
      </c>
      <c r="AG7" s="1142"/>
      <c r="AH7" s="1142"/>
      <c r="AI7" s="1142"/>
      <c r="AJ7" s="1143"/>
      <c r="AK7" s="1144">
        <v>1836</v>
      </c>
      <c r="AL7" s="1145"/>
      <c r="AM7" s="1145"/>
      <c r="AN7" s="1145"/>
      <c r="AO7" s="1145"/>
      <c r="AP7" s="1145">
        <v>69025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564</v>
      </c>
      <c r="BT7" s="1136"/>
      <c r="BU7" s="1136"/>
      <c r="BV7" s="1136"/>
      <c r="BW7" s="1136"/>
      <c r="BX7" s="1136"/>
      <c r="BY7" s="1136"/>
      <c r="BZ7" s="1136"/>
      <c r="CA7" s="1136"/>
      <c r="CB7" s="1136"/>
      <c r="CC7" s="1136"/>
      <c r="CD7" s="1136"/>
      <c r="CE7" s="1136"/>
      <c r="CF7" s="1136"/>
      <c r="CG7" s="1148"/>
      <c r="CH7" s="1132">
        <v>1</v>
      </c>
      <c r="CI7" s="1133"/>
      <c r="CJ7" s="1133"/>
      <c r="CK7" s="1133"/>
      <c r="CL7" s="1134"/>
      <c r="CM7" s="1132">
        <v>90</v>
      </c>
      <c r="CN7" s="1133"/>
      <c r="CO7" s="1133"/>
      <c r="CP7" s="1133"/>
      <c r="CQ7" s="1134"/>
      <c r="CR7" s="1132">
        <v>40</v>
      </c>
      <c r="CS7" s="1133"/>
      <c r="CT7" s="1133"/>
      <c r="CU7" s="1133"/>
      <c r="CV7" s="1134"/>
      <c r="CW7" s="1132" t="s">
        <v>489</v>
      </c>
      <c r="CX7" s="1133"/>
      <c r="CY7" s="1133"/>
      <c r="CZ7" s="1133"/>
      <c r="DA7" s="1134"/>
      <c r="DB7" s="1132" t="s">
        <v>489</v>
      </c>
      <c r="DC7" s="1133"/>
      <c r="DD7" s="1133"/>
      <c r="DE7" s="1133"/>
      <c r="DF7" s="1134"/>
      <c r="DG7" s="1132" t="s">
        <v>489</v>
      </c>
      <c r="DH7" s="1133"/>
      <c r="DI7" s="1133"/>
      <c r="DJ7" s="1133"/>
      <c r="DK7" s="1134"/>
      <c r="DL7" s="1132" t="s">
        <v>489</v>
      </c>
      <c r="DM7" s="1133"/>
      <c r="DN7" s="1133"/>
      <c r="DO7" s="1133"/>
      <c r="DP7" s="1134"/>
      <c r="DQ7" s="1132" t="s">
        <v>489</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347</v>
      </c>
      <c r="R8" s="1075"/>
      <c r="S8" s="1075"/>
      <c r="T8" s="1075"/>
      <c r="U8" s="1075"/>
      <c r="V8" s="1075">
        <v>318</v>
      </c>
      <c r="W8" s="1075"/>
      <c r="X8" s="1075"/>
      <c r="Y8" s="1075"/>
      <c r="Z8" s="1075"/>
      <c r="AA8" s="1075">
        <v>28</v>
      </c>
      <c r="AB8" s="1075"/>
      <c r="AC8" s="1075"/>
      <c r="AD8" s="1075"/>
      <c r="AE8" s="1076"/>
      <c r="AF8" s="1071">
        <v>28</v>
      </c>
      <c r="AG8" s="1072"/>
      <c r="AH8" s="1072"/>
      <c r="AI8" s="1072"/>
      <c r="AJ8" s="1073"/>
      <c r="AK8" s="1116">
        <v>118</v>
      </c>
      <c r="AL8" s="1117"/>
      <c r="AM8" s="1117"/>
      <c r="AN8" s="1117"/>
      <c r="AO8" s="1117"/>
      <c r="AP8" s="1117">
        <v>1665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565</v>
      </c>
      <c r="BT8" s="1029"/>
      <c r="BU8" s="1029"/>
      <c r="BV8" s="1029"/>
      <c r="BW8" s="1029"/>
      <c r="BX8" s="1029"/>
      <c r="BY8" s="1029"/>
      <c r="BZ8" s="1029"/>
      <c r="CA8" s="1029"/>
      <c r="CB8" s="1029"/>
      <c r="CC8" s="1029"/>
      <c r="CD8" s="1029"/>
      <c r="CE8" s="1029"/>
      <c r="CF8" s="1029"/>
      <c r="CG8" s="1050"/>
      <c r="CH8" s="1025">
        <v>23</v>
      </c>
      <c r="CI8" s="1026"/>
      <c r="CJ8" s="1026"/>
      <c r="CK8" s="1026"/>
      <c r="CL8" s="1027"/>
      <c r="CM8" s="1025">
        <v>431</v>
      </c>
      <c r="CN8" s="1026"/>
      <c r="CO8" s="1026"/>
      <c r="CP8" s="1026"/>
      <c r="CQ8" s="1027"/>
      <c r="CR8" s="1025">
        <v>5</v>
      </c>
      <c r="CS8" s="1026"/>
      <c r="CT8" s="1026"/>
      <c r="CU8" s="1026"/>
      <c r="CV8" s="1027"/>
      <c r="CW8" s="1025">
        <v>8</v>
      </c>
      <c r="CX8" s="1026"/>
      <c r="CY8" s="1026"/>
      <c r="CZ8" s="1026"/>
      <c r="DA8" s="1027"/>
      <c r="DB8" s="1025" t="s">
        <v>489</v>
      </c>
      <c r="DC8" s="1026"/>
      <c r="DD8" s="1026"/>
      <c r="DE8" s="1026"/>
      <c r="DF8" s="1027"/>
      <c r="DG8" s="1025">
        <v>3380</v>
      </c>
      <c r="DH8" s="1026"/>
      <c r="DI8" s="1026"/>
      <c r="DJ8" s="1026"/>
      <c r="DK8" s="1027"/>
      <c r="DL8" s="1025" t="s">
        <v>489</v>
      </c>
      <c r="DM8" s="1026"/>
      <c r="DN8" s="1026"/>
      <c r="DO8" s="1026"/>
      <c r="DP8" s="1027"/>
      <c r="DQ8" s="1025" t="s">
        <v>489</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566</v>
      </c>
      <c r="BT9" s="1029"/>
      <c r="BU9" s="1029"/>
      <c r="BV9" s="1029"/>
      <c r="BW9" s="1029"/>
      <c r="BX9" s="1029"/>
      <c r="BY9" s="1029"/>
      <c r="BZ9" s="1029"/>
      <c r="CA9" s="1029"/>
      <c r="CB9" s="1029"/>
      <c r="CC9" s="1029"/>
      <c r="CD9" s="1029"/>
      <c r="CE9" s="1029"/>
      <c r="CF9" s="1029"/>
      <c r="CG9" s="1050"/>
      <c r="CH9" s="1025">
        <v>5</v>
      </c>
      <c r="CI9" s="1026"/>
      <c r="CJ9" s="1026"/>
      <c r="CK9" s="1026"/>
      <c r="CL9" s="1027"/>
      <c r="CM9" s="1025">
        <v>92</v>
      </c>
      <c r="CN9" s="1026"/>
      <c r="CO9" s="1026"/>
      <c r="CP9" s="1026"/>
      <c r="CQ9" s="1027"/>
      <c r="CR9" s="1025">
        <v>30</v>
      </c>
      <c r="CS9" s="1026"/>
      <c r="CT9" s="1026"/>
      <c r="CU9" s="1026"/>
      <c r="CV9" s="1027"/>
      <c r="CW9" s="1025" t="s">
        <v>489</v>
      </c>
      <c r="CX9" s="1026"/>
      <c r="CY9" s="1026"/>
      <c r="CZ9" s="1026"/>
      <c r="DA9" s="1027"/>
      <c r="DB9" s="1025" t="s">
        <v>489</v>
      </c>
      <c r="DC9" s="1026"/>
      <c r="DD9" s="1026"/>
      <c r="DE9" s="1026"/>
      <c r="DF9" s="1027"/>
      <c r="DG9" s="1025" t="s">
        <v>489</v>
      </c>
      <c r="DH9" s="1026"/>
      <c r="DI9" s="1026"/>
      <c r="DJ9" s="1026"/>
      <c r="DK9" s="1027"/>
      <c r="DL9" s="1025" t="s">
        <v>489</v>
      </c>
      <c r="DM9" s="1026"/>
      <c r="DN9" s="1026"/>
      <c r="DO9" s="1026"/>
      <c r="DP9" s="1027"/>
      <c r="DQ9" s="1025" t="s">
        <v>489</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567</v>
      </c>
      <c r="BT10" s="1029"/>
      <c r="BU10" s="1029"/>
      <c r="BV10" s="1029"/>
      <c r="BW10" s="1029"/>
      <c r="BX10" s="1029"/>
      <c r="BY10" s="1029"/>
      <c r="BZ10" s="1029"/>
      <c r="CA10" s="1029"/>
      <c r="CB10" s="1029"/>
      <c r="CC10" s="1029"/>
      <c r="CD10" s="1029"/>
      <c r="CE10" s="1029"/>
      <c r="CF10" s="1029"/>
      <c r="CG10" s="1050"/>
      <c r="CH10" s="1025">
        <v>99</v>
      </c>
      <c r="CI10" s="1026"/>
      <c r="CJ10" s="1026"/>
      <c r="CK10" s="1026"/>
      <c r="CL10" s="1027"/>
      <c r="CM10" s="1025">
        <v>3421</v>
      </c>
      <c r="CN10" s="1026"/>
      <c r="CO10" s="1026"/>
      <c r="CP10" s="1026"/>
      <c r="CQ10" s="1027"/>
      <c r="CR10" s="1025">
        <v>915</v>
      </c>
      <c r="CS10" s="1026"/>
      <c r="CT10" s="1026"/>
      <c r="CU10" s="1026"/>
      <c r="CV10" s="1027"/>
      <c r="CW10" s="1025" t="s">
        <v>489</v>
      </c>
      <c r="CX10" s="1026"/>
      <c r="CY10" s="1026"/>
      <c r="CZ10" s="1026"/>
      <c r="DA10" s="1027"/>
      <c r="DB10" s="1025" t="s">
        <v>489</v>
      </c>
      <c r="DC10" s="1026"/>
      <c r="DD10" s="1026"/>
      <c r="DE10" s="1026"/>
      <c r="DF10" s="1027"/>
      <c r="DG10" s="1025" t="s">
        <v>489</v>
      </c>
      <c r="DH10" s="1026"/>
      <c r="DI10" s="1026"/>
      <c r="DJ10" s="1026"/>
      <c r="DK10" s="1027"/>
      <c r="DL10" s="1025" t="s">
        <v>489</v>
      </c>
      <c r="DM10" s="1026"/>
      <c r="DN10" s="1026"/>
      <c r="DO10" s="1026"/>
      <c r="DP10" s="1027"/>
      <c r="DQ10" s="1025" t="s">
        <v>489</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568</v>
      </c>
      <c r="BT11" s="1029"/>
      <c r="BU11" s="1029"/>
      <c r="BV11" s="1029"/>
      <c r="BW11" s="1029"/>
      <c r="BX11" s="1029"/>
      <c r="BY11" s="1029"/>
      <c r="BZ11" s="1029"/>
      <c r="CA11" s="1029"/>
      <c r="CB11" s="1029"/>
      <c r="CC11" s="1029"/>
      <c r="CD11" s="1029"/>
      <c r="CE11" s="1029"/>
      <c r="CF11" s="1029"/>
      <c r="CG11" s="1050"/>
      <c r="CH11" s="1025">
        <v>-4</v>
      </c>
      <c r="CI11" s="1026"/>
      <c r="CJ11" s="1026"/>
      <c r="CK11" s="1026"/>
      <c r="CL11" s="1027"/>
      <c r="CM11" s="1025">
        <v>281</v>
      </c>
      <c r="CN11" s="1026"/>
      <c r="CO11" s="1026"/>
      <c r="CP11" s="1026"/>
      <c r="CQ11" s="1027"/>
      <c r="CR11" s="1025">
        <v>30</v>
      </c>
      <c r="CS11" s="1026"/>
      <c r="CT11" s="1026"/>
      <c r="CU11" s="1026"/>
      <c r="CV11" s="1027"/>
      <c r="CW11" s="1025" t="s">
        <v>489</v>
      </c>
      <c r="CX11" s="1026"/>
      <c r="CY11" s="1026"/>
      <c r="CZ11" s="1026"/>
      <c r="DA11" s="1027"/>
      <c r="DB11" s="1025" t="s">
        <v>489</v>
      </c>
      <c r="DC11" s="1026"/>
      <c r="DD11" s="1026"/>
      <c r="DE11" s="1026"/>
      <c r="DF11" s="1027"/>
      <c r="DG11" s="1025" t="s">
        <v>489</v>
      </c>
      <c r="DH11" s="1026"/>
      <c r="DI11" s="1026"/>
      <c r="DJ11" s="1026"/>
      <c r="DK11" s="1027"/>
      <c r="DL11" s="1025" t="s">
        <v>489</v>
      </c>
      <c r="DM11" s="1026"/>
      <c r="DN11" s="1026"/>
      <c r="DO11" s="1026"/>
      <c r="DP11" s="1027"/>
      <c r="DQ11" s="1025" t="s">
        <v>489</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569</v>
      </c>
      <c r="BT12" s="1029"/>
      <c r="BU12" s="1029"/>
      <c r="BV12" s="1029"/>
      <c r="BW12" s="1029"/>
      <c r="BX12" s="1029"/>
      <c r="BY12" s="1029"/>
      <c r="BZ12" s="1029"/>
      <c r="CA12" s="1029"/>
      <c r="CB12" s="1029"/>
      <c r="CC12" s="1029"/>
      <c r="CD12" s="1029"/>
      <c r="CE12" s="1029"/>
      <c r="CF12" s="1029"/>
      <c r="CG12" s="1050"/>
      <c r="CH12" s="1025">
        <v>4</v>
      </c>
      <c r="CI12" s="1026"/>
      <c r="CJ12" s="1026"/>
      <c r="CK12" s="1026"/>
      <c r="CL12" s="1027"/>
      <c r="CM12" s="1025">
        <v>106</v>
      </c>
      <c r="CN12" s="1026"/>
      <c r="CO12" s="1026"/>
      <c r="CP12" s="1026"/>
      <c r="CQ12" s="1027"/>
      <c r="CR12" s="1025">
        <v>26</v>
      </c>
      <c r="CS12" s="1026"/>
      <c r="CT12" s="1026"/>
      <c r="CU12" s="1026"/>
      <c r="CV12" s="1027"/>
      <c r="CW12" s="1025" t="s">
        <v>489</v>
      </c>
      <c r="CX12" s="1026"/>
      <c r="CY12" s="1026"/>
      <c r="CZ12" s="1026"/>
      <c r="DA12" s="1027"/>
      <c r="DB12" s="1025" t="s">
        <v>489</v>
      </c>
      <c r="DC12" s="1026"/>
      <c r="DD12" s="1026"/>
      <c r="DE12" s="1026"/>
      <c r="DF12" s="1027"/>
      <c r="DG12" s="1025" t="s">
        <v>489</v>
      </c>
      <c r="DH12" s="1026"/>
      <c r="DI12" s="1026"/>
      <c r="DJ12" s="1026"/>
      <c r="DK12" s="1027"/>
      <c r="DL12" s="1025" t="s">
        <v>489</v>
      </c>
      <c r="DM12" s="1026"/>
      <c r="DN12" s="1026"/>
      <c r="DO12" s="1026"/>
      <c r="DP12" s="1027"/>
      <c r="DQ12" s="1025" t="s">
        <v>489</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570</v>
      </c>
      <c r="BT13" s="1029"/>
      <c r="BU13" s="1029"/>
      <c r="BV13" s="1029"/>
      <c r="BW13" s="1029"/>
      <c r="BX13" s="1029"/>
      <c r="BY13" s="1029"/>
      <c r="BZ13" s="1029"/>
      <c r="CA13" s="1029"/>
      <c r="CB13" s="1029"/>
      <c r="CC13" s="1029"/>
      <c r="CD13" s="1029"/>
      <c r="CE13" s="1029"/>
      <c r="CF13" s="1029"/>
      <c r="CG13" s="1050"/>
      <c r="CH13" s="1025">
        <v>15</v>
      </c>
      <c r="CI13" s="1026"/>
      <c r="CJ13" s="1026"/>
      <c r="CK13" s="1026"/>
      <c r="CL13" s="1027"/>
      <c r="CM13" s="1025">
        <v>451</v>
      </c>
      <c r="CN13" s="1026"/>
      <c r="CO13" s="1026"/>
      <c r="CP13" s="1026"/>
      <c r="CQ13" s="1027"/>
      <c r="CR13" s="1025">
        <v>300</v>
      </c>
      <c r="CS13" s="1026"/>
      <c r="CT13" s="1026"/>
      <c r="CU13" s="1026"/>
      <c r="CV13" s="1027"/>
      <c r="CW13" s="1025" t="s">
        <v>489</v>
      </c>
      <c r="CX13" s="1026"/>
      <c r="CY13" s="1026"/>
      <c r="CZ13" s="1026"/>
      <c r="DA13" s="1027"/>
      <c r="DB13" s="1025" t="s">
        <v>489</v>
      </c>
      <c r="DC13" s="1026"/>
      <c r="DD13" s="1026"/>
      <c r="DE13" s="1026"/>
      <c r="DF13" s="1027"/>
      <c r="DG13" s="1025" t="s">
        <v>489</v>
      </c>
      <c r="DH13" s="1026"/>
      <c r="DI13" s="1026"/>
      <c r="DJ13" s="1026"/>
      <c r="DK13" s="1027"/>
      <c r="DL13" s="1025" t="s">
        <v>489</v>
      </c>
      <c r="DM13" s="1026"/>
      <c r="DN13" s="1026"/>
      <c r="DO13" s="1026"/>
      <c r="DP13" s="1027"/>
      <c r="DQ13" s="1025" t="s">
        <v>489</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571</v>
      </c>
      <c r="BT14" s="1029"/>
      <c r="BU14" s="1029"/>
      <c r="BV14" s="1029"/>
      <c r="BW14" s="1029"/>
      <c r="BX14" s="1029"/>
      <c r="BY14" s="1029"/>
      <c r="BZ14" s="1029"/>
      <c r="CA14" s="1029"/>
      <c r="CB14" s="1029"/>
      <c r="CC14" s="1029"/>
      <c r="CD14" s="1029"/>
      <c r="CE14" s="1029"/>
      <c r="CF14" s="1029"/>
      <c r="CG14" s="1050"/>
      <c r="CH14" s="1025">
        <v>-8</v>
      </c>
      <c r="CI14" s="1026"/>
      <c r="CJ14" s="1026"/>
      <c r="CK14" s="1026"/>
      <c r="CL14" s="1027"/>
      <c r="CM14" s="1025">
        <v>497</v>
      </c>
      <c r="CN14" s="1026"/>
      <c r="CO14" s="1026"/>
      <c r="CP14" s="1026"/>
      <c r="CQ14" s="1027"/>
      <c r="CR14" s="1025">
        <v>401</v>
      </c>
      <c r="CS14" s="1026"/>
      <c r="CT14" s="1026"/>
      <c r="CU14" s="1026"/>
      <c r="CV14" s="1027"/>
      <c r="CW14" s="1025">
        <v>4</v>
      </c>
      <c r="CX14" s="1026"/>
      <c r="CY14" s="1026"/>
      <c r="CZ14" s="1026"/>
      <c r="DA14" s="1027"/>
      <c r="DB14" s="1025" t="s">
        <v>489</v>
      </c>
      <c r="DC14" s="1026"/>
      <c r="DD14" s="1026"/>
      <c r="DE14" s="1026"/>
      <c r="DF14" s="1027"/>
      <c r="DG14" s="1025" t="s">
        <v>489</v>
      </c>
      <c r="DH14" s="1026"/>
      <c r="DI14" s="1026"/>
      <c r="DJ14" s="1026"/>
      <c r="DK14" s="1027"/>
      <c r="DL14" s="1025" t="s">
        <v>489</v>
      </c>
      <c r="DM14" s="1026"/>
      <c r="DN14" s="1026"/>
      <c r="DO14" s="1026"/>
      <c r="DP14" s="1027"/>
      <c r="DQ14" s="1025" t="s">
        <v>489</v>
      </c>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572</v>
      </c>
      <c r="BT15" s="1029"/>
      <c r="BU15" s="1029"/>
      <c r="BV15" s="1029"/>
      <c r="BW15" s="1029"/>
      <c r="BX15" s="1029"/>
      <c r="BY15" s="1029"/>
      <c r="BZ15" s="1029"/>
      <c r="CA15" s="1029"/>
      <c r="CB15" s="1029"/>
      <c r="CC15" s="1029"/>
      <c r="CD15" s="1029"/>
      <c r="CE15" s="1029"/>
      <c r="CF15" s="1029"/>
      <c r="CG15" s="1050"/>
      <c r="CH15" s="1025">
        <v>10</v>
      </c>
      <c r="CI15" s="1026"/>
      <c r="CJ15" s="1026"/>
      <c r="CK15" s="1026"/>
      <c r="CL15" s="1027"/>
      <c r="CM15" s="1025">
        <v>257</v>
      </c>
      <c r="CN15" s="1026"/>
      <c r="CO15" s="1026"/>
      <c r="CP15" s="1026"/>
      <c r="CQ15" s="1027"/>
      <c r="CR15" s="1025">
        <v>302</v>
      </c>
      <c r="CS15" s="1026"/>
      <c r="CT15" s="1026"/>
      <c r="CU15" s="1026"/>
      <c r="CV15" s="1027"/>
      <c r="CW15" s="1025" t="s">
        <v>489</v>
      </c>
      <c r="CX15" s="1026"/>
      <c r="CY15" s="1026"/>
      <c r="CZ15" s="1026"/>
      <c r="DA15" s="1027"/>
      <c r="DB15" s="1025" t="s">
        <v>489</v>
      </c>
      <c r="DC15" s="1026"/>
      <c r="DD15" s="1026"/>
      <c r="DE15" s="1026"/>
      <c r="DF15" s="1027"/>
      <c r="DG15" s="1025" t="s">
        <v>489</v>
      </c>
      <c r="DH15" s="1026"/>
      <c r="DI15" s="1026"/>
      <c r="DJ15" s="1026"/>
      <c r="DK15" s="1027"/>
      <c r="DL15" s="1025" t="s">
        <v>489</v>
      </c>
      <c r="DM15" s="1026"/>
      <c r="DN15" s="1026"/>
      <c r="DO15" s="1026"/>
      <c r="DP15" s="1027"/>
      <c r="DQ15" s="1025" t="s">
        <v>489</v>
      </c>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t="s">
        <v>573</v>
      </c>
      <c r="BT16" s="1029"/>
      <c r="BU16" s="1029"/>
      <c r="BV16" s="1029"/>
      <c r="BW16" s="1029"/>
      <c r="BX16" s="1029"/>
      <c r="BY16" s="1029"/>
      <c r="BZ16" s="1029"/>
      <c r="CA16" s="1029"/>
      <c r="CB16" s="1029"/>
      <c r="CC16" s="1029"/>
      <c r="CD16" s="1029"/>
      <c r="CE16" s="1029"/>
      <c r="CF16" s="1029"/>
      <c r="CG16" s="1050"/>
      <c r="CH16" s="1025">
        <v>1</v>
      </c>
      <c r="CI16" s="1026"/>
      <c r="CJ16" s="1026"/>
      <c r="CK16" s="1026"/>
      <c r="CL16" s="1027"/>
      <c r="CM16" s="1025">
        <v>156</v>
      </c>
      <c r="CN16" s="1026"/>
      <c r="CO16" s="1026"/>
      <c r="CP16" s="1026"/>
      <c r="CQ16" s="1027"/>
      <c r="CR16" s="1025">
        <v>33</v>
      </c>
      <c r="CS16" s="1026"/>
      <c r="CT16" s="1026"/>
      <c r="CU16" s="1026"/>
      <c r="CV16" s="1027"/>
      <c r="CW16" s="1025">
        <v>11</v>
      </c>
      <c r="CX16" s="1026"/>
      <c r="CY16" s="1026"/>
      <c r="CZ16" s="1026"/>
      <c r="DA16" s="1027"/>
      <c r="DB16" s="1025" t="s">
        <v>489</v>
      </c>
      <c r="DC16" s="1026"/>
      <c r="DD16" s="1026"/>
      <c r="DE16" s="1026"/>
      <c r="DF16" s="1027"/>
      <c r="DG16" s="1025" t="s">
        <v>489</v>
      </c>
      <c r="DH16" s="1026"/>
      <c r="DI16" s="1026"/>
      <c r="DJ16" s="1026"/>
      <c r="DK16" s="1027"/>
      <c r="DL16" s="1025" t="s">
        <v>489</v>
      </c>
      <c r="DM16" s="1026"/>
      <c r="DN16" s="1026"/>
      <c r="DO16" s="1026"/>
      <c r="DP16" s="1027"/>
      <c r="DQ16" s="1025" t="s">
        <v>489</v>
      </c>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93258</v>
      </c>
      <c r="R23" s="1097"/>
      <c r="S23" s="1097"/>
      <c r="T23" s="1097"/>
      <c r="U23" s="1097"/>
      <c r="V23" s="1097">
        <v>91719</v>
      </c>
      <c r="W23" s="1097"/>
      <c r="X23" s="1097"/>
      <c r="Y23" s="1097"/>
      <c r="Z23" s="1097"/>
      <c r="AA23" s="1097">
        <v>1538</v>
      </c>
      <c r="AB23" s="1097"/>
      <c r="AC23" s="1097"/>
      <c r="AD23" s="1097"/>
      <c r="AE23" s="1104"/>
      <c r="AF23" s="1105">
        <v>1205</v>
      </c>
      <c r="AG23" s="1097"/>
      <c r="AH23" s="1097"/>
      <c r="AI23" s="1097"/>
      <c r="AJ23" s="1106"/>
      <c r="AK23" s="1107"/>
      <c r="AL23" s="1108"/>
      <c r="AM23" s="1108"/>
      <c r="AN23" s="1108"/>
      <c r="AO23" s="1108"/>
      <c r="AP23" s="1097">
        <v>70691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22283</v>
      </c>
      <c r="R28" s="1087"/>
      <c r="S28" s="1087"/>
      <c r="T28" s="1087"/>
      <c r="U28" s="1087"/>
      <c r="V28" s="1087">
        <v>22084</v>
      </c>
      <c r="W28" s="1087"/>
      <c r="X28" s="1087"/>
      <c r="Y28" s="1087"/>
      <c r="Z28" s="1087"/>
      <c r="AA28" s="1087">
        <v>199</v>
      </c>
      <c r="AB28" s="1087"/>
      <c r="AC28" s="1087"/>
      <c r="AD28" s="1087"/>
      <c r="AE28" s="1088"/>
      <c r="AF28" s="1089">
        <v>199</v>
      </c>
      <c r="AG28" s="1087"/>
      <c r="AH28" s="1087"/>
      <c r="AI28" s="1087"/>
      <c r="AJ28" s="1090"/>
      <c r="AK28" s="1078">
        <v>1921</v>
      </c>
      <c r="AL28" s="1079"/>
      <c r="AM28" s="1079"/>
      <c r="AN28" s="1079"/>
      <c r="AO28" s="1079"/>
      <c r="AP28" s="1079" t="s">
        <v>558</v>
      </c>
      <c r="AQ28" s="1079"/>
      <c r="AR28" s="1079"/>
      <c r="AS28" s="1079"/>
      <c r="AT28" s="1079"/>
      <c r="AU28" s="1079" t="s">
        <v>558</v>
      </c>
      <c r="AV28" s="1079"/>
      <c r="AW28" s="1079"/>
      <c r="AX28" s="1079"/>
      <c r="AY28" s="1079"/>
      <c r="AZ28" s="1080" t="s">
        <v>558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138</v>
      </c>
      <c r="R29" s="1075"/>
      <c r="S29" s="1075"/>
      <c r="T29" s="1075"/>
      <c r="U29" s="1075"/>
      <c r="V29" s="1075">
        <v>138</v>
      </c>
      <c r="W29" s="1075"/>
      <c r="X29" s="1075"/>
      <c r="Y29" s="1075"/>
      <c r="Z29" s="1075"/>
      <c r="AA29" s="1075" t="s">
        <v>558</v>
      </c>
      <c r="AB29" s="1075"/>
      <c r="AC29" s="1075"/>
      <c r="AD29" s="1075"/>
      <c r="AE29" s="1076"/>
      <c r="AF29" s="1071" t="s">
        <v>122</v>
      </c>
      <c r="AG29" s="1072"/>
      <c r="AH29" s="1072"/>
      <c r="AI29" s="1072"/>
      <c r="AJ29" s="1073"/>
      <c r="AK29" s="1016">
        <v>57</v>
      </c>
      <c r="AL29" s="1007"/>
      <c r="AM29" s="1007"/>
      <c r="AN29" s="1007"/>
      <c r="AO29" s="1007"/>
      <c r="AP29" s="1007" t="s">
        <v>558</v>
      </c>
      <c r="AQ29" s="1007"/>
      <c r="AR29" s="1007"/>
      <c r="AS29" s="1007"/>
      <c r="AT29" s="1007"/>
      <c r="AU29" s="1007" t="s">
        <v>558</v>
      </c>
      <c r="AV29" s="1007"/>
      <c r="AW29" s="1007"/>
      <c r="AX29" s="1007"/>
      <c r="AY29" s="1007"/>
      <c r="AZ29" s="1077" t="s">
        <v>558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22854</v>
      </c>
      <c r="R30" s="1075"/>
      <c r="S30" s="1075"/>
      <c r="T30" s="1075"/>
      <c r="U30" s="1075"/>
      <c r="V30" s="1075">
        <v>22703</v>
      </c>
      <c r="W30" s="1075"/>
      <c r="X30" s="1075"/>
      <c r="Y30" s="1075"/>
      <c r="Z30" s="1075"/>
      <c r="AA30" s="1075">
        <v>151</v>
      </c>
      <c r="AB30" s="1075"/>
      <c r="AC30" s="1075"/>
      <c r="AD30" s="1075"/>
      <c r="AE30" s="1076"/>
      <c r="AF30" s="1071">
        <v>151</v>
      </c>
      <c r="AG30" s="1072"/>
      <c r="AH30" s="1072"/>
      <c r="AI30" s="1072"/>
      <c r="AJ30" s="1073"/>
      <c r="AK30" s="1016">
        <v>3653</v>
      </c>
      <c r="AL30" s="1007"/>
      <c r="AM30" s="1007"/>
      <c r="AN30" s="1007"/>
      <c r="AO30" s="1007"/>
      <c r="AP30" s="1007" t="s">
        <v>558</v>
      </c>
      <c r="AQ30" s="1007"/>
      <c r="AR30" s="1007"/>
      <c r="AS30" s="1007"/>
      <c r="AT30" s="1007"/>
      <c r="AU30" s="1007" t="s">
        <v>558</v>
      </c>
      <c r="AV30" s="1007"/>
      <c r="AW30" s="1007"/>
      <c r="AX30" s="1007"/>
      <c r="AY30" s="1007"/>
      <c r="AZ30" s="1077" t="s">
        <v>558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4924</v>
      </c>
      <c r="R31" s="1075"/>
      <c r="S31" s="1075"/>
      <c r="T31" s="1075"/>
      <c r="U31" s="1075"/>
      <c r="V31" s="1075">
        <v>4756</v>
      </c>
      <c r="W31" s="1075"/>
      <c r="X31" s="1075"/>
      <c r="Y31" s="1075"/>
      <c r="Z31" s="1075"/>
      <c r="AA31" s="1075">
        <v>168</v>
      </c>
      <c r="AB31" s="1075"/>
      <c r="AC31" s="1075"/>
      <c r="AD31" s="1075"/>
      <c r="AE31" s="1076"/>
      <c r="AF31" s="1071" t="s">
        <v>122</v>
      </c>
      <c r="AG31" s="1072"/>
      <c r="AH31" s="1072"/>
      <c r="AI31" s="1072"/>
      <c r="AJ31" s="1073"/>
      <c r="AK31" s="1016">
        <v>732</v>
      </c>
      <c r="AL31" s="1007"/>
      <c r="AM31" s="1007"/>
      <c r="AN31" s="1007"/>
      <c r="AO31" s="1007"/>
      <c r="AP31" s="1007" t="s">
        <v>558</v>
      </c>
      <c r="AQ31" s="1007"/>
      <c r="AR31" s="1007"/>
      <c r="AS31" s="1007"/>
      <c r="AT31" s="1007"/>
      <c r="AU31" s="1007" t="s">
        <v>558</v>
      </c>
      <c r="AV31" s="1007"/>
      <c r="AW31" s="1007"/>
      <c r="AX31" s="1007"/>
      <c r="AY31" s="1007"/>
      <c r="AZ31" s="1077" t="s">
        <v>558</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4534</v>
      </c>
      <c r="R32" s="1075"/>
      <c r="S32" s="1075"/>
      <c r="T32" s="1075"/>
      <c r="U32" s="1075"/>
      <c r="V32" s="1075">
        <v>4707</v>
      </c>
      <c r="W32" s="1075"/>
      <c r="X32" s="1075"/>
      <c r="Y32" s="1075"/>
      <c r="Z32" s="1075"/>
      <c r="AA32" s="1075">
        <v>-173</v>
      </c>
      <c r="AB32" s="1075"/>
      <c r="AC32" s="1075"/>
      <c r="AD32" s="1075"/>
      <c r="AE32" s="1076"/>
      <c r="AF32" s="1071">
        <v>2293</v>
      </c>
      <c r="AG32" s="1072"/>
      <c r="AH32" s="1072"/>
      <c r="AI32" s="1072"/>
      <c r="AJ32" s="1073"/>
      <c r="AK32" s="1016">
        <v>57</v>
      </c>
      <c r="AL32" s="1007"/>
      <c r="AM32" s="1007"/>
      <c r="AN32" s="1007"/>
      <c r="AO32" s="1007"/>
      <c r="AP32" s="1007">
        <v>15746</v>
      </c>
      <c r="AQ32" s="1007"/>
      <c r="AR32" s="1007"/>
      <c r="AS32" s="1007"/>
      <c r="AT32" s="1007"/>
      <c r="AU32" s="1007">
        <v>31</v>
      </c>
      <c r="AV32" s="1007"/>
      <c r="AW32" s="1007"/>
      <c r="AX32" s="1007"/>
      <c r="AY32" s="1007"/>
      <c r="AZ32" s="1077" t="s">
        <v>557</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4019</v>
      </c>
      <c r="R33" s="1075"/>
      <c r="S33" s="1075"/>
      <c r="T33" s="1075"/>
      <c r="U33" s="1075"/>
      <c r="V33" s="1075">
        <v>3980</v>
      </c>
      <c r="W33" s="1075"/>
      <c r="X33" s="1075"/>
      <c r="Y33" s="1075"/>
      <c r="Z33" s="1075"/>
      <c r="AA33" s="1075">
        <v>39</v>
      </c>
      <c r="AB33" s="1075"/>
      <c r="AC33" s="1075"/>
      <c r="AD33" s="1075"/>
      <c r="AE33" s="1076"/>
      <c r="AF33" s="1071">
        <v>509</v>
      </c>
      <c r="AG33" s="1072"/>
      <c r="AH33" s="1072"/>
      <c r="AI33" s="1072"/>
      <c r="AJ33" s="1073"/>
      <c r="AK33" s="1016">
        <v>1229</v>
      </c>
      <c r="AL33" s="1007"/>
      <c r="AM33" s="1007"/>
      <c r="AN33" s="1007"/>
      <c r="AO33" s="1007"/>
      <c r="AP33" s="1007">
        <v>14949</v>
      </c>
      <c r="AQ33" s="1007"/>
      <c r="AR33" s="1007"/>
      <c r="AS33" s="1007"/>
      <c r="AT33" s="1007"/>
      <c r="AU33" s="1007">
        <v>4933</v>
      </c>
      <c r="AV33" s="1007"/>
      <c r="AW33" s="1007"/>
      <c r="AX33" s="1007"/>
      <c r="AY33" s="1007"/>
      <c r="AZ33" s="1077" t="s">
        <v>557</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13926</v>
      </c>
      <c r="R34" s="1075"/>
      <c r="S34" s="1075"/>
      <c r="T34" s="1075"/>
      <c r="U34" s="1075"/>
      <c r="V34" s="1075">
        <v>13540</v>
      </c>
      <c r="W34" s="1075"/>
      <c r="X34" s="1075"/>
      <c r="Y34" s="1075"/>
      <c r="Z34" s="1075"/>
      <c r="AA34" s="1075">
        <v>386</v>
      </c>
      <c r="AB34" s="1075"/>
      <c r="AC34" s="1075"/>
      <c r="AD34" s="1075"/>
      <c r="AE34" s="1076"/>
      <c r="AF34" s="1071">
        <v>1143</v>
      </c>
      <c r="AG34" s="1072"/>
      <c r="AH34" s="1072"/>
      <c r="AI34" s="1072"/>
      <c r="AJ34" s="1073"/>
      <c r="AK34" s="1016">
        <v>2268</v>
      </c>
      <c r="AL34" s="1007"/>
      <c r="AM34" s="1007"/>
      <c r="AN34" s="1007"/>
      <c r="AO34" s="1007"/>
      <c r="AP34" s="1007">
        <v>5734</v>
      </c>
      <c r="AQ34" s="1007"/>
      <c r="AR34" s="1007"/>
      <c r="AS34" s="1007"/>
      <c r="AT34" s="1007"/>
      <c r="AU34" s="1007">
        <v>3192</v>
      </c>
      <c r="AV34" s="1007"/>
      <c r="AW34" s="1007"/>
      <c r="AX34" s="1007"/>
      <c r="AY34" s="1007"/>
      <c r="AZ34" s="1077" t="s">
        <v>557</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4295</v>
      </c>
      <c r="AG63" s="995"/>
      <c r="AH63" s="995"/>
      <c r="AI63" s="995"/>
      <c r="AJ63" s="1058"/>
      <c r="AK63" s="1059"/>
      <c r="AL63" s="999"/>
      <c r="AM63" s="999"/>
      <c r="AN63" s="999"/>
      <c r="AO63" s="999"/>
      <c r="AP63" s="995">
        <v>36249</v>
      </c>
      <c r="AQ63" s="995"/>
      <c r="AR63" s="995"/>
      <c r="AS63" s="995"/>
      <c r="AT63" s="995"/>
      <c r="AU63" s="995">
        <v>8156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559</v>
      </c>
      <c r="C68" s="1022"/>
      <c r="D68" s="1022"/>
      <c r="E68" s="1022"/>
      <c r="F68" s="1022"/>
      <c r="G68" s="1022"/>
      <c r="H68" s="1022"/>
      <c r="I68" s="1022"/>
      <c r="J68" s="1022"/>
      <c r="K68" s="1022"/>
      <c r="L68" s="1022"/>
      <c r="M68" s="1022"/>
      <c r="N68" s="1022"/>
      <c r="O68" s="1022"/>
      <c r="P68" s="1023"/>
      <c r="Q68" s="1024">
        <v>11414</v>
      </c>
      <c r="R68" s="1018"/>
      <c r="S68" s="1018"/>
      <c r="T68" s="1018"/>
      <c r="U68" s="1018"/>
      <c r="V68" s="1018">
        <v>7873</v>
      </c>
      <c r="W68" s="1018"/>
      <c r="X68" s="1018"/>
      <c r="Y68" s="1018"/>
      <c r="Z68" s="1018"/>
      <c r="AA68" s="1018">
        <v>3541</v>
      </c>
      <c r="AB68" s="1018"/>
      <c r="AC68" s="1018"/>
      <c r="AD68" s="1018"/>
      <c r="AE68" s="1018"/>
      <c r="AF68" s="1018">
        <v>3541</v>
      </c>
      <c r="AG68" s="1018"/>
      <c r="AH68" s="1018"/>
      <c r="AI68" s="1018"/>
      <c r="AJ68" s="1018"/>
      <c r="AK68" s="1018" t="s">
        <v>558</v>
      </c>
      <c r="AL68" s="1018"/>
      <c r="AM68" s="1018"/>
      <c r="AN68" s="1018"/>
      <c r="AO68" s="1018"/>
      <c r="AP68" s="1018" t="s">
        <v>558</v>
      </c>
      <c r="AQ68" s="1018"/>
      <c r="AR68" s="1018"/>
      <c r="AS68" s="1018"/>
      <c r="AT68" s="1018"/>
      <c r="AU68" s="1018" t="s">
        <v>558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560</v>
      </c>
      <c r="C69" s="1011"/>
      <c r="D69" s="1011"/>
      <c r="E69" s="1011"/>
      <c r="F69" s="1011"/>
      <c r="G69" s="1011"/>
      <c r="H69" s="1011"/>
      <c r="I69" s="1011"/>
      <c r="J69" s="1011"/>
      <c r="K69" s="1011"/>
      <c r="L69" s="1011"/>
      <c r="M69" s="1011"/>
      <c r="N69" s="1011"/>
      <c r="O69" s="1011"/>
      <c r="P69" s="1012"/>
      <c r="Q69" s="1013">
        <v>503</v>
      </c>
      <c r="R69" s="1007"/>
      <c r="S69" s="1007"/>
      <c r="T69" s="1007"/>
      <c r="U69" s="1007"/>
      <c r="V69" s="1007">
        <v>171</v>
      </c>
      <c r="W69" s="1007"/>
      <c r="X69" s="1007"/>
      <c r="Y69" s="1007"/>
      <c r="Z69" s="1007"/>
      <c r="AA69" s="1007">
        <v>332</v>
      </c>
      <c r="AB69" s="1007"/>
      <c r="AC69" s="1007"/>
      <c r="AD69" s="1007"/>
      <c r="AE69" s="1007"/>
      <c r="AF69" s="1007">
        <v>332</v>
      </c>
      <c r="AG69" s="1007"/>
      <c r="AH69" s="1007"/>
      <c r="AI69" s="1007"/>
      <c r="AJ69" s="1007"/>
      <c r="AK69" s="1007" t="s">
        <v>558</v>
      </c>
      <c r="AL69" s="1007"/>
      <c r="AM69" s="1007"/>
      <c r="AN69" s="1007"/>
      <c r="AO69" s="1007"/>
      <c r="AP69" s="1007" t="s">
        <v>558</v>
      </c>
      <c r="AQ69" s="1007"/>
      <c r="AR69" s="1007"/>
      <c r="AS69" s="1007"/>
      <c r="AT69" s="1007"/>
      <c r="AU69" s="1007" t="s">
        <v>558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561</v>
      </c>
      <c r="C70" s="1011"/>
      <c r="D70" s="1011"/>
      <c r="E70" s="1011"/>
      <c r="F70" s="1011"/>
      <c r="G70" s="1011"/>
      <c r="H70" s="1011"/>
      <c r="I70" s="1011"/>
      <c r="J70" s="1011"/>
      <c r="K70" s="1011"/>
      <c r="L70" s="1011"/>
      <c r="M70" s="1011"/>
      <c r="N70" s="1011"/>
      <c r="O70" s="1011"/>
      <c r="P70" s="1012"/>
      <c r="Q70" s="1013">
        <v>684</v>
      </c>
      <c r="R70" s="1007"/>
      <c r="S70" s="1007"/>
      <c r="T70" s="1007"/>
      <c r="U70" s="1007"/>
      <c r="V70" s="1007">
        <v>181</v>
      </c>
      <c r="W70" s="1007"/>
      <c r="X70" s="1007"/>
      <c r="Y70" s="1007"/>
      <c r="Z70" s="1007"/>
      <c r="AA70" s="1007">
        <v>503</v>
      </c>
      <c r="AB70" s="1007"/>
      <c r="AC70" s="1007"/>
      <c r="AD70" s="1007"/>
      <c r="AE70" s="1007"/>
      <c r="AF70" s="1007">
        <v>503</v>
      </c>
      <c r="AG70" s="1007"/>
      <c r="AH70" s="1007"/>
      <c r="AI70" s="1007"/>
      <c r="AJ70" s="1007"/>
      <c r="AK70" s="1007" t="s">
        <v>558</v>
      </c>
      <c r="AL70" s="1007"/>
      <c r="AM70" s="1007"/>
      <c r="AN70" s="1007"/>
      <c r="AO70" s="1007"/>
      <c r="AP70" s="1007" t="s">
        <v>558</v>
      </c>
      <c r="AQ70" s="1007"/>
      <c r="AR70" s="1007"/>
      <c r="AS70" s="1007"/>
      <c r="AT70" s="1007"/>
      <c r="AU70" s="1007" t="s">
        <v>558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562</v>
      </c>
      <c r="C71" s="1011"/>
      <c r="D71" s="1011"/>
      <c r="E71" s="1011"/>
      <c r="F71" s="1011"/>
      <c r="G71" s="1011"/>
      <c r="H71" s="1011"/>
      <c r="I71" s="1011"/>
      <c r="J71" s="1011"/>
      <c r="K71" s="1011"/>
      <c r="L71" s="1011"/>
      <c r="M71" s="1011"/>
      <c r="N71" s="1011"/>
      <c r="O71" s="1011"/>
      <c r="P71" s="1012"/>
      <c r="Q71" s="1013">
        <v>871279</v>
      </c>
      <c r="R71" s="1007"/>
      <c r="S71" s="1007"/>
      <c r="T71" s="1007"/>
      <c r="U71" s="1007"/>
      <c r="V71" s="1007">
        <v>850651</v>
      </c>
      <c r="W71" s="1007"/>
      <c r="X71" s="1007"/>
      <c r="Y71" s="1007"/>
      <c r="Z71" s="1007"/>
      <c r="AA71" s="1007">
        <v>20628</v>
      </c>
      <c r="AB71" s="1007"/>
      <c r="AC71" s="1007"/>
      <c r="AD71" s="1007"/>
      <c r="AE71" s="1007"/>
      <c r="AF71" s="1007">
        <v>20628</v>
      </c>
      <c r="AG71" s="1007"/>
      <c r="AH71" s="1007"/>
      <c r="AI71" s="1007"/>
      <c r="AJ71" s="1007"/>
      <c r="AK71" s="1007">
        <v>10502</v>
      </c>
      <c r="AL71" s="1007"/>
      <c r="AM71" s="1007"/>
      <c r="AN71" s="1007"/>
      <c r="AO71" s="1007"/>
      <c r="AP71" s="1007" t="s">
        <v>558</v>
      </c>
      <c r="AQ71" s="1007"/>
      <c r="AR71" s="1007"/>
      <c r="AS71" s="1007"/>
      <c r="AT71" s="1007"/>
      <c r="AU71" s="1007" t="s">
        <v>558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563</v>
      </c>
      <c r="C72" s="1011"/>
      <c r="D72" s="1011"/>
      <c r="E72" s="1011"/>
      <c r="F72" s="1011"/>
      <c r="G72" s="1011"/>
      <c r="H72" s="1011"/>
      <c r="I72" s="1011"/>
      <c r="J72" s="1011"/>
      <c r="K72" s="1011"/>
      <c r="L72" s="1011"/>
      <c r="M72" s="1011"/>
      <c r="N72" s="1011"/>
      <c r="O72" s="1011"/>
      <c r="P72" s="1012"/>
      <c r="Q72" s="1013">
        <v>18668</v>
      </c>
      <c r="R72" s="1007"/>
      <c r="S72" s="1007"/>
      <c r="T72" s="1007"/>
      <c r="U72" s="1007"/>
      <c r="V72" s="1007">
        <v>16453</v>
      </c>
      <c r="W72" s="1007"/>
      <c r="X72" s="1007"/>
      <c r="Y72" s="1007"/>
      <c r="Z72" s="1007"/>
      <c r="AA72" s="1007">
        <v>2215</v>
      </c>
      <c r="AB72" s="1007"/>
      <c r="AC72" s="1007"/>
      <c r="AD72" s="1007"/>
      <c r="AE72" s="1007"/>
      <c r="AF72" s="1007">
        <v>15536</v>
      </c>
      <c r="AG72" s="1007"/>
      <c r="AH72" s="1007"/>
      <c r="AI72" s="1007"/>
      <c r="AJ72" s="1007"/>
      <c r="AK72" s="1007" t="s">
        <v>558</v>
      </c>
      <c r="AL72" s="1007"/>
      <c r="AM72" s="1007"/>
      <c r="AN72" s="1007"/>
      <c r="AO72" s="1007"/>
      <c r="AP72" s="1007">
        <v>28008</v>
      </c>
      <c r="AQ72" s="1007"/>
      <c r="AR72" s="1007"/>
      <c r="AS72" s="1007"/>
      <c r="AT72" s="1007"/>
      <c r="AU72" s="1007">
        <v>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40540</v>
      </c>
      <c r="AG88" s="995"/>
      <c r="AH88" s="995"/>
      <c r="AI88" s="995"/>
      <c r="AJ88" s="995"/>
      <c r="AK88" s="999"/>
      <c r="AL88" s="999"/>
      <c r="AM88" s="999"/>
      <c r="AN88" s="999"/>
      <c r="AO88" s="999"/>
      <c r="AP88" s="995">
        <v>28008</v>
      </c>
      <c r="AQ88" s="995"/>
      <c r="AR88" s="995"/>
      <c r="AS88" s="995"/>
      <c r="AT88" s="995"/>
      <c r="AU88" s="995">
        <v>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2082</v>
      </c>
      <c r="CS102" s="989"/>
      <c r="CT102" s="989"/>
      <c r="CU102" s="989"/>
      <c r="CV102" s="990"/>
      <c r="CW102" s="988">
        <v>23</v>
      </c>
      <c r="CX102" s="989"/>
      <c r="CY102" s="989"/>
      <c r="CZ102" s="989"/>
      <c r="DA102" s="990"/>
      <c r="DB102" s="988" t="s">
        <v>575</v>
      </c>
      <c r="DC102" s="989"/>
      <c r="DD102" s="989"/>
      <c r="DE102" s="989"/>
      <c r="DF102" s="990"/>
      <c r="DG102" s="988">
        <v>3380</v>
      </c>
      <c r="DH102" s="989"/>
      <c r="DI102" s="989"/>
      <c r="DJ102" s="989"/>
      <c r="DK102" s="990"/>
      <c r="DL102" s="988" t="s">
        <v>575</v>
      </c>
      <c r="DM102" s="989"/>
      <c r="DN102" s="989"/>
      <c r="DO102" s="989"/>
      <c r="DP102" s="990"/>
      <c r="DQ102" s="988" t="s">
        <v>575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6805745</v>
      </c>
      <c r="AB110" s="925"/>
      <c r="AC110" s="925"/>
      <c r="AD110" s="925"/>
      <c r="AE110" s="926"/>
      <c r="AF110" s="927">
        <v>6871086</v>
      </c>
      <c r="AG110" s="925"/>
      <c r="AH110" s="925"/>
      <c r="AI110" s="925"/>
      <c r="AJ110" s="926"/>
      <c r="AK110" s="927">
        <v>7002809</v>
      </c>
      <c r="AL110" s="925"/>
      <c r="AM110" s="925"/>
      <c r="AN110" s="925"/>
      <c r="AO110" s="926"/>
      <c r="AP110" s="928">
        <v>16.399999999999999</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72364012</v>
      </c>
      <c r="BR110" s="878"/>
      <c r="BS110" s="878"/>
      <c r="BT110" s="878"/>
      <c r="BU110" s="878"/>
      <c r="BV110" s="878">
        <v>71007134</v>
      </c>
      <c r="BW110" s="878"/>
      <c r="BX110" s="878"/>
      <c r="BY110" s="878"/>
      <c r="BZ110" s="878"/>
      <c r="CA110" s="878">
        <v>70690834</v>
      </c>
      <c r="CB110" s="878"/>
      <c r="CC110" s="878"/>
      <c r="CD110" s="878"/>
      <c r="CE110" s="878"/>
      <c r="CF110" s="902">
        <v>165.3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2900349</v>
      </c>
      <c r="BR111" s="853"/>
      <c r="BS111" s="853"/>
      <c r="BT111" s="853"/>
      <c r="BU111" s="853"/>
      <c r="BV111" s="853">
        <v>2653949</v>
      </c>
      <c r="BW111" s="853"/>
      <c r="BX111" s="853"/>
      <c r="BY111" s="853"/>
      <c r="BZ111" s="853"/>
      <c r="CA111" s="853">
        <v>2289036</v>
      </c>
      <c r="CB111" s="853"/>
      <c r="CC111" s="853"/>
      <c r="CD111" s="853"/>
      <c r="CE111" s="853"/>
      <c r="CF111" s="911">
        <v>5.4</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10011934</v>
      </c>
      <c r="BR112" s="853"/>
      <c r="BS112" s="853"/>
      <c r="BT112" s="853"/>
      <c r="BU112" s="853"/>
      <c r="BV112" s="853">
        <v>9226169</v>
      </c>
      <c r="BW112" s="853"/>
      <c r="BX112" s="853"/>
      <c r="BY112" s="853"/>
      <c r="BZ112" s="853"/>
      <c r="CA112" s="853">
        <v>8156213</v>
      </c>
      <c r="CB112" s="853"/>
      <c r="CC112" s="853"/>
      <c r="CD112" s="853"/>
      <c r="CE112" s="853"/>
      <c r="CF112" s="911">
        <v>19.100000000000001</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1161379</v>
      </c>
      <c r="AB113" s="955"/>
      <c r="AC113" s="955"/>
      <c r="AD113" s="955"/>
      <c r="AE113" s="956"/>
      <c r="AF113" s="957">
        <v>1254663</v>
      </c>
      <c r="AG113" s="955"/>
      <c r="AH113" s="955"/>
      <c r="AI113" s="955"/>
      <c r="AJ113" s="956"/>
      <c r="AK113" s="957">
        <v>1265024</v>
      </c>
      <c r="AL113" s="955"/>
      <c r="AM113" s="955"/>
      <c r="AN113" s="955"/>
      <c r="AO113" s="956"/>
      <c r="AP113" s="958">
        <v>3</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11791</v>
      </c>
      <c r="BR113" s="853"/>
      <c r="BS113" s="853"/>
      <c r="BT113" s="853"/>
      <c r="BU113" s="853"/>
      <c r="BV113" s="853">
        <v>9463</v>
      </c>
      <c r="BW113" s="853"/>
      <c r="BX113" s="853"/>
      <c r="BY113" s="853"/>
      <c r="BZ113" s="853"/>
      <c r="CA113" s="853">
        <v>5967</v>
      </c>
      <c r="CB113" s="853"/>
      <c r="CC113" s="853"/>
      <c r="CD113" s="853"/>
      <c r="CE113" s="853"/>
      <c r="CF113" s="911">
        <v>0</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3864</v>
      </c>
      <c r="AB114" s="816"/>
      <c r="AC114" s="816"/>
      <c r="AD114" s="816"/>
      <c r="AE114" s="817"/>
      <c r="AF114" s="818">
        <v>2468</v>
      </c>
      <c r="AG114" s="816"/>
      <c r="AH114" s="816"/>
      <c r="AI114" s="816"/>
      <c r="AJ114" s="817"/>
      <c r="AK114" s="818">
        <v>4142</v>
      </c>
      <c r="AL114" s="816"/>
      <c r="AM114" s="816"/>
      <c r="AN114" s="816"/>
      <c r="AO114" s="817"/>
      <c r="AP114" s="860">
        <v>0</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5691156</v>
      </c>
      <c r="BR114" s="853"/>
      <c r="BS114" s="853"/>
      <c r="BT114" s="853"/>
      <c r="BU114" s="853"/>
      <c r="BV114" s="853">
        <v>5475748</v>
      </c>
      <c r="BW114" s="853"/>
      <c r="BX114" s="853"/>
      <c r="BY114" s="853"/>
      <c r="BZ114" s="853"/>
      <c r="CA114" s="853">
        <v>5609810</v>
      </c>
      <c r="CB114" s="853"/>
      <c r="CC114" s="853"/>
      <c r="CD114" s="853"/>
      <c r="CE114" s="853"/>
      <c r="CF114" s="911">
        <v>13.1</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537365</v>
      </c>
      <c r="AB115" s="955"/>
      <c r="AC115" s="955"/>
      <c r="AD115" s="955"/>
      <c r="AE115" s="956"/>
      <c r="AF115" s="957">
        <v>433902</v>
      </c>
      <c r="AG115" s="955"/>
      <c r="AH115" s="955"/>
      <c r="AI115" s="955"/>
      <c r="AJ115" s="956"/>
      <c r="AK115" s="957">
        <v>402584</v>
      </c>
      <c r="AL115" s="955"/>
      <c r="AM115" s="955"/>
      <c r="AN115" s="955"/>
      <c r="AO115" s="956"/>
      <c r="AP115" s="958">
        <v>0.9</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v>2226868</v>
      </c>
      <c r="BR115" s="853"/>
      <c r="BS115" s="853"/>
      <c r="BT115" s="853"/>
      <c r="BU115" s="853"/>
      <c r="BV115" s="853">
        <v>1898829</v>
      </c>
      <c r="BW115" s="853"/>
      <c r="BX115" s="853"/>
      <c r="BY115" s="853"/>
      <c r="BZ115" s="853"/>
      <c r="CA115" s="853">
        <v>1909601</v>
      </c>
      <c r="CB115" s="853"/>
      <c r="CC115" s="853"/>
      <c r="CD115" s="853"/>
      <c r="CE115" s="853"/>
      <c r="CF115" s="911">
        <v>4.5</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962959</v>
      </c>
      <c r="DH115" s="816"/>
      <c r="DI115" s="816"/>
      <c r="DJ115" s="816"/>
      <c r="DK115" s="817"/>
      <c r="DL115" s="818">
        <v>1095073</v>
      </c>
      <c r="DM115" s="816"/>
      <c r="DN115" s="816"/>
      <c r="DO115" s="816"/>
      <c r="DP115" s="817"/>
      <c r="DQ115" s="818">
        <v>1102311</v>
      </c>
      <c r="DR115" s="816"/>
      <c r="DS115" s="816"/>
      <c r="DT115" s="816"/>
      <c r="DU115" s="817"/>
      <c r="DV115" s="860">
        <v>2.6</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211</v>
      </c>
      <c r="AB116" s="816"/>
      <c r="AC116" s="816"/>
      <c r="AD116" s="816"/>
      <c r="AE116" s="817"/>
      <c r="AF116" s="818">
        <v>3136</v>
      </c>
      <c r="AG116" s="816"/>
      <c r="AH116" s="816"/>
      <c r="AI116" s="816"/>
      <c r="AJ116" s="817"/>
      <c r="AK116" s="818">
        <v>229</v>
      </c>
      <c r="AL116" s="816"/>
      <c r="AM116" s="816"/>
      <c r="AN116" s="816"/>
      <c r="AO116" s="817"/>
      <c r="AP116" s="860">
        <v>0</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79449</v>
      </c>
      <c r="DH116" s="816"/>
      <c r="DI116" s="816"/>
      <c r="DJ116" s="816"/>
      <c r="DK116" s="817"/>
      <c r="DL116" s="818">
        <v>63462</v>
      </c>
      <c r="DM116" s="816"/>
      <c r="DN116" s="816"/>
      <c r="DO116" s="816"/>
      <c r="DP116" s="817"/>
      <c r="DQ116" s="818">
        <v>51562</v>
      </c>
      <c r="DR116" s="816"/>
      <c r="DS116" s="816"/>
      <c r="DT116" s="816"/>
      <c r="DU116" s="817"/>
      <c r="DV116" s="860">
        <v>0.1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8508564</v>
      </c>
      <c r="AB117" s="939"/>
      <c r="AC117" s="939"/>
      <c r="AD117" s="939"/>
      <c r="AE117" s="940"/>
      <c r="AF117" s="941">
        <v>8565255</v>
      </c>
      <c r="AG117" s="939"/>
      <c r="AH117" s="939"/>
      <c r="AI117" s="939"/>
      <c r="AJ117" s="940"/>
      <c r="AK117" s="941">
        <v>8674788</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93206110</v>
      </c>
      <c r="BR119" s="881"/>
      <c r="BS119" s="881"/>
      <c r="BT119" s="881"/>
      <c r="BU119" s="881"/>
      <c r="BV119" s="881">
        <v>90271292</v>
      </c>
      <c r="BW119" s="881"/>
      <c r="BX119" s="881"/>
      <c r="BY119" s="881"/>
      <c r="BZ119" s="881"/>
      <c r="CA119" s="881">
        <v>88661461</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1857941</v>
      </c>
      <c r="DH119" s="800"/>
      <c r="DI119" s="800"/>
      <c r="DJ119" s="800"/>
      <c r="DK119" s="801"/>
      <c r="DL119" s="802">
        <v>1495414</v>
      </c>
      <c r="DM119" s="800"/>
      <c r="DN119" s="800"/>
      <c r="DO119" s="800"/>
      <c r="DP119" s="801"/>
      <c r="DQ119" s="802">
        <v>1135164</v>
      </c>
      <c r="DR119" s="800"/>
      <c r="DS119" s="800"/>
      <c r="DT119" s="800"/>
      <c r="DU119" s="801"/>
      <c r="DV119" s="884">
        <v>2.7</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16202880</v>
      </c>
      <c r="BR120" s="878"/>
      <c r="BS120" s="878"/>
      <c r="BT120" s="878"/>
      <c r="BU120" s="878"/>
      <c r="BV120" s="878">
        <v>20555430</v>
      </c>
      <c r="BW120" s="878"/>
      <c r="BX120" s="878"/>
      <c r="BY120" s="878"/>
      <c r="BZ120" s="878"/>
      <c r="CA120" s="878">
        <v>22215986</v>
      </c>
      <c r="CB120" s="878"/>
      <c r="CC120" s="878"/>
      <c r="CD120" s="878"/>
      <c r="CE120" s="878"/>
      <c r="CF120" s="902">
        <v>51.9</v>
      </c>
      <c r="CG120" s="903"/>
      <c r="CH120" s="903"/>
      <c r="CI120" s="903"/>
      <c r="CJ120" s="903"/>
      <c r="CK120" s="904" t="s">
        <v>447</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6501814</v>
      </c>
      <c r="DH120" s="878"/>
      <c r="DI120" s="878"/>
      <c r="DJ120" s="878"/>
      <c r="DK120" s="878"/>
      <c r="DL120" s="878">
        <v>5739597</v>
      </c>
      <c r="DM120" s="878"/>
      <c r="DN120" s="878"/>
      <c r="DO120" s="878"/>
      <c r="DP120" s="878"/>
      <c r="DQ120" s="878">
        <v>4933039</v>
      </c>
      <c r="DR120" s="878"/>
      <c r="DS120" s="878"/>
      <c r="DT120" s="878"/>
      <c r="DU120" s="878"/>
      <c r="DV120" s="879">
        <v>11.5</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14074272</v>
      </c>
      <c r="BR121" s="853"/>
      <c r="BS121" s="853"/>
      <c r="BT121" s="853"/>
      <c r="BU121" s="853"/>
      <c r="BV121" s="853">
        <v>11864596</v>
      </c>
      <c r="BW121" s="853"/>
      <c r="BX121" s="853"/>
      <c r="BY121" s="853"/>
      <c r="BZ121" s="853"/>
      <c r="CA121" s="853">
        <v>10527955</v>
      </c>
      <c r="CB121" s="853"/>
      <c r="CC121" s="853"/>
      <c r="CD121" s="853"/>
      <c r="CE121" s="853"/>
      <c r="CF121" s="911">
        <v>24.6</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3480161</v>
      </c>
      <c r="DH121" s="853"/>
      <c r="DI121" s="853"/>
      <c r="DJ121" s="853"/>
      <c r="DK121" s="853"/>
      <c r="DL121" s="853">
        <v>3455763</v>
      </c>
      <c r="DM121" s="853"/>
      <c r="DN121" s="853"/>
      <c r="DO121" s="853"/>
      <c r="DP121" s="853"/>
      <c r="DQ121" s="853">
        <v>3191682</v>
      </c>
      <c r="DR121" s="853"/>
      <c r="DS121" s="853"/>
      <c r="DT121" s="853"/>
      <c r="DU121" s="853"/>
      <c r="DV121" s="830">
        <v>7.5</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57849472</v>
      </c>
      <c r="BR122" s="881"/>
      <c r="BS122" s="881"/>
      <c r="BT122" s="881"/>
      <c r="BU122" s="881"/>
      <c r="BV122" s="881">
        <v>56637568</v>
      </c>
      <c r="BW122" s="881"/>
      <c r="BX122" s="881"/>
      <c r="BY122" s="881"/>
      <c r="BZ122" s="881"/>
      <c r="CA122" s="881">
        <v>55085574</v>
      </c>
      <c r="CB122" s="881"/>
      <c r="CC122" s="881"/>
      <c r="CD122" s="881"/>
      <c r="CE122" s="881"/>
      <c r="CF122" s="882">
        <v>128.80000000000001</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29959</v>
      </c>
      <c r="DH122" s="853"/>
      <c r="DI122" s="853"/>
      <c r="DJ122" s="853"/>
      <c r="DK122" s="853"/>
      <c r="DL122" s="853">
        <v>30809</v>
      </c>
      <c r="DM122" s="853"/>
      <c r="DN122" s="853"/>
      <c r="DO122" s="853"/>
      <c r="DP122" s="853"/>
      <c r="DQ122" s="853">
        <v>31492</v>
      </c>
      <c r="DR122" s="853"/>
      <c r="DS122" s="853"/>
      <c r="DT122" s="853"/>
      <c r="DU122" s="853"/>
      <c r="DV122" s="830">
        <v>0.1</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18241</v>
      </c>
      <c r="AB123" s="816"/>
      <c r="AC123" s="816"/>
      <c r="AD123" s="816"/>
      <c r="AE123" s="817"/>
      <c r="AF123" s="818">
        <v>15982</v>
      </c>
      <c r="AG123" s="816"/>
      <c r="AH123" s="816"/>
      <c r="AI123" s="816"/>
      <c r="AJ123" s="817"/>
      <c r="AK123" s="818">
        <v>11920</v>
      </c>
      <c r="AL123" s="816"/>
      <c r="AM123" s="816"/>
      <c r="AN123" s="816"/>
      <c r="AO123" s="817"/>
      <c r="AP123" s="860">
        <v>0</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88126624</v>
      </c>
      <c r="BR123" s="869"/>
      <c r="BS123" s="869"/>
      <c r="BT123" s="869"/>
      <c r="BU123" s="869"/>
      <c r="BV123" s="869">
        <v>89057594</v>
      </c>
      <c r="BW123" s="869"/>
      <c r="BX123" s="869"/>
      <c r="BY123" s="869"/>
      <c r="BZ123" s="869"/>
      <c r="CA123" s="869">
        <v>87829515</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11.7</v>
      </c>
      <c r="BR124" s="867"/>
      <c r="BS124" s="867"/>
      <c r="BT124" s="867"/>
      <c r="BU124" s="867"/>
      <c r="BV124" s="867">
        <v>2.8</v>
      </c>
      <c r="BW124" s="867"/>
      <c r="BX124" s="867"/>
      <c r="BY124" s="867"/>
      <c r="BZ124" s="867"/>
      <c r="CA124" s="867">
        <v>1.9</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519124</v>
      </c>
      <c r="AB126" s="816"/>
      <c r="AC126" s="816"/>
      <c r="AD126" s="816"/>
      <c r="AE126" s="817"/>
      <c r="AF126" s="818">
        <v>417920</v>
      </c>
      <c r="AG126" s="816"/>
      <c r="AH126" s="816"/>
      <c r="AI126" s="816"/>
      <c r="AJ126" s="817"/>
      <c r="AK126" s="818">
        <v>390664</v>
      </c>
      <c r="AL126" s="816"/>
      <c r="AM126" s="816"/>
      <c r="AN126" s="816"/>
      <c r="AO126" s="817"/>
      <c r="AP126" s="860">
        <v>0.9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v>2128601</v>
      </c>
      <c r="DH126" s="853"/>
      <c r="DI126" s="853"/>
      <c r="DJ126" s="853"/>
      <c r="DK126" s="853"/>
      <c r="DL126" s="853">
        <v>1806314</v>
      </c>
      <c r="DM126" s="853"/>
      <c r="DN126" s="853"/>
      <c r="DO126" s="853"/>
      <c r="DP126" s="853"/>
      <c r="DQ126" s="853">
        <v>1820353</v>
      </c>
      <c r="DR126" s="853"/>
      <c r="DS126" s="853"/>
      <c r="DT126" s="853"/>
      <c r="DU126" s="853"/>
      <c r="DV126" s="830">
        <v>4.3</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1574909</v>
      </c>
      <c r="AB128" s="837"/>
      <c r="AC128" s="837"/>
      <c r="AD128" s="837"/>
      <c r="AE128" s="838"/>
      <c r="AF128" s="839">
        <v>1475084</v>
      </c>
      <c r="AG128" s="837"/>
      <c r="AH128" s="837"/>
      <c r="AI128" s="837"/>
      <c r="AJ128" s="838"/>
      <c r="AK128" s="839">
        <v>1478769</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11.29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v>98267</v>
      </c>
      <c r="DH128" s="827"/>
      <c r="DI128" s="827"/>
      <c r="DJ128" s="827"/>
      <c r="DK128" s="827"/>
      <c r="DL128" s="827">
        <v>92515</v>
      </c>
      <c r="DM128" s="827"/>
      <c r="DN128" s="827"/>
      <c r="DO128" s="827"/>
      <c r="DP128" s="827"/>
      <c r="DQ128" s="827">
        <v>89248</v>
      </c>
      <c r="DR128" s="827"/>
      <c r="DS128" s="827"/>
      <c r="DT128" s="827"/>
      <c r="DU128" s="827"/>
      <c r="DV128" s="828">
        <v>0.2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48258386</v>
      </c>
      <c r="AB129" s="816"/>
      <c r="AC129" s="816"/>
      <c r="AD129" s="816"/>
      <c r="AE129" s="817"/>
      <c r="AF129" s="818">
        <v>47022371</v>
      </c>
      <c r="AG129" s="816"/>
      <c r="AH129" s="816"/>
      <c r="AI129" s="816"/>
      <c r="AJ129" s="817"/>
      <c r="AK129" s="818">
        <v>47712448</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16.29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4914023</v>
      </c>
      <c r="AB130" s="816"/>
      <c r="AC130" s="816"/>
      <c r="AD130" s="816"/>
      <c r="AE130" s="817"/>
      <c r="AF130" s="818">
        <v>4908854</v>
      </c>
      <c r="AG130" s="816"/>
      <c r="AH130" s="816"/>
      <c r="AI130" s="816"/>
      <c r="AJ130" s="817"/>
      <c r="AK130" s="818">
        <v>4935397</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43344363</v>
      </c>
      <c r="AB131" s="800"/>
      <c r="AC131" s="800"/>
      <c r="AD131" s="800"/>
      <c r="AE131" s="801"/>
      <c r="AF131" s="802">
        <v>42113517</v>
      </c>
      <c r="AG131" s="800"/>
      <c r="AH131" s="800"/>
      <c r="AI131" s="800"/>
      <c r="AJ131" s="801"/>
      <c r="AK131" s="802">
        <v>42777051</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1.9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4.6595032439999997</v>
      </c>
      <c r="AB132" s="781"/>
      <c r="AC132" s="781"/>
      <c r="AD132" s="781"/>
      <c r="AE132" s="782"/>
      <c r="AF132" s="783">
        <v>5.1796125220000002</v>
      </c>
      <c r="AG132" s="781"/>
      <c r="AH132" s="781"/>
      <c r="AI132" s="781"/>
      <c r="AJ132" s="782"/>
      <c r="AK132" s="783">
        <v>5.2846606930000002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4.0999999999999996</v>
      </c>
      <c r="AB133" s="760"/>
      <c r="AC133" s="760"/>
      <c r="AD133" s="760"/>
      <c r="AE133" s="761"/>
      <c r="AF133" s="759">
        <v>4.5999999999999996</v>
      </c>
      <c r="AG133" s="760"/>
      <c r="AH133" s="760"/>
      <c r="AI133" s="760"/>
      <c r="AJ133" s="761"/>
      <c r="AK133" s="759">
        <v>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4TRUFFwt0JL6sZ1NAzFHZhCk0vevk5eVLwelEnYwh5EBIQQ2aEfF9cdFvUj0UUsKQSUCjr5cO+txoicbwSSMQ==" saltValue="4pNKoz8LwpTI1mM8ks32iw==" spinCount="100000" sheet="1" objects="1" scenarios="1" formatRows="0"/>
  <customSheetViews>
    <customSheetView guid="{95FE6FA1-A7F3-4016-9D63-3A4D2C1ED3DF}"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FB7E840F-A5E6-439A-92D6-82423EF9E889}" scale="70" fitToPage="1" hiddenRows="1" hiddenColumns="1">
      <selection activeCell="AP30" sqref="AP30:AT30"/>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18" orientation="landscape"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R6" sqref="W6:AB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lzm7vCy96HGptELCgJbvHsF4KKgjU1LAlyd/ZiOPJCU9JwNUAwYZlrhQ7Yg5p/cI2Ow0DIZ9274Za5bdTkeHQ==" saltValue="WsqTelxnOBNfsiBC2g5FpA==" spinCount="100000" sheet="1" objects="1" scenarios="1"/>
  <dataConsolidate/>
  <customSheetViews>
    <customSheetView guid="{95FE6FA1-A7F3-4016-9D63-3A4D2C1ED3DF}"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 guid="{FB7E840F-A5E6-439A-92D6-82423EF9E889}" scale="85" showPageBreaks="1" showGridLines="0" fitToPage="1" hiddenRows="1" hiddenColumns="1" view="pageBreakPreview" topLeftCell="V13">
      <selection activeCell="BD26" sqref="BD26"/>
      <pageMargins left="0" right="0" top="0" bottom="0" header="0" footer="0"/>
      <printOptions horizontalCentered="1" verticalCentered="1"/>
      <pageSetup paperSize="9" scale="44" orientation="landscape" r:id="rId2"/>
      <headerFooter alignWithMargins="0">
        <oddFooter>&amp;C&amp;P / &amp;N</oddFooter>
      </headerFooter>
    </customSheetView>
  </customSheetViews>
  <phoneticPr fontId="2"/>
  <pageMargins left="0.59055118110236227" right="0" top="0.59055118110236227" bottom="0.59055118110236227" header="0.39370078740157483" footer="0.39370078740157483"/>
  <pageSetup paperSize="9" scale="42" orientation="landscape" horizontalDpi="1200" r:id="rId3"/>
  <headerFooter alignWithMargins="0">
    <oddFooter>&amp;C&amp;P/&amp;N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R6" sqref="W6:AB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ZE+2sSBldsPEXwInS8yFF95kOVZ0Rv9/drCWmJ2v2Mt0lceCMdhq+v2259bfwBft9lYTpuM9ci/5Py78o+Ihw==" saltValue="zpGOJzRoQs0Hyo9byGNuOg==" spinCount="100000" sheet="1" objects="1" scenarios="1"/>
  <dataConsolidate/>
  <customSheetViews>
    <customSheetView guid="{95FE6FA1-A7F3-4016-9D63-3A4D2C1ED3DF}"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FB7E840F-A5E6-439A-92D6-82423EF9E889}" scale="70" showGridLines="0" fitToPage="1" hiddenRows="1" hiddenColumns="1" topLeftCell="A28">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s>
  <phoneticPr fontId="2"/>
  <pageMargins left="0.59055118110236227" right="0" top="0.59055118110236227" bottom="0.59055118110236227" header="0.39370078740157483" footer="0.39370078740157483"/>
  <pageSetup paperSize="9" scale="46" orientation="landscape" horizontalDpi="12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R6" sqref="W6:AB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16685149</v>
      </c>
      <c r="AP9" s="281">
        <v>72882</v>
      </c>
      <c r="AQ9" s="282">
        <v>64047</v>
      </c>
      <c r="AR9" s="283">
        <v>13.8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26881</v>
      </c>
      <c r="AP10" s="284">
        <v>117</v>
      </c>
      <c r="AQ10" s="285">
        <v>2298</v>
      </c>
      <c r="AR10" s="286">
        <v>-94.9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906060</v>
      </c>
      <c r="AP11" s="284">
        <v>3958</v>
      </c>
      <c r="AQ11" s="285">
        <v>1764</v>
      </c>
      <c r="AR11" s="286">
        <v>124.4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30</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447641</v>
      </c>
      <c r="AP13" s="284">
        <v>1955</v>
      </c>
      <c r="AQ13" s="285">
        <v>1643</v>
      </c>
      <c r="AR13" s="286">
        <v>19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267265</v>
      </c>
      <c r="AP14" s="284">
        <v>1167</v>
      </c>
      <c r="AQ14" s="285">
        <v>1378</v>
      </c>
      <c r="AR14" s="286">
        <v>-15.3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-963422</v>
      </c>
      <c r="AP15" s="284">
        <v>-4208</v>
      </c>
      <c r="AQ15" s="285">
        <v>-2215</v>
      </c>
      <c r="AR15" s="286">
        <v>90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17369574</v>
      </c>
      <c r="AP16" s="284">
        <v>75872</v>
      </c>
      <c r="AQ16" s="285">
        <v>68944</v>
      </c>
      <c r="AR16" s="286">
        <v>10</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6.6</v>
      </c>
      <c r="AP21" s="298">
        <v>6.5</v>
      </c>
      <c r="AQ21" s="299">
        <v>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99.7</v>
      </c>
      <c r="AP22" s="303">
        <v>99.5</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7002809</v>
      </c>
      <c r="AP32" s="312">
        <v>30589</v>
      </c>
      <c r="AQ32" s="313">
        <v>30222</v>
      </c>
      <c r="AR32" s="314">
        <v>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22</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1265024</v>
      </c>
      <c r="AP35" s="312">
        <v>5526</v>
      </c>
      <c r="AQ35" s="313">
        <v>7968</v>
      </c>
      <c r="AR35" s="314">
        <v>-30.6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4142</v>
      </c>
      <c r="AP36" s="312">
        <v>18</v>
      </c>
      <c r="AQ36" s="313">
        <v>535</v>
      </c>
      <c r="AR36" s="314">
        <v>-96.6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402584</v>
      </c>
      <c r="AP37" s="312">
        <v>1759</v>
      </c>
      <c r="AQ37" s="313">
        <v>897</v>
      </c>
      <c r="AR37" s="314">
        <v>96.1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v>229</v>
      </c>
      <c r="AP38" s="315">
        <v>1</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-1478769</v>
      </c>
      <c r="AP39" s="312">
        <v>-6459</v>
      </c>
      <c r="AQ39" s="313">
        <v>-7440</v>
      </c>
      <c r="AR39" s="314">
        <v>-13.2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-4935397</v>
      </c>
      <c r="AP40" s="312">
        <v>-21558</v>
      </c>
      <c r="AQ40" s="313">
        <v>-23690</v>
      </c>
      <c r="AR40" s="314">
        <v>-9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2260622</v>
      </c>
      <c r="AP41" s="312">
        <v>9875</v>
      </c>
      <c r="AQ41" s="313">
        <v>8515</v>
      </c>
      <c r="AR41" s="314">
        <v>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7919215</v>
      </c>
      <c r="AN51" s="334">
        <v>33836</v>
      </c>
      <c r="AO51" s="335">
        <v>16.2</v>
      </c>
      <c r="AP51" s="336">
        <v>46035</v>
      </c>
      <c r="AQ51" s="337">
        <v>2.2999999999999998</v>
      </c>
      <c r="AR51" s="338">
        <v>13.9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3438117</v>
      </c>
      <c r="AN52" s="342">
        <v>14690</v>
      </c>
      <c r="AO52" s="343">
        <v>4.0999999999999996</v>
      </c>
      <c r="AP52" s="344">
        <v>25158</v>
      </c>
      <c r="AQ52" s="345">
        <v>-0.4</v>
      </c>
      <c r="AR52" s="346">
        <v>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5369586</v>
      </c>
      <c r="AN53" s="334">
        <v>22996</v>
      </c>
      <c r="AO53" s="335">
        <v>-32</v>
      </c>
      <c r="AP53" s="336">
        <v>43261</v>
      </c>
      <c r="AQ53" s="337">
        <v>-6</v>
      </c>
      <c r="AR53" s="338">
        <v>-26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2588876</v>
      </c>
      <c r="AN54" s="342">
        <v>11087</v>
      </c>
      <c r="AO54" s="343">
        <v>-24.5</v>
      </c>
      <c r="AP54" s="344">
        <v>24721</v>
      </c>
      <c r="AQ54" s="345">
        <v>-1.7</v>
      </c>
      <c r="AR54" s="346">
        <v>-22.8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8010301</v>
      </c>
      <c r="AN55" s="334">
        <v>34502</v>
      </c>
      <c r="AO55" s="335">
        <v>50</v>
      </c>
      <c r="AP55" s="336">
        <v>40626</v>
      </c>
      <c r="AQ55" s="337">
        <v>-6.1</v>
      </c>
      <c r="AR55" s="338">
        <v>56.1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4131428</v>
      </c>
      <c r="AN56" s="342">
        <v>17795</v>
      </c>
      <c r="AO56" s="343">
        <v>60.5</v>
      </c>
      <c r="AP56" s="344">
        <v>24279</v>
      </c>
      <c r="AQ56" s="345">
        <v>-1.8</v>
      </c>
      <c r="AR56" s="346">
        <v>62.3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7638053</v>
      </c>
      <c r="AN57" s="334">
        <v>33096</v>
      </c>
      <c r="AO57" s="335">
        <v>-4.0999999999999996</v>
      </c>
      <c r="AP57" s="336">
        <v>46133</v>
      </c>
      <c r="AQ57" s="337">
        <v>13.6</v>
      </c>
      <c r="AR57" s="338">
        <v>-17.7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4893912</v>
      </c>
      <c r="AN58" s="342">
        <v>21205</v>
      </c>
      <c r="AO58" s="343">
        <v>19.2</v>
      </c>
      <c r="AP58" s="344">
        <v>27280</v>
      </c>
      <c r="AQ58" s="345">
        <v>12.4</v>
      </c>
      <c r="AR58" s="346">
        <v>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10014783</v>
      </c>
      <c r="AN59" s="334">
        <v>43745</v>
      </c>
      <c r="AO59" s="335">
        <v>32.200000000000003</v>
      </c>
      <c r="AP59" s="336">
        <v>49174</v>
      </c>
      <c r="AQ59" s="337">
        <v>6.6</v>
      </c>
      <c r="AR59" s="338">
        <v>25.6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4803169</v>
      </c>
      <c r="AN60" s="342">
        <v>20981</v>
      </c>
      <c r="AO60" s="343">
        <v>-1.1000000000000001</v>
      </c>
      <c r="AP60" s="344">
        <v>29896</v>
      </c>
      <c r="AQ60" s="345">
        <v>9.6</v>
      </c>
      <c r="AR60" s="346">
        <v>-10.7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7790388</v>
      </c>
      <c r="AN61" s="349">
        <v>33635</v>
      </c>
      <c r="AO61" s="350">
        <v>12.5</v>
      </c>
      <c r="AP61" s="351">
        <v>45046</v>
      </c>
      <c r="AQ61" s="352">
        <v>2.1</v>
      </c>
      <c r="AR61" s="338">
        <v>10.4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3971100</v>
      </c>
      <c r="AN62" s="342">
        <v>17152</v>
      </c>
      <c r="AO62" s="343">
        <v>11.6</v>
      </c>
      <c r="AP62" s="344">
        <v>26267</v>
      </c>
      <c r="AQ62" s="345">
        <v>3.6</v>
      </c>
      <c r="AR62" s="346">
        <v>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jqp4EE0uflBg0kpSZQ7HZgzniffIpIW2tFdBLPJ7d4bJz3L+Gl0q4YE+XR5DNfgmOcsegHl0uK8Aj7a0CE2rg==" saltValue="yEWEgqcKFKVQkIiHKRv0MA==" spinCount="100000" sheet="1" objects="1" scenarios="1"/>
  <customSheetViews>
    <customSheetView guid="{95FE6FA1-A7F3-4016-9D63-3A4D2C1ED3DF}"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FB7E840F-A5E6-439A-92D6-82423EF9E889}" showPageBreaks="1" showGridLines="0" fitToPage="1" hiddenRows="1" hiddenColumns="1" view="pageBreakPreview" topLeftCell="A13">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ageMargins left="0.59055118110236227" right="0" top="0.59055118110236227" bottom="0.59055118110236227" header="0.39370078740157483" footer="0.39370078740157483"/>
  <pageSetup paperSize="9" scale="57" orientation="landscape" horizontalDpi="1200"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R6" sqref="W6:AB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IbiH6Rlarrjov9UJbc6+3cNd9QOcy7PLxxcbTwDcz6QGPh7CCM/efyx9lI4DL1pSSA8BRsEwkfzsv1fX5M2IuA==" saltValue="Mv9tY91IarGpJ/3TTP/1Ag==" spinCount="100000" sheet="1" objects="1" scenarios="1"/>
  <dataConsolidate/>
  <customSheetViews>
    <customSheetView guid="{95FE6FA1-A7F3-4016-9D63-3A4D2C1ED3DF}"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ageMargins left="0.59055118110236227" right="0" top="0.59055118110236227" bottom="0.59055118110236227" header="0.39370078740157483" footer="0.39370078740157483"/>
  <pageSetup paperSize="9" scale="36" orientation="landscape" horizontalDpi="12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R6" sqref="W6:AB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4BJUBFJL57aSSm3sBnDoQI0SHRedUsFObokq3WJHKLNjFHXAVtYWQQYGFuuxIzRb6lrZ1ykBjc6sKLHiiXXZMw==" saltValue="DJ1sZpbZN4N5w22zKkePyg==" spinCount="100000" sheet="1" objects="1" scenarios="1"/>
  <dataConsolidate/>
  <customSheetViews>
    <customSheetView guid="{95FE6FA1-A7F3-4016-9D63-3A4D2C1ED3DF}"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FB7E840F-A5E6-439A-92D6-82423EF9E889}"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ageMargins left="0.59055118110236227" right="0" top="0.59055118110236227" bottom="0.59055118110236227" header="0.39370078740157483" footer="0.39370078740157483"/>
  <pageSetup paperSize="9" scale="36" orientation="landscape" horizontalDpi="12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R6" sqref="W6:AB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12.26</v>
      </c>
      <c r="G47" s="12">
        <v>12.5</v>
      </c>
      <c r="H47" s="12">
        <v>13.3</v>
      </c>
      <c r="I47" s="12">
        <v>16.190000000000001</v>
      </c>
      <c r="J47" s="13">
        <v>14.29</v>
      </c>
    </row>
    <row r="48" spans="2:10" ht="57.75" customHeight="1" x14ac:dyDescent="0.15">
      <c r="B48" s="14"/>
      <c r="C48" s="1177" t="s">
        <v>4</v>
      </c>
      <c r="D48" s="1177"/>
      <c r="E48" s="1178"/>
      <c r="F48" s="15">
        <v>1.1299999999999999</v>
      </c>
      <c r="G48" s="16">
        <v>3.34</v>
      </c>
      <c r="H48" s="16">
        <v>4.9400000000000004</v>
      </c>
      <c r="I48" s="16">
        <v>2.57</v>
      </c>
      <c r="J48" s="17">
        <v>2.5299999999999998</v>
      </c>
    </row>
    <row r="49" spans="2:10" ht="57.75" customHeight="1" thickBot="1" x14ac:dyDescent="0.2">
      <c r="B49" s="18"/>
      <c r="C49" s="1179" t="s">
        <v>5</v>
      </c>
      <c r="D49" s="1179"/>
      <c r="E49" s="1180"/>
      <c r="F49" s="19" t="s">
        <v>532</v>
      </c>
      <c r="G49" s="20">
        <v>2.79</v>
      </c>
      <c r="H49" s="20">
        <v>3.37</v>
      </c>
      <c r="I49" s="20">
        <v>0.04</v>
      </c>
      <c r="J49" s="21" t="s">
        <v>533</v>
      </c>
    </row>
    <row r="50" spans="2:10" x14ac:dyDescent="0.15"/>
  </sheetData>
  <sheetProtection algorithmName="SHA-512" hashValue="b155VNVlLcyy5E+kvUEx+lQfhtXN/hbbTszbKKO/VDO+1FmoCJXkxn9vaBH3wUrmvGlbGpzQFVUTHk+vZfez/Q==" saltValue="y4t0kXvR5ZF7scu4bBo35Q==" spinCount="100000" sheet="1" objects="1" scenarios="1"/>
  <customSheetViews>
    <customSheetView guid="{95FE6FA1-A7F3-4016-9D63-3A4D2C1ED3DF}"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FB7E840F-A5E6-439A-92D6-82423EF9E889}" showGridLines="0" fitToPage="1" hiddenRows="1" hiddenColumns="1" topLeftCell="A22">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s>
  <mergeCells count="3">
    <mergeCell ref="C47:E47"/>
    <mergeCell ref="C48:E48"/>
    <mergeCell ref="C49:E49"/>
  </mergeCells>
  <phoneticPr fontId="2"/>
  <pageMargins left="0.59055118110236227" right="0" top="0.59055118110236227" bottom="0.59055118110236227" header="0.39370078740157483" footer="0.39370078740157483"/>
  <pageSetup paperSize="9" scale="58" orientation="landscape" horizontalDpi="1200" verticalDpi="300" r:id="rId3"/>
  <headerFooter alignWithMargins="0">
    <oddFooter>&amp;C&amp;P/&amp;N</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89546</cp:lastModifiedBy>
  <cp:lastPrinted>2025-10-01T11:15:15Z</cp:lastPrinted>
  <dcterms:created xsi:type="dcterms:W3CDTF">2025-02-19T03:37:13Z</dcterms:created>
  <dcterms:modified xsi:type="dcterms:W3CDTF">2025-10-01T11:18:43Z</dcterms:modified>
  <cp:category/>
</cp:coreProperties>
</file>