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EBB2F17A-2D2F-401A-B549-AC0BDD0BD127}" xr6:coauthVersionLast="36" xr6:coauthVersionMax="47" xr10:uidLastSave="{00000000-0000-0000-0000-000000000000}"/>
  <bookViews>
    <workbookView xWindow="25935" yWindow="-105" windowWidth="19425" windowHeight="10425" tabRatio="836" xr2:uid="{00000000-000D-0000-FFFF-FFFF00000000}"/>
  </bookViews>
  <sheets>
    <sheet name="(様式1)参加申請書" sheetId="14" r:id="rId1"/>
    <sheet name="(様式2)会社概要書" sheetId="15" r:id="rId2"/>
    <sheet name="(様式3)同種業務実績調書" sheetId="16" r:id="rId3"/>
    <sheet name="(様式4)配置技術者調書" sheetId="24" r:id="rId4"/>
    <sheet name="(様式5)質問書" sheetId="25" r:id="rId5"/>
    <sheet name="(様式6)提案提出書" sheetId="17" r:id="rId6"/>
    <sheet name="(様式7-１)見積書" sheetId="27" r:id="rId7"/>
    <sheet name="(様式7-２)標準見積書" sheetId="28" r:id="rId8"/>
    <sheet name="(様式7-3)ハードウェア一覧" sheetId="20" r:id="rId9"/>
    <sheet name="(様式7-4)ｿﾌﾄｳｪｱ一覧" sheetId="21" r:id="rId10"/>
    <sheet name="(様式8)業務工程" sheetId="22" r:id="rId11"/>
    <sheet name="(様式8)業務工程 (記入例)" sheetId="23" r:id="rId12"/>
    <sheet name="(様式9)提案書記載項目対応表" sheetId="26" r:id="rId13"/>
    <sheet name="(様式10)機能評価表" sheetId="2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ido2" localSheetId="13">'(様式10)機能評価表'!___ido2</definedName>
    <definedName name="___ido2" localSheetId="7">'(様式7-２)標準見積書'!___ido2</definedName>
    <definedName name="___ido2" localSheetId="8">'(様式7-3)ハードウェア一覧'!___ido2</definedName>
    <definedName name="___ido2" localSheetId="9">'(様式7-4)ｿﾌﾄｳｪｱ一覧'!___ido2</definedName>
    <definedName name="___ido2">[0]!___ido2</definedName>
    <definedName name="___IDO3" localSheetId="13">'(様式10)機能評価表'!___IDO3</definedName>
    <definedName name="___IDO3" localSheetId="7">'(様式7-２)標準見積書'!___IDO3</definedName>
    <definedName name="___IDO3" localSheetId="8">'(様式7-3)ハードウェア一覧'!___IDO3</definedName>
    <definedName name="___IDO3" localSheetId="9">'(様式7-4)ｿﾌﾄｳｪｱ一覧'!___IDO3</definedName>
    <definedName name="___IDO3">[0]!___IDO3</definedName>
    <definedName name="__ido2" localSheetId="13">'(様式10)機能評価表'!__ido2</definedName>
    <definedName name="__ido2" localSheetId="7">'(様式7-２)標準見積書'!__ido2</definedName>
    <definedName name="__ido2" localSheetId="8">'(様式7-3)ハードウェア一覧'!__ido2</definedName>
    <definedName name="__ido2" localSheetId="9">'(様式7-4)ｿﾌﾄｳｪｱ一覧'!__ido2</definedName>
    <definedName name="__ido2">[0]!__ido2</definedName>
    <definedName name="__IDO3" localSheetId="13">'(様式10)機能評価表'!__IDO3</definedName>
    <definedName name="__IDO3" localSheetId="7">'(様式7-２)標準見積書'!__IDO3</definedName>
    <definedName name="__IDO3" localSheetId="8">'(様式7-3)ハードウェア一覧'!__IDO3</definedName>
    <definedName name="__IDO3" localSheetId="9">'(様式7-4)ｿﾌﾄｳｪｱ一覧'!__IDO3</definedName>
    <definedName name="__IDO3">[0]!__IDO3</definedName>
    <definedName name="__PP1">[1]画面一覧!$E$14:$L$14,[1]画面一覧!$D$15:$L$15,[1]画面一覧!$E$18:$L$18,[1]画面一覧!$E$19:$L$19,[1]画面一覧!$E$20:$L$20,[1]画面一覧!$E$21:$L$21,[1]画面一覧!$E$33:$L$33,[1]画面一覧!$D$35:$L$35,[1]画面一覧!$E$38:$L$38,[1]画面一覧!$E$39:$L$39,[1]画面一覧!$E$40:$L$40,[1]画面一覧!$E$41:$L$41</definedName>
    <definedName name="_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_PP3">[1]画面一覧!$AJ$14:$AQ$14,[1]画面一覧!$AJ$17:$AQ$17,[1]画面一覧!$AJ$25:$AQ$25,[1]画面一覧!$AJ$26:$AQ$26,[1]画面一覧!$AJ$27:$AQ$27,[1]画面一覧!$AJ$28:$AQ$28,[1]画面一覧!$AJ$38:$AQ$38,[1]画面一覧!$AJ$41:$AQ$41,[1]画面一覧!$AJ$42:$AQ$42,[1]画面一覧!$AJ$43:$AQ$43,[1]画面一覧!$AJ$44:$AQ$44</definedName>
    <definedName name="__PP4">[1]画面一覧!$AZ$12:$BK$12,[1]画面一覧!$AZ$13:$BK$13,[1]画面一覧!$AZ$14:$BK$14,[1]画面一覧!$AZ$15:$BK$15</definedName>
    <definedName name="__sl1" localSheetId="7">#REF!</definedName>
    <definedName name="__sl1" localSheetId="8">#REF!</definedName>
    <definedName name="__sl1" localSheetId="9">#REF!</definedName>
    <definedName name="__sl1">#REF!</definedName>
    <definedName name="__sl2" localSheetId="7">#REF!</definedName>
    <definedName name="__sl2" localSheetId="8">#REF!</definedName>
    <definedName name="__sl2" localSheetId="9">#REF!</definedName>
    <definedName name="__sl2">#REF!</definedName>
    <definedName name="__sl3" localSheetId="7">#REF!</definedName>
    <definedName name="__sl3" localSheetId="8">#REF!</definedName>
    <definedName name="__sl3" localSheetId="9">#REF!</definedName>
    <definedName name="__sl3">#REF!</definedName>
    <definedName name="__sl4" localSheetId="7">#REF!</definedName>
    <definedName name="__sl4" localSheetId="8">#REF!</definedName>
    <definedName name="__sl4" localSheetId="9">#REF!</definedName>
    <definedName name="__sl4">#REF!</definedName>
    <definedName name="_1検収推定明細" localSheetId="7">#REF!</definedName>
    <definedName name="_1検収推定明細" localSheetId="8">#REF!</definedName>
    <definedName name="_1検収推定明細" localSheetId="9">#REF!</definedName>
    <definedName name="_1検収推定明細">#REF!</definedName>
    <definedName name="_2仕様要件書__1_1_1" localSheetId="13">'(様式10)機能評価表'!_2仕様要件書__1_1_1</definedName>
    <definedName name="_2仕様要件書__1_1_1" localSheetId="7">'(様式7-２)標準見積書'!_2仕様要件書__1_1_1</definedName>
    <definedName name="_2仕様要件書__1_1_1" localSheetId="8">'(様式7-3)ハードウェア一覧'!_2仕様要件書__1_1_1</definedName>
    <definedName name="_2仕様要件書__1_1_1" localSheetId="9">'(様式7-4)ｿﾌﾄｳｪｱ一覧'!_2仕様要件書__1_1_1</definedName>
    <definedName name="_2仕様要件書__1_1_1">[0]!_2仕様要件書__1_1_1</definedName>
    <definedName name="_3仕様要件書__1_1_1" localSheetId="13">'(様式10)機能評価表'!_3仕様要件書__1_1_1</definedName>
    <definedName name="_3仕様要件書__1_1_1" localSheetId="7">'(様式7-２)標準見積書'!_3仕様要件書__1_1_1</definedName>
    <definedName name="_3仕様要件書__1_1_1" localSheetId="8">'(様式7-3)ハードウェア一覧'!_3仕様要件書__1_1_1</definedName>
    <definedName name="_3仕様要件書__1_1_1" localSheetId="9">'(様式7-4)ｿﾌﾄｳｪｱ一覧'!_3仕様要件書__1_1_1</definedName>
    <definedName name="_3仕様要件書__1_1_1">[0]!_3仕様要件書__1_1_1</definedName>
    <definedName name="_4仕様要件書__1_1_1" localSheetId="13">'(様式10)機能評価表'!_4仕様要件書__1_1_1</definedName>
    <definedName name="_4仕様要件書__1_1_1" localSheetId="7">'(様式7-２)標準見積書'!_4仕様要件書__1_1_1</definedName>
    <definedName name="_4仕様要件書__1_1_1" localSheetId="8">'(様式7-3)ハードウェア一覧'!_4仕様要件書__1_1_1</definedName>
    <definedName name="_4仕様要件書__1_1_1" localSheetId="9">'(様式7-4)ｿﾌﾄｳｪｱ一覧'!_4仕様要件書__1_1_1</definedName>
    <definedName name="_4仕様要件書__1_1_1">[0]!_4仕様要件書__1_1_1</definedName>
    <definedName name="_5仕様要件書__1_1_1" localSheetId="13">'(様式10)機能評価表'!_5仕様要件書__1_1_1</definedName>
    <definedName name="_5仕様要件書__1_1_1" localSheetId="7">'(様式7-２)標準見積書'!_5仕様要件書__1_1_1</definedName>
    <definedName name="_5仕様要件書__1_1_1" localSheetId="8">'(様式7-3)ハードウェア一覧'!_5仕様要件書__1_1_1</definedName>
    <definedName name="_5仕様要件書__1_1_1" localSheetId="9">'(様式7-4)ｿﾌﾄｳｪｱ一覧'!_5仕様要件書__1_1_1</definedName>
    <definedName name="_5仕様要件書__1_1_1">[0]!_5仕様要件書__1_1_1</definedName>
    <definedName name="_6仕様要件書__1_1_1" localSheetId="13">'(様式10)機能評価表'!_6仕様要件書__1_1_1</definedName>
    <definedName name="_6仕様要件書__1_1_1" localSheetId="7">'(様式7-２)標準見積書'!_6仕様要件書__1_1_1</definedName>
    <definedName name="_6仕様要件書__1_1_1" localSheetId="8">'(様式7-3)ハードウェア一覧'!_6仕様要件書__1_1_1</definedName>
    <definedName name="_6仕様要件書__1_1_1" localSheetId="9">'(様式7-4)ｿﾌﾄｳｪｱ一覧'!_6仕様要件書__1_1_1</definedName>
    <definedName name="_6仕様要件書__1_1_1">_6仕様要件書__1_1_1</definedName>
    <definedName name="_xlnm._FilterDatabase" localSheetId="13">'(様式10)機能評価表'!$A$8:$J$82</definedName>
    <definedName name="_xlnm._FilterDatabase" localSheetId="12" hidden="1">'(様式9)提案書記載項目対応表'!$A$5:$H$19</definedName>
    <definedName name="_ido2" localSheetId="13">'(様式10)機能評価表'!_ido2</definedName>
    <definedName name="_ido2" localSheetId="7">'(様式7-２)標準見積書'!_ido2</definedName>
    <definedName name="_ido2" localSheetId="8">'(様式7-3)ハードウェア一覧'!_ido2</definedName>
    <definedName name="_ido2" localSheetId="9">'(様式7-4)ｿﾌﾄｳｪｱ一覧'!_ido2</definedName>
    <definedName name="_ido2">[0]!_ido2</definedName>
    <definedName name="_IDO3" localSheetId="13">'(様式10)機能評価表'!_IDO3</definedName>
    <definedName name="_IDO3" localSheetId="7">'(様式7-２)標準見積書'!_IDO3</definedName>
    <definedName name="_IDO3" localSheetId="8">'(様式7-3)ハードウェア一覧'!_IDO3</definedName>
    <definedName name="_IDO3" localSheetId="9">'(様式7-4)ｿﾌﾄｳｪｱ一覧'!_IDO3</definedName>
    <definedName name="_IDO3">[0]!_IDO3</definedName>
    <definedName name="_PP1">[1]画面一覧!$E$14:$L$14,[1]画面一覧!$D$15:$L$15,[1]画面一覧!$E$18:$L$18,[1]画面一覧!$E$19:$L$19,[1]画面一覧!$E$20:$L$20,[1]画面一覧!$E$21:$L$21,[1]画面一覧!$E$33:$L$33,[1]画面一覧!$D$35:$L$35,[1]画面一覧!$E$38:$L$38,[1]画面一覧!$E$39:$L$39,[1]画面一覧!$E$40:$L$40,[1]画面一覧!$E$41:$L$41</definedName>
    <definedName name="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PP3">[1]画面一覧!$AJ$14:$AQ$14,[1]画面一覧!$AJ$17:$AQ$17,[1]画面一覧!$AJ$25:$AQ$25,[1]画面一覧!$AJ$26:$AQ$26,[1]画面一覧!$AJ$27:$AQ$27,[1]画面一覧!$AJ$28:$AQ$28,[1]画面一覧!$AJ$38:$AQ$38,[1]画面一覧!$AJ$41:$AQ$41,[1]画面一覧!$AJ$42:$AQ$42,[1]画面一覧!$AJ$43:$AQ$43,[1]画面一覧!$AJ$44:$AQ$44</definedName>
    <definedName name="_PP4">[1]画面一覧!$AZ$12:$BK$12,[1]画面一覧!$AZ$13:$BK$13,[1]画面一覧!$AZ$14:$BK$14,[1]画面一覧!$AZ$15:$BK$15</definedName>
    <definedName name="_sl1" localSheetId="7">#REF!</definedName>
    <definedName name="_sl1" localSheetId="8">#REF!</definedName>
    <definedName name="_sl1" localSheetId="9">#REF!</definedName>
    <definedName name="_sl1">#REF!</definedName>
    <definedName name="_sl2" localSheetId="7">#REF!</definedName>
    <definedName name="_sl2" localSheetId="8">#REF!</definedName>
    <definedName name="_sl2" localSheetId="9">#REF!</definedName>
    <definedName name="_sl2">#REF!</definedName>
    <definedName name="_sl3" localSheetId="7">#REF!</definedName>
    <definedName name="_sl3" localSheetId="8">#REF!</definedName>
    <definedName name="_sl3" localSheetId="9">#REF!</definedName>
    <definedName name="_sl3">#REF!</definedName>
    <definedName name="_sl4" localSheetId="7">#REF!</definedName>
    <definedName name="_sl4" localSheetId="8">#REF!</definedName>
    <definedName name="_sl4" localSheetId="9">#REF!</definedName>
    <definedName name="_sl4">#REF!</definedName>
    <definedName name="①">[2]コード!$B$2:$B$3</definedName>
    <definedName name="②">[2]コード!$D$2:$D$3</definedName>
    <definedName name="③">[2]コード!$F$2:$F$4</definedName>
    <definedName name="a" localSheetId="7">#REF!</definedName>
    <definedName name="a" localSheetId="8">#REF!</definedName>
    <definedName name="a" localSheetId="9">#REF!</definedName>
    <definedName name="a">#REF!</definedName>
    <definedName name="AA" localSheetId="13">'(様式10)機能評価表'!AA</definedName>
    <definedName name="AA" localSheetId="7">'(様式7-２)標準見積書'!AA</definedName>
    <definedName name="AA" localSheetId="8">'(様式7-3)ハードウェア一覧'!AA</definedName>
    <definedName name="AA" localSheetId="9">'(様式7-4)ｿﾌﾄｳｪｱ一覧'!AA</definedName>
    <definedName name="AA">[0]!AA</definedName>
    <definedName name="AA_1" localSheetId="13">'(様式10)機能評価表'!AA_1</definedName>
    <definedName name="AA_1" localSheetId="7">'(様式7-２)標準見積書'!AA_1</definedName>
    <definedName name="AA_1" localSheetId="8">'(様式7-3)ハードウェア一覧'!AA_1</definedName>
    <definedName name="AA_1" localSheetId="9">'(様式7-4)ｿﾌﾄｳｪｱ一覧'!AA_1</definedName>
    <definedName name="AA_1">AA_1</definedName>
    <definedName name="ＡＡＡ" localSheetId="7">#REF!</definedName>
    <definedName name="ＡＡＡ" localSheetId="8">#REF!</definedName>
    <definedName name="ＡＡＡ" localSheetId="9">#REF!</definedName>
    <definedName name="ＡＡＡ">#REF!</definedName>
    <definedName name="aaaa" localSheetId="13" hidden="1">{"'100DPro'!$A$1:$H$149"}</definedName>
    <definedName name="aaaa" localSheetId="1" hidden="1">{"'100DPro'!$A$1:$H$149"}</definedName>
    <definedName name="aaaa" localSheetId="2" hidden="1">{"'100DPro'!$A$1:$H$149"}</definedName>
    <definedName name="aaaa" localSheetId="3" hidden="1">{"'100DPro'!$A$1:$H$149"}</definedName>
    <definedName name="aaaa" localSheetId="4" hidden="1">{"'100DPro'!$A$1:$H$149"}</definedName>
    <definedName name="aaaa" localSheetId="5" hidden="1">{"'100DPro'!$A$1:$H$149"}</definedName>
    <definedName name="aaaa" localSheetId="6" hidden="1">{"'100DPro'!$A$1:$H$149"}</definedName>
    <definedName name="aaaa" localSheetId="7" hidden="1">{"'100DPro'!$A$1:$H$149"}</definedName>
    <definedName name="aaaa" localSheetId="8" hidden="1">{"'100DPro'!$A$1:$H$149"}</definedName>
    <definedName name="aaaa" localSheetId="9" hidden="1">{"'100DPro'!$A$1:$H$149"}</definedName>
    <definedName name="aaaa" localSheetId="12" hidden="1">{"'100DPro'!$A$1:$H$149"}</definedName>
    <definedName name="aaaa" hidden="1">{"'100DPro'!$A$1:$H$149"}</definedName>
    <definedName name="aaaaa" localSheetId="13" hidden="1">{"'100DPro'!$A$1:$H$149"}</definedName>
    <definedName name="aaaaa" localSheetId="1" hidden="1">{"'100DPro'!$A$1:$H$149"}</definedName>
    <definedName name="aaaaa" localSheetId="2" hidden="1">{"'100DPro'!$A$1:$H$149"}</definedName>
    <definedName name="aaaaa" localSheetId="3" hidden="1">{"'100DPro'!$A$1:$H$149"}</definedName>
    <definedName name="aaaaa" localSheetId="4" hidden="1">{"'100DPro'!$A$1:$H$149"}</definedName>
    <definedName name="aaaaa" localSheetId="5" hidden="1">{"'100DPro'!$A$1:$H$149"}</definedName>
    <definedName name="aaaaa" localSheetId="6" hidden="1">{"'100DPro'!$A$1:$H$149"}</definedName>
    <definedName name="aaaaa" localSheetId="7" hidden="1">{"'100DPro'!$A$1:$H$149"}</definedName>
    <definedName name="aaaaa" localSheetId="8" hidden="1">{"'100DPro'!$A$1:$H$149"}</definedName>
    <definedName name="aaaaa" localSheetId="9" hidden="1">{"'100DPro'!$A$1:$H$149"}</definedName>
    <definedName name="aaaaa" localSheetId="12" hidden="1">{"'100DPro'!$A$1:$H$149"}</definedName>
    <definedName name="aaaaa" hidden="1">{"'100DPro'!$A$1:$H$149"}</definedName>
    <definedName name="Access_Button" hidden="1">"価格H_hard_諸元___2__List"</definedName>
    <definedName name="AccessDatabase" hidden="1">"C:\MTAKAHAS\価格H.mdb"</definedName>
    <definedName name="AddPage" localSheetId="8">[3]!AddPage</definedName>
    <definedName name="AddPage" localSheetId="9">[3]!AddPage</definedName>
    <definedName name="AddPage">[3]!AddPage</definedName>
    <definedName name="ＡＰ工数" localSheetId="7">#REF!</definedName>
    <definedName name="ＡＰ工数" localSheetId="8">#REF!</definedName>
    <definedName name="ＡＰ工数" localSheetId="9">#REF!</definedName>
    <definedName name="ＡＰ工数">#REF!</definedName>
    <definedName name="ayaka" localSheetId="7">#REF!</definedName>
    <definedName name="ayaka" localSheetId="8">#REF!</definedName>
    <definedName name="ayaka" localSheetId="9">#REF!</definedName>
    <definedName name="ayaka">#REF!</definedName>
    <definedName name="BB" localSheetId="13">'(様式10)機能評価表'!BB</definedName>
    <definedName name="BB" localSheetId="7">'(様式7-２)標準見積書'!BB</definedName>
    <definedName name="BB" localSheetId="8">'(様式7-3)ハードウェア一覧'!BB</definedName>
    <definedName name="BB" localSheetId="9">'(様式7-4)ｿﾌﾄｳｪｱ一覧'!BB</definedName>
    <definedName name="BB">[0]!BB</definedName>
    <definedName name="BB_1" localSheetId="13">'(様式10)機能評価表'!BB_1</definedName>
    <definedName name="BB_1" localSheetId="7">'(様式7-２)標準見積書'!BB_1</definedName>
    <definedName name="BB_1" localSheetId="8">'(様式7-3)ハードウェア一覧'!BB_1</definedName>
    <definedName name="BB_1" localSheetId="9">'(様式7-4)ｿﾌﾄｳｪｱ一覧'!BB_1</definedName>
    <definedName name="BB_1">BB_1</definedName>
    <definedName name="ｂｂｂ" localSheetId="13">'(様式10)機能評価表'!ｂｂｂ</definedName>
    <definedName name="bbb" localSheetId="3" hidden="1">{"'100DPro'!$A$1:$H$149"}</definedName>
    <definedName name="ｂｂｂ" localSheetId="7">'(様式7-２)標準見積書'!ｂｂｂ</definedName>
    <definedName name="ｂｂｂ" localSheetId="8">'(様式7-3)ハードウェア一覧'!ｂｂｂ</definedName>
    <definedName name="ｂｂｂ" localSheetId="9">'(様式7-4)ｿﾌﾄｳｪｱ一覧'!ｂｂｂ</definedName>
    <definedName name="ｂｂｂ">[0]!ｂｂｂ</definedName>
    <definedName name="bbbb" localSheetId="13">'(様式10)機能評価表'!bbbb</definedName>
    <definedName name="bbbb" localSheetId="7">'(様式7-２)標準見積書'!bbbb</definedName>
    <definedName name="bbbb" localSheetId="8">'(様式7-3)ハードウェア一覧'!bbbb</definedName>
    <definedName name="bbbb" localSheetId="9">'(様式7-4)ｿﾌﾄｳｪｱ一覧'!bbbb</definedName>
    <definedName name="bbbb">[0]!bbbb</definedName>
    <definedName name="bbbbb" localSheetId="13">'(様式10)機能評価表'!bbbbb</definedName>
    <definedName name="bbbbb" localSheetId="7">'(様式7-２)標準見積書'!bbbbb</definedName>
    <definedName name="bbbbb" localSheetId="8">'(様式7-3)ハードウェア一覧'!bbbbb</definedName>
    <definedName name="bbbbb" localSheetId="9">'(様式7-4)ｿﾌﾄｳｪｱ一覧'!bbbbb</definedName>
    <definedName name="bbbbb">[0]!bbbbb</definedName>
    <definedName name="ｃｃ" localSheetId="13" hidden="1">{"'100DPro'!$A$1:$H$149"}</definedName>
    <definedName name="ｃｃ" localSheetId="1" hidden="1">{"'100DPro'!$A$1:$H$149"}</definedName>
    <definedName name="ｃｃ" localSheetId="2" hidden="1">{"'100DPro'!$A$1:$H$149"}</definedName>
    <definedName name="ｃｃ" localSheetId="3" hidden="1">{"'100DPro'!$A$1:$H$149"}</definedName>
    <definedName name="ｃｃ" localSheetId="4" hidden="1">{"'100DPro'!$A$1:$H$149"}</definedName>
    <definedName name="ｃｃ" localSheetId="5" hidden="1">{"'100DPro'!$A$1:$H$149"}</definedName>
    <definedName name="ｃｃ" localSheetId="6" hidden="1">{"'100DPro'!$A$1:$H$149"}</definedName>
    <definedName name="ｃｃ" localSheetId="7" hidden="1">{"'100DPro'!$A$1:$H$149"}</definedName>
    <definedName name="ｃｃ" localSheetId="8" hidden="1">{"'100DPro'!$A$1:$H$149"}</definedName>
    <definedName name="ｃｃ" localSheetId="9" hidden="1">{"'100DPro'!$A$1:$H$149"}</definedName>
    <definedName name="ｃｃ" localSheetId="12" hidden="1">{"'100DPro'!$A$1:$H$149"}</definedName>
    <definedName name="ｃｃ" hidden="1">{"'100DPro'!$A$1:$H$149"}</definedName>
    <definedName name="cccc" localSheetId="13">'(様式10)機能評価表'!cccc</definedName>
    <definedName name="cccc" localSheetId="7">'(様式7-２)標準見積書'!cccc</definedName>
    <definedName name="cccc" localSheetId="8">'(様式7-3)ハードウェア一覧'!cccc</definedName>
    <definedName name="cccc" localSheetId="9">'(様式7-4)ｿﾌﾄｳｪｱ一覧'!cccc</definedName>
    <definedName name="cccc">[0]!cccc</definedName>
    <definedName name="ccccc" localSheetId="13">'(様式10)機能評価表'!ccccc</definedName>
    <definedName name="ccccc" localSheetId="7">'(様式7-２)標準見積書'!ccccc</definedName>
    <definedName name="ccccc" localSheetId="8">'(様式7-3)ハードウェア一覧'!ccccc</definedName>
    <definedName name="ccccc" localSheetId="9">'(様式7-4)ｿﾌﾄｳｪｱ一覧'!ccccc</definedName>
    <definedName name="ccccc">[0]!ccccc</definedName>
    <definedName name="CODE指定" localSheetId="7">#REF!</definedName>
    <definedName name="CODE指定" localSheetId="8">#REF!</definedName>
    <definedName name="CODE指定" localSheetId="9">#REF!</definedName>
    <definedName name="CODE指定">#REF!</definedName>
    <definedName name="ＣＰＵセットＡ" localSheetId="7">#REF!</definedName>
    <definedName name="ＣＰＵセットＡ" localSheetId="8">#REF!</definedName>
    <definedName name="ＣＰＵセットＡ" localSheetId="9">#REF!</definedName>
    <definedName name="ＣＰＵセットＡ">#REF!</definedName>
    <definedName name="ＣＰＵセットＢ" localSheetId="7">#REF!</definedName>
    <definedName name="ＣＰＵセットＢ" localSheetId="8">#REF!</definedName>
    <definedName name="ＣＰＵセットＢ" localSheetId="9">#REF!</definedName>
    <definedName name="ＣＰＵセットＢ">#REF!</definedName>
    <definedName name="ＣＰＵセットC" localSheetId="7">#REF!</definedName>
    <definedName name="ＣＰＵセットC" localSheetId="8">#REF!</definedName>
    <definedName name="ＣＰＵセットC" localSheetId="9">#REF!</definedName>
    <definedName name="ＣＰＵセットC">#REF!</definedName>
    <definedName name="ＣＰＵ数" localSheetId="7">#REF!</definedName>
    <definedName name="ＣＰＵ数" localSheetId="8">#REF!</definedName>
    <definedName name="ＣＰＵ数" localSheetId="9">#REF!</definedName>
    <definedName name="ＣＰＵ数">#REF!</definedName>
    <definedName name="DATA" localSheetId="7">#REF!</definedName>
    <definedName name="DATA" localSheetId="8">#REF!</definedName>
    <definedName name="DATA" localSheetId="9">#REF!</definedName>
    <definedName name="DATA">#REF!</definedName>
    <definedName name="ＤＩＳＫサイズ">[4]条件設定!$K$6</definedName>
    <definedName name="ＤＩＳＫセットＡ" localSheetId="7">#REF!</definedName>
    <definedName name="ＤＩＳＫセットＡ" localSheetId="8">#REF!</definedName>
    <definedName name="ＤＩＳＫセットＡ" localSheetId="9">#REF!</definedName>
    <definedName name="ＤＩＳＫセットＡ">#REF!</definedName>
    <definedName name="ＤＩＳＫセットＢ" localSheetId="7">#REF!</definedName>
    <definedName name="ＤＩＳＫセットＢ" localSheetId="8">#REF!</definedName>
    <definedName name="ＤＩＳＫセットＢ" localSheetId="9">#REF!</definedName>
    <definedName name="ＤＩＳＫセットＢ">#REF!</definedName>
    <definedName name="ＤＩＳＫセットＣ" localSheetId="7">#REF!</definedName>
    <definedName name="ＤＩＳＫセットＣ" localSheetId="8">#REF!</definedName>
    <definedName name="ＤＩＳＫセットＣ" localSheetId="9">#REF!</definedName>
    <definedName name="ＤＩＳＫセットＣ">#REF!</definedName>
    <definedName name="ＤＩＳＫセットＳ" localSheetId="7">#REF!</definedName>
    <definedName name="ＤＩＳＫセットＳ" localSheetId="8">#REF!</definedName>
    <definedName name="ＤＩＳＫセットＳ" localSheetId="9">#REF!</definedName>
    <definedName name="ＤＩＳＫセットＳ">#REF!</definedName>
    <definedName name="ＤＩＳＫタイプ" localSheetId="7">#REF!</definedName>
    <definedName name="ＤＩＳＫタイプ" localSheetId="8">#REF!</definedName>
    <definedName name="ＤＩＳＫタイプ" localSheetId="9">#REF!</definedName>
    <definedName name="ＤＩＳＫタイプ">#REF!</definedName>
    <definedName name="ＤＩＳＫ容量" localSheetId="7">#REF!</definedName>
    <definedName name="ＤＩＳＫ容量" localSheetId="8">#REF!</definedName>
    <definedName name="ＤＩＳＫ容量" localSheetId="9">#REF!</definedName>
    <definedName name="ＤＩＳＫ容量">#REF!</definedName>
    <definedName name="Dollar" localSheetId="7">#REF!</definedName>
    <definedName name="Dollar" localSheetId="8">#REF!</definedName>
    <definedName name="Dollar" localSheetId="9">#REF!</definedName>
    <definedName name="Dollar">#REF!</definedName>
    <definedName name="EIA" localSheetId="7">#REF!</definedName>
    <definedName name="EIA" localSheetId="8">#REF!</definedName>
    <definedName name="EIA" localSheetId="9">#REF!</definedName>
    <definedName name="EIA">#REF!</definedName>
    <definedName name="ERRM1" localSheetId="7">[5]予算明細!#REF!</definedName>
    <definedName name="ERRM1" localSheetId="8">[5]予算明細!#REF!</definedName>
    <definedName name="ERRM1" localSheetId="9">[5]予算明細!#REF!</definedName>
    <definedName name="ERRM1">[5]予算明細!#REF!</definedName>
    <definedName name="ERRM2" localSheetId="7">[5]予算明細!#REF!</definedName>
    <definedName name="ERRM2" localSheetId="8">[5]予算明細!#REF!</definedName>
    <definedName name="ERRM2" localSheetId="9">[5]予算明細!#REF!</definedName>
    <definedName name="ERRM2">[5]予算明細!#REF!</definedName>
    <definedName name="Excel_BuiltIn_Print_Area" localSheetId="7">#REF!</definedName>
    <definedName name="Excel_BuiltIn_Print_Area" localSheetId="8">#REF!</definedName>
    <definedName name="Excel_BuiltIn_Print_Area" localSheetId="9">#REF!</definedName>
    <definedName name="Excel_BuiltIn_Print_Area">#REF!</definedName>
    <definedName name="Excel_BuiltIn_Print_Area_1_1" localSheetId="7">#REF!</definedName>
    <definedName name="Excel_BuiltIn_Print_Area_1_1" localSheetId="8">#REF!</definedName>
    <definedName name="Excel_BuiltIn_Print_Area_1_1" localSheetId="9">#REF!</definedName>
    <definedName name="Excel_BuiltIn_Print_Area_1_1">#REF!</definedName>
    <definedName name="Excel_BuiltIn_Print_Area_2_1" localSheetId="7">#REF!</definedName>
    <definedName name="Excel_BuiltIn_Print_Area_2_1" localSheetId="8">#REF!</definedName>
    <definedName name="Excel_BuiltIn_Print_Area_2_1" localSheetId="9">#REF!</definedName>
    <definedName name="Excel_BuiltIn_Print_Area_2_1">#REF!</definedName>
    <definedName name="Excel_BuiltIn_Recorder" localSheetId="7">#REF!</definedName>
    <definedName name="Excel_BuiltIn_Recorder" localSheetId="8">#REF!</definedName>
    <definedName name="Excel_BuiltIn_Recorder" localSheetId="9">#REF!</definedName>
    <definedName name="Excel_BuiltIn_Recorder">#REF!</definedName>
    <definedName name="ＧＢＩＴ" localSheetId="7">#REF!</definedName>
    <definedName name="ＧＢＩＴ" localSheetId="8">#REF!</definedName>
    <definedName name="ＧＢＩＴ" localSheetId="9">#REF!</definedName>
    <definedName name="ＧＢＩＴ">#REF!</definedName>
    <definedName name="GP" localSheetId="7">#REF!+1</definedName>
    <definedName name="GP" localSheetId="8">#REF!+1</definedName>
    <definedName name="GP" localSheetId="9">#REF!+1</definedName>
    <definedName name="GP">#REF!+1</definedName>
    <definedName name="hanni" localSheetId="7">#REF!</definedName>
    <definedName name="hanni" localSheetId="8">#REF!</definedName>
    <definedName name="hanni" localSheetId="9">#REF!</definedName>
    <definedName name="hanni">#REF!</definedName>
    <definedName name="HTML_CodePage" hidden="1">932</definedName>
    <definedName name="HTML_Control" localSheetId="13" hidden="1">{"'100DPro'!$A$1:$H$149"}</definedName>
    <definedName name="HTML_Control" localSheetId="1" hidden="1">{"'100DPro'!$A$1:$H$149"}</definedName>
    <definedName name="HTML_Control" localSheetId="2" hidden="1">{"'100DPro'!$A$1:$H$149"}</definedName>
    <definedName name="HTML_Control" localSheetId="3" hidden="1">{"'100DPro'!$A$1:$H$149"}</definedName>
    <definedName name="HTML_Control" localSheetId="4" hidden="1">{"'100DPro'!$A$1:$H$149"}</definedName>
    <definedName name="HTML_Control" localSheetId="5" hidden="1">{"'100DPro'!$A$1:$H$149"}</definedName>
    <definedName name="HTML_Control" localSheetId="6" hidden="1">{"'100DPro'!$A$1:$H$149"}</definedName>
    <definedName name="HTML_Control" localSheetId="7" hidden="1">{"'100DPro'!$A$1:$H$149"}</definedName>
    <definedName name="HTML_Control" localSheetId="8" hidden="1">{"'100DPro'!$A$1:$H$149"}</definedName>
    <definedName name="HTML_Control" localSheetId="9" hidden="1">{"'100DPro'!$A$1:$H$149"}</definedName>
    <definedName name="HTML_Control" localSheetId="12"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一時" localSheetId="7">#REF!</definedName>
    <definedName name="HW一時" localSheetId="8">#REF!</definedName>
    <definedName name="HW一時" localSheetId="9">#REF!</definedName>
    <definedName name="HW一時">#REF!</definedName>
    <definedName name="HW保守" localSheetId="7">#REF!</definedName>
    <definedName name="HW保守" localSheetId="8">#REF!</definedName>
    <definedName name="HW保守" localSheetId="9">#REF!</definedName>
    <definedName name="HW保守">#REF!</definedName>
    <definedName name="IC一時" localSheetId="7">'[6]１．ICカード,RW'!#REF!</definedName>
    <definedName name="IC一時" localSheetId="8">'[6]１．ICカード,RW'!#REF!</definedName>
    <definedName name="IC一時" localSheetId="9">'[6]１．ICカード,RW'!#REF!</definedName>
    <definedName name="IC一時">'[6]１．ICカード,RW'!#REF!</definedName>
    <definedName name="IC仕切" localSheetId="7">'[6]１．ICカード,RW'!#REF!</definedName>
    <definedName name="IC仕切" localSheetId="8">'[6]１．ICカード,RW'!#REF!</definedName>
    <definedName name="IC仕切" localSheetId="9">'[6]１．ICカード,RW'!#REF!</definedName>
    <definedName name="IC仕切">'[6]１．ICカード,RW'!#REF!</definedName>
    <definedName name="IC保守" localSheetId="7">'[6]１．ICカード,RW'!#REF!</definedName>
    <definedName name="IC保守" localSheetId="8">'[6]１．ICカード,RW'!#REF!</definedName>
    <definedName name="IC保守" localSheetId="9">'[6]１．ICカード,RW'!#REF!</definedName>
    <definedName name="IC保守">'[6]１．ICカード,RW'!#REF!</definedName>
    <definedName name="ido" localSheetId="7">#REF!</definedName>
    <definedName name="ido" localSheetId="8">#REF!</definedName>
    <definedName name="ido" localSheetId="9">#REF!</definedName>
    <definedName name="ido">#REF!</definedName>
    <definedName name="ido2_1" localSheetId="13">'(様式10)機能評価表'!ido2_1</definedName>
    <definedName name="ido2_1" localSheetId="7">'(様式7-２)標準見積書'!ido2_1</definedName>
    <definedName name="ido2_1" localSheetId="8">'(様式7-3)ハードウェア一覧'!ido2_1</definedName>
    <definedName name="ido2_1" localSheetId="9">'(様式7-4)ｿﾌﾄｳｪｱ一覧'!ido2_1</definedName>
    <definedName name="ido2_1">ido2_1</definedName>
    <definedName name="ido2_2" localSheetId="13">'(様式10)機能評価表'!ido2_2</definedName>
    <definedName name="ido2_2" localSheetId="7">'(様式7-２)標準見積書'!ido2_2</definedName>
    <definedName name="ido2_2" localSheetId="8">'(様式7-3)ハードウェア一覧'!ido2_2</definedName>
    <definedName name="ido2_2" localSheetId="9">'(様式7-4)ｿﾌﾄｳｪｱ一覧'!ido2_2</definedName>
    <definedName name="ido2_2">ido2_2</definedName>
    <definedName name="ＩＦ数" localSheetId="7">#REF!</definedName>
    <definedName name="ＩＦ数" localSheetId="8">#REF!</definedName>
    <definedName name="ＩＦ数" localSheetId="9">#REF!</definedName>
    <definedName name="ＩＦ数">#REF!</definedName>
    <definedName name="ＩＦ台数" localSheetId="7">#REF!</definedName>
    <definedName name="ＩＦ台数" localSheetId="8">#REF!</definedName>
    <definedName name="ＩＦ台数" localSheetId="9">#REF!</definedName>
    <definedName name="ＩＦ台数">#REF!</definedName>
    <definedName name="ISEあいメール機器一覧" localSheetId="7">#REF!</definedName>
    <definedName name="ISEあいメール機器一覧" localSheetId="8">#REF!</definedName>
    <definedName name="ISEあいメール機器一覧" localSheetId="9">#REF!</definedName>
    <definedName name="ISEあいメール機器一覧">#REF!</definedName>
    <definedName name="ISE全CL" localSheetId="7">#REF!</definedName>
    <definedName name="ISE全CL" localSheetId="8">#REF!</definedName>
    <definedName name="ISE全CL" localSheetId="9">#REF!</definedName>
    <definedName name="ISE全CL">#REF!</definedName>
    <definedName name="ISE全SV" localSheetId="7">#REF!</definedName>
    <definedName name="ISE全SV" localSheetId="8">#REF!</definedName>
    <definedName name="ISE全SV" localSheetId="9">#REF!</definedName>
    <definedName name="ISE全SV">#REF!</definedName>
    <definedName name="ＪＥＣＣ等償却率" localSheetId="7">#REF!</definedName>
    <definedName name="ＪＥＣＣ等償却率" localSheetId="8">#REF!</definedName>
    <definedName name="ＪＥＣＣ等償却率" localSheetId="9">#REF!</definedName>
    <definedName name="ＪＥＣＣ等償却率">#REF!</definedName>
    <definedName name="kijun" localSheetId="7">#REF!</definedName>
    <definedName name="kijun" localSheetId="8">#REF!</definedName>
    <definedName name="kijun" localSheetId="9">#REF!</definedName>
    <definedName name="kijun">#REF!</definedName>
    <definedName name="KISI_CLI" localSheetId="7">#REF!</definedName>
    <definedName name="KISI_CLI" localSheetId="8">#REF!</definedName>
    <definedName name="KISI_CLI" localSheetId="9">#REF!</definedName>
    <definedName name="KISI_CLI">#REF!</definedName>
    <definedName name="lblninsyo" localSheetId="7">#REF!</definedName>
    <definedName name="lblninsyo" localSheetId="8">#REF!</definedName>
    <definedName name="lblninsyo" localSheetId="9">#REF!</definedName>
    <definedName name="lblninsyo">#REF!</definedName>
    <definedName name="Macro4" localSheetId="7">#REF!</definedName>
    <definedName name="Macro4" localSheetId="8">#REF!</definedName>
    <definedName name="Macro4" localSheetId="9">#REF!</definedName>
    <definedName name="Macro4">#REF!</definedName>
    <definedName name="Maint" localSheetId="7">#REF!</definedName>
    <definedName name="Maint" localSheetId="8">#REF!</definedName>
    <definedName name="Maint" localSheetId="9">#REF!</definedName>
    <definedName name="Maint">#REF!</definedName>
    <definedName name="Maintff" localSheetId="7">#REF!</definedName>
    <definedName name="Maintff" localSheetId="8">#REF!</definedName>
    <definedName name="Maintff" localSheetId="9">#REF!</definedName>
    <definedName name="Maintff">#REF!</definedName>
    <definedName name="midashi" localSheetId="7">#REF!</definedName>
    <definedName name="midashi" localSheetId="8">#REF!</definedName>
    <definedName name="midashi" localSheetId="9">#REF!</definedName>
    <definedName name="midashi">#REF!</definedName>
    <definedName name="MODORU" localSheetId="8">[7]!MODORU</definedName>
    <definedName name="MODORU" localSheetId="9">[7]!MODORU</definedName>
    <definedName name="MODORU">[7]!MODORU</definedName>
    <definedName name="moto_kijun" localSheetId="7">#REF!</definedName>
    <definedName name="moto_kijun" localSheetId="8">#REF!</definedName>
    <definedName name="moto_kijun" localSheetId="9">#REF!</definedName>
    <definedName name="moto_kijun">#REF!</definedName>
    <definedName name="NES委託率" localSheetId="7">#REF!</definedName>
    <definedName name="NES委託率" localSheetId="8">#REF!</definedName>
    <definedName name="NES委託率" localSheetId="9">#REF!</definedName>
    <definedName name="NES委託率">#REF!</definedName>
    <definedName name="NowDate" localSheetId="8">[3]!NowDate</definedName>
    <definedName name="NowDate" localSheetId="9">[3]!NowDate</definedName>
    <definedName name="NowDate">[3]!NowDate</definedName>
    <definedName name="NW工事" localSheetId="7">#REF!</definedName>
    <definedName name="NW工事" localSheetId="8">#REF!</definedName>
    <definedName name="NW工事" localSheetId="9">#REF!</definedName>
    <definedName name="NW工事">#REF!</definedName>
    <definedName name="Nｺｰﾄﾞ" localSheetId="7">#REF!</definedName>
    <definedName name="Nｺｰﾄﾞ" localSheetId="8">#REF!</definedName>
    <definedName name="Nｺｰﾄﾞ" localSheetId="9">#REF!</definedName>
    <definedName name="Nｺｰﾄﾞ">#REF!</definedName>
    <definedName name="pc_and_Printer" localSheetId="7">#REF!</definedName>
    <definedName name="pc_and_Printer" localSheetId="8">#REF!</definedName>
    <definedName name="pc_and_Printer" localSheetId="9">#REF!</definedName>
    <definedName name="pc_and_Printer">#REF!</definedName>
    <definedName name="pc_and_printer_supports" localSheetId="7">#REF!</definedName>
    <definedName name="pc_and_printer_supports" localSheetId="8">#REF!</definedName>
    <definedName name="pc_and_printer_supports" localSheetId="9">#REF!</definedName>
    <definedName name="pc_and_printer_supports">#REF!</definedName>
    <definedName name="pc_and_printer_supports02" localSheetId="7">#REF!</definedName>
    <definedName name="pc_and_printer_supports02" localSheetId="8">#REF!</definedName>
    <definedName name="pc_and_printer_supports02" localSheetId="9">#REF!</definedName>
    <definedName name="pc_and_printer_supports02">#REF!</definedName>
    <definedName name="pc_and_printer_supports03" localSheetId="7">#REF!</definedName>
    <definedName name="pc_and_printer_supports03" localSheetId="8">#REF!</definedName>
    <definedName name="pc_and_printer_supports03" localSheetId="9">#REF!</definedName>
    <definedName name="pc_and_printer_supports03">#REF!</definedName>
    <definedName name="PC_and_ptinter出し値" localSheetId="7">#REF!</definedName>
    <definedName name="PC_and_ptinter出し値" localSheetId="8">#REF!</definedName>
    <definedName name="PC_and_ptinter出し値" localSheetId="9">#REF!</definedName>
    <definedName name="PC_and_ptinter出し値">#REF!</definedName>
    <definedName name="PC_and_ptinter出し値02" localSheetId="7">#REF!</definedName>
    <definedName name="PC_and_ptinter出し値02" localSheetId="8">#REF!</definedName>
    <definedName name="PC_and_ptinter出し値02" localSheetId="9">#REF!</definedName>
    <definedName name="PC_and_ptinter出し値02">#REF!</definedName>
    <definedName name="PC_and_ptinter出し値03" localSheetId="7">#REF!</definedName>
    <definedName name="PC_and_ptinter出し値03" localSheetId="8">#REF!</definedName>
    <definedName name="PC_and_ptinter出し値03" localSheetId="9">#REF!</definedName>
    <definedName name="PC_and_ptinter出し値03">#REF!</definedName>
    <definedName name="PKG一時" localSheetId="7">#REF!</definedName>
    <definedName name="PKG一時" localSheetId="8">#REF!</definedName>
    <definedName name="PKG一時" localSheetId="9">#REF!</definedName>
    <definedName name="PKG一時">#REF!</definedName>
    <definedName name="PKG付替" localSheetId="7">#REF!</definedName>
    <definedName name="PKG付替" localSheetId="8">#REF!</definedName>
    <definedName name="PKG付替" localSheetId="9">#REF!</definedName>
    <definedName name="PKG付替">#REF!</definedName>
    <definedName name="PKG保守" localSheetId="7">#REF!</definedName>
    <definedName name="PKG保守" localSheetId="8">#REF!</definedName>
    <definedName name="PKG保守" localSheetId="9">#REF!</definedName>
    <definedName name="PKG保守">#REF!</definedName>
    <definedName name="Pos_SQL_Make" localSheetId="13">'(様式10)機能評価表'!Pos_SQL_Make</definedName>
    <definedName name="Pos_SQL_Make" localSheetId="7">'(様式7-２)標準見積書'!Pos_SQL_Make</definedName>
    <definedName name="Pos_SQL_Make" localSheetId="8">'(様式7-3)ハードウェア一覧'!Pos_SQL_Make</definedName>
    <definedName name="Pos_SQL_Make" localSheetId="9">'(様式7-4)ｿﾌﾄｳｪｱ一覧'!Pos_SQL_Make</definedName>
    <definedName name="Pos_SQL_Make">[0]!Pos_SQL_Make</definedName>
    <definedName name="Pos_SQL_Make_1" localSheetId="13">'(様式10)機能評価表'!Pos_SQL_Make_1</definedName>
    <definedName name="Pos_SQL_Make_1" localSheetId="7">'(様式7-２)標準見積書'!Pos_SQL_Make_1</definedName>
    <definedName name="Pos_SQL_Make_1" localSheetId="8">'(様式7-3)ハードウェア一覧'!Pos_SQL_Make_1</definedName>
    <definedName name="Pos_SQL_Make_1" localSheetId="9">'(様式7-4)ｿﾌﾄｳｪｱ一覧'!Pos_SQL_Make_1</definedName>
    <definedName name="Pos_SQL_Make_1">Pos_SQL_Make_1</definedName>
    <definedName name="Pos_SQL_Make_2" localSheetId="13">'(様式10)機能評価表'!Pos_SQL_Make_2</definedName>
    <definedName name="Pos_SQL_Make_2" localSheetId="7">'(様式7-２)標準見積書'!Pos_SQL_Make_2</definedName>
    <definedName name="Pos_SQL_Make_2" localSheetId="8">'(様式7-3)ハードウェア一覧'!Pos_SQL_Make_2</definedName>
    <definedName name="Pos_SQL_Make_2" localSheetId="9">'(様式7-4)ｿﾌﾄｳｪｱ一覧'!Pos_SQL_Make_2</definedName>
    <definedName name="Pos_SQL_Make_2">Pos_SQL_Make_2</definedName>
    <definedName name="_xlnm.Print_Area" localSheetId="0">'(様式1)参加申請書'!$A$1:$K$41</definedName>
    <definedName name="_xlnm.Print_Area" localSheetId="13">'(様式10)機能評価表'!$A$1:$J$204</definedName>
    <definedName name="_xlnm.Print_Area" localSheetId="1">'(様式2)会社概要書'!$A$1:$G$36</definedName>
    <definedName name="_xlnm.Print_Area" localSheetId="2">'(様式3)同種業務実績調書'!$A$1:$J$21</definedName>
    <definedName name="_xlnm.Print_Area" localSheetId="7">'(様式7-２)標準見積書'!$A$1:$R$59</definedName>
    <definedName name="_xlnm.Print_Area" localSheetId="8">#REF!</definedName>
    <definedName name="_xlnm.Print_Area" localSheetId="9">#REF!</definedName>
    <definedName name="_xlnm.Print_Area" localSheetId="10">'(様式8)業務工程'!$A$1:$Y$26</definedName>
    <definedName name="_xlnm.Print_Area" localSheetId="11">'(様式8)業務工程 (記入例)'!$A$1:$Y$26</definedName>
    <definedName name="_xlnm.Print_Area" localSheetId="12">'(様式9)提案書記載項目対応表'!$A$1:$H$22</definedName>
    <definedName name="_xlnm.Print_Area">#REF!</definedName>
    <definedName name="_xlnm.Print_Titles" localSheetId="13">'(様式10)機能評価表'!$1:$8</definedName>
    <definedName name="Rank">[8]Variables!$A$6:$C$11</definedName>
    <definedName name="_xlnm.Recorder" localSheetId="7">#REF!</definedName>
    <definedName name="_xlnm.Recorder" localSheetId="8">#REF!</definedName>
    <definedName name="_xlnm.Recorder" localSheetId="9">#REF!</definedName>
    <definedName name="_xlnm.Recorder">#REF!</definedName>
    <definedName name="SBUCD規制">[9]ｺｰﾄﾞ表!$H$5:$H$29</definedName>
    <definedName name="SBU区分" localSheetId="7">#REF!</definedName>
    <definedName name="SBU区分" localSheetId="8">#REF!</definedName>
    <definedName name="SBU区分" localSheetId="9">#REF!</definedName>
    <definedName name="SBU区分">#REF!</definedName>
    <definedName name="SGAe" localSheetId="7">#REF!</definedName>
    <definedName name="SGAe" localSheetId="8">#REF!</definedName>
    <definedName name="SGAe" localSheetId="9">#REF!</definedName>
    <definedName name="SGAe">#REF!</definedName>
    <definedName name="SGAf" localSheetId="7">#REF!</definedName>
    <definedName name="SGAf" localSheetId="8">#REF!</definedName>
    <definedName name="SGAf" localSheetId="9">#REF!</definedName>
    <definedName name="SGAf">#REF!</definedName>
    <definedName name="SGAn" localSheetId="7">#REF!</definedName>
    <definedName name="SGAn" localSheetId="8">#REF!</definedName>
    <definedName name="SGAn" localSheetId="9">#REF!</definedName>
    <definedName name="SGAn">#REF!</definedName>
    <definedName name="SGAo" localSheetId="7">#REF!</definedName>
    <definedName name="SGAo" localSheetId="8">#REF!</definedName>
    <definedName name="SGAo" localSheetId="9">#REF!</definedName>
    <definedName name="SGAo">#REF!</definedName>
    <definedName name="sheet_kijun" localSheetId="7">#REF!</definedName>
    <definedName name="sheet_kijun" localSheetId="8">#REF!</definedName>
    <definedName name="sheet_kijun" localSheetId="9">#REF!</definedName>
    <definedName name="sheet_kijun">#REF!</definedName>
    <definedName name="SheetPrint" localSheetId="8">[3]!SheetPrint</definedName>
    <definedName name="SheetPrint" localSheetId="9">[3]!SheetPrint</definedName>
    <definedName name="SheetPrint">[3]!SheetPrint</definedName>
    <definedName name="SI一時" localSheetId="7">#REF!</definedName>
    <definedName name="SI一時" localSheetId="8">#REF!</definedName>
    <definedName name="SI一時" localSheetId="9">#REF!</definedName>
    <definedName name="SI一時">#REF!</definedName>
    <definedName name="SI原価率" localSheetId="7">#REF!</definedName>
    <definedName name="SI原価率" localSheetId="8">#REF!</definedName>
    <definedName name="SI原価率" localSheetId="9">#REF!</definedName>
    <definedName name="SI原価率">#REF!</definedName>
    <definedName name="SI仕切" localSheetId="7">#REF!</definedName>
    <definedName name="SI仕切" localSheetId="8">#REF!</definedName>
    <definedName name="SI仕切" localSheetId="9">#REF!</definedName>
    <definedName name="SI仕切">#REF!</definedName>
    <definedName name="SI保守" localSheetId="7">#REF!</definedName>
    <definedName name="SI保守" localSheetId="8">#REF!</definedName>
    <definedName name="SI保守" localSheetId="9">#REF!</definedName>
    <definedName name="SI保守">#REF!</definedName>
    <definedName name="slistOS">OFFSET('[10]slist OS'!$A$1,0,0,COUNTA('[10]slist OS'!$A$1:$A$65536),1)</definedName>
    <definedName name="slistPKG">OFFSET('[10]slist PKG'!$A$1,0,0,COUNTA('[10]slist PKG'!$A$1:$A$65536),1)</definedName>
    <definedName name="slist影響度">OFFSET([10]slist影響度!$A$1,0,0,COUNTA([10]slist影響度!$A$1:$A$65536),1)</definedName>
    <definedName name="slist原因区分">OFFSET([10]slist原因区分!$A$1,0,0,COUNTA([10]slist原因区分!$A$1:$A$65536),1)</definedName>
    <definedName name="slist原因区分１" localSheetId="7">#REF!</definedName>
    <definedName name="slist原因区分１" localSheetId="8">#REF!</definedName>
    <definedName name="slist原因区分１" localSheetId="9">#REF!</definedName>
    <definedName name="slist原因区分１">#REF!</definedName>
    <definedName name="slist原因区分２" localSheetId="7">#REF!</definedName>
    <definedName name="slist原因区分２" localSheetId="8">#REF!</definedName>
    <definedName name="slist原因区分２" localSheetId="9">#REF!</definedName>
    <definedName name="slist原因区分２">#REF!</definedName>
    <definedName name="slist障害時間">OFFSET([10]slist障害時間!$A$1,0,0,COUNTA([10]slist障害時間!$A$1:$A$65536),1)</definedName>
    <definedName name="slist責任区分">OFFSET([10]slit責任区分!$A$1,0,0,COUNTA([10]slit責任区分!$A$1:$A$65536),1)</definedName>
    <definedName name="slist部門">OFFSET([10]slist部門!$A$1,0,0,COUNTA([10]slist部門!$A$1:$A$65536),1)</definedName>
    <definedName name="STNMTBL" localSheetId="7">#REF!</definedName>
    <definedName name="STNMTBL" localSheetId="8">#REF!</definedName>
    <definedName name="STNMTBL" localSheetId="9">#REF!</definedName>
    <definedName name="STNMTBL">#REF!</definedName>
    <definedName name="TauxDollar" localSheetId="7">#REF!</definedName>
    <definedName name="TauxDollar" localSheetId="8">#REF!</definedName>
    <definedName name="TauxDollar" localSheetId="9">#REF!</definedName>
    <definedName name="TauxDollar">#REF!</definedName>
    <definedName name="TEST" localSheetId="7">#REF!</definedName>
    <definedName name="TEST" localSheetId="8">#REF!</definedName>
    <definedName name="TEST" localSheetId="9">#REF!</definedName>
    <definedName name="TEST">#REF!</definedName>
    <definedName name="toto" localSheetId="7">#REF!</definedName>
    <definedName name="toto" localSheetId="8">#REF!</definedName>
    <definedName name="toto" localSheetId="9">#REF!</definedName>
    <definedName name="toto">#REF!</definedName>
    <definedName name="town">[11]算出根拠!$D$21:$I$27</definedName>
    <definedName name="tt" localSheetId="7">#REF!</definedName>
    <definedName name="tt" localSheetId="8">#REF!</definedName>
    <definedName name="tt" localSheetId="9">#REF!</definedName>
    <definedName name="tt">#REF!</definedName>
    <definedName name="Uplift" localSheetId="7">#REF!</definedName>
    <definedName name="Uplift" localSheetId="8">#REF!</definedName>
    <definedName name="Uplift" localSheetId="9">#REF!</definedName>
    <definedName name="Uplift">#REF!</definedName>
    <definedName name="UPS" localSheetId="7">#REF!</definedName>
    <definedName name="UPS" localSheetId="8">#REF!</definedName>
    <definedName name="UPS" localSheetId="9">#REF!</definedName>
    <definedName name="UPS">#REF!</definedName>
    <definedName name="VA" localSheetId="7">#REF!</definedName>
    <definedName name="VA" localSheetId="8">#REF!</definedName>
    <definedName name="VA" localSheetId="9">#REF!</definedName>
    <definedName name="VA">#REF!</definedName>
    <definedName name="wrn.RBOD." localSheetId="13" hidden="1">{"RBOD1",#N/A,FALSE,"保険課ＯＡシステム生産管理表";"RBOD2",#N/A,FALSE,"保険課ＯＡシステム生産管理表";"RBOD3",#N/A,FALSE,"保険課ＯＡシステム生産管理表"}</definedName>
    <definedName name="wrn.RBOD." localSheetId="1" hidden="1">{"RBOD1",#N/A,FALSE,"保険課ＯＡシステム生産管理表";"RBOD2",#N/A,FALSE,"保険課ＯＡシステム生産管理表";"RBOD3",#N/A,FALSE,"保険課ＯＡシステム生産管理表"}</definedName>
    <definedName name="wrn.RBOD." localSheetId="2" hidden="1">{"RBOD1",#N/A,FALSE,"保険課ＯＡシステム生産管理表";"RBOD2",#N/A,FALSE,"保険課ＯＡシステム生産管理表";"RBOD3",#N/A,FALSE,"保険課ＯＡシステム生産管理表"}</definedName>
    <definedName name="wrn.RBOD." localSheetId="3" hidden="1">{"RBOD1",#N/A,FALSE,"保険課ＯＡシステム生産管理表";"RBOD2",#N/A,FALSE,"保険課ＯＡシステム生産管理表";"RBOD3",#N/A,FALSE,"保険課ＯＡシステム生産管理表"}</definedName>
    <definedName name="wrn.RBOD." localSheetId="4" hidden="1">{"RBOD1",#N/A,FALSE,"保険課ＯＡシステム生産管理表";"RBOD2",#N/A,FALSE,"保険課ＯＡシステム生産管理表";"RBOD3",#N/A,FALSE,"保険課ＯＡシステム生産管理表"}</definedName>
    <definedName name="wrn.RBOD." localSheetId="5" hidden="1">{"RBOD1",#N/A,FALSE,"保険課ＯＡシステム生産管理表";"RBOD2",#N/A,FALSE,"保険課ＯＡシステム生産管理表";"RBOD3",#N/A,FALSE,"保険課ＯＡシステム生産管理表"}</definedName>
    <definedName name="wrn.RBOD." localSheetId="6" hidden="1">{"RBOD1",#N/A,FALSE,"保険課ＯＡシステム生産管理表";"RBOD2",#N/A,FALSE,"保険課ＯＡシステム生産管理表";"RBOD3",#N/A,FALSE,"保険課ＯＡシステム生産管理表"}</definedName>
    <definedName name="wrn.RBOD." localSheetId="7" hidden="1">{"RBOD1",#N/A,FALSE,"保険課ＯＡシステム生産管理表";"RBOD2",#N/A,FALSE,"保険課ＯＡシステム生産管理表";"RBOD3",#N/A,FALSE,"保険課ＯＡシステム生産管理表"}</definedName>
    <definedName name="wrn.RBOD." localSheetId="8" hidden="1">{"RBOD1",#N/A,FALSE,"保険課ＯＡシステム生産管理表";"RBOD2",#N/A,FALSE,"保険課ＯＡシステム生産管理表";"RBOD3",#N/A,FALSE,"保険課ＯＡシステム生産管理表"}</definedName>
    <definedName name="wrn.RBOD." localSheetId="9" hidden="1">{"RBOD1",#N/A,FALSE,"保険課ＯＡシステム生産管理表";"RBOD2",#N/A,FALSE,"保険課ＯＡシステム生産管理表";"RBOD3",#N/A,FALSE,"保険課ＯＡシステム生産管理表"}</definedName>
    <definedName name="wrn.RBOD." localSheetId="12" hidden="1">{"RBOD1",#N/A,FALSE,"保険課ＯＡシステム生産管理表";"RBOD2",#N/A,FALSE,"保険課ＯＡシステム生産管理表";"RBOD3",#N/A,FALSE,"保険課ＯＡシステム生産管理表"}</definedName>
    <definedName name="wrn.RBOD." hidden="1">{"RBOD1",#N/A,FALSE,"保険課ＯＡシステム生産管理表";"RBOD2",#N/A,FALSE,"保険課ＯＡシステム生産管理表";"RBOD3",#N/A,FALSE,"保険課ＯＡシステム生産管理表"}</definedName>
    <definedName name="zone_impression" localSheetId="7">#REF!</definedName>
    <definedName name="zone_impression" localSheetId="8">#REF!</definedName>
    <definedName name="zone_impression" localSheetId="9">#REF!</definedName>
    <definedName name="zone_impression">#REF!</definedName>
    <definedName name="ああ" localSheetId="13">'(様式10)機能評価表'!ああ</definedName>
    <definedName name="ああ" localSheetId="7">'(様式7-２)標準見積書'!ああ</definedName>
    <definedName name="ああ" localSheetId="8">'(様式7-3)ハードウェア一覧'!ああ</definedName>
    <definedName name="ああ" localSheetId="9">'(様式7-4)ｿﾌﾄｳｪｱ一覧'!ああ</definedName>
    <definedName name="ああ">[0]!ああ</definedName>
    <definedName name="ああ_1" localSheetId="13">'(様式10)機能評価表'!ああ_1</definedName>
    <definedName name="ああ_1" localSheetId="7">'(様式7-２)標準見積書'!ああ_1</definedName>
    <definedName name="ああ_1" localSheetId="8">'(様式7-3)ハードウェア一覧'!ああ_1</definedName>
    <definedName name="ああ_1" localSheetId="9">'(様式7-4)ｿﾌﾄｳｪｱ一覧'!ああ_1</definedName>
    <definedName name="ああ_1">ああ_1</definedName>
    <definedName name="あああ">[12]JigyoKa!$A$1:$B$9</definedName>
    <definedName name="あああああ">[12]JigyoKubun!$A$1:$J$30</definedName>
    <definedName name="あああああああ">[12]JigyoShutai!$A$1:$D$9</definedName>
    <definedName name="い" localSheetId="7">#REF!</definedName>
    <definedName name="い" localSheetId="8">#REF!</definedName>
    <definedName name="い" localSheetId="9">#REF!</definedName>
    <definedName name="い">#REF!</definedName>
    <definedName name="いいいいい">[13]概算見積!$A$1:$J$91</definedName>
    <definedName name="ううううう">[13]概算見積!$A$1:$J$91</definedName>
    <definedName name="ええ">[12]KotanKubun!$A$1:$E$9</definedName>
    <definedName name="えええええ">[12]Keiyakusho!$A$1:$H$38</definedName>
    <definedName name="えええええええ">[12]RosenMeisho!$A$1:$F$1408</definedName>
    <definedName name="ええええええええ">[12]SichoSon!$A$1:$C$51</definedName>
    <definedName name="えええええええええ">[12]SikinKubun!$A$1:$C$15</definedName>
    <definedName name="オプション12_Click" localSheetId="13">'(様式10)機能評価表'!オプション12_Click</definedName>
    <definedName name="オプション12_Click" localSheetId="7">'(様式7-２)標準見積書'!オプション12_Click</definedName>
    <definedName name="オプション12_Click" localSheetId="8">'(様式7-3)ハードウェア一覧'!オプション12_Click</definedName>
    <definedName name="オプション12_Click" localSheetId="9">'(様式7-4)ｿﾌﾄｳｪｱ一覧'!オプション12_Click</definedName>
    <definedName name="オプション12_Click">[0]!オプション12_Click</definedName>
    <definedName name="オプション12_Click_1" localSheetId="13">'(様式10)機能評価表'!オプション12_Click_1</definedName>
    <definedName name="オプション12_Click_1" localSheetId="7">'(様式7-２)標準見積書'!オプション12_Click_1</definedName>
    <definedName name="オプション12_Click_1" localSheetId="8">'(様式7-3)ハードウェア一覧'!オプション12_Click_1</definedName>
    <definedName name="オプション12_Click_1" localSheetId="9">'(様式7-4)ｿﾌﾄｳｪｱ一覧'!オプション12_Click_1</definedName>
    <definedName name="オプション12_Click_1">オプション12_Click_1</definedName>
    <definedName name="オラクルユーザ数">[4]条件設定!$K$9</definedName>
    <definedName name="オンライン" localSheetId="7">'[14]生保オンライン '!#REF!</definedName>
    <definedName name="オンライン" localSheetId="8">'[14]生保オンライン '!#REF!</definedName>
    <definedName name="オンライン" localSheetId="9">'[14]生保オンライン '!#REF!</definedName>
    <definedName name="オンライン">'[14]生保オンライン '!#REF!</definedName>
    <definedName name="オンライン規模" localSheetId="7">'[14]生保オンライン '!#REF!</definedName>
    <definedName name="オンライン規模" localSheetId="8">'[14]生保オンライン '!#REF!</definedName>
    <definedName name="オンライン規模" localSheetId="9">'[14]生保オンライン '!#REF!</definedName>
    <definedName name="オンライン規模">'[14]生保オンライン '!#REF!</definedName>
    <definedName name="オンライン元規模" localSheetId="7">'[14]生保オンライン '!#REF!</definedName>
    <definedName name="オンライン元規模" localSheetId="8">'[14]生保オンライン '!#REF!</definedName>
    <definedName name="オンライン元規模" localSheetId="9">'[14]生保オンライン '!#REF!</definedName>
    <definedName name="オンライン元規模">'[14]生保オンライン '!#REF!</definedName>
    <definedName name="オン改造規模" localSheetId="7">#REF!</definedName>
    <definedName name="オン改造規模" localSheetId="8">#REF!</definedName>
    <definedName name="オン改造規模" localSheetId="9">#REF!</definedName>
    <definedName name="オン改造規模">#REF!</definedName>
    <definedName name="オン規模" localSheetId="7">#REF!</definedName>
    <definedName name="オン規模" localSheetId="8">#REF!</definedName>
    <definedName name="オン規模" localSheetId="9">#REF!</definedName>
    <definedName name="オン規模">#REF!</definedName>
    <definedName name="オン元規模" localSheetId="7">#REF!</definedName>
    <definedName name="オン元規模" localSheetId="8">#REF!</definedName>
    <definedName name="オン元規模" localSheetId="9">#REF!</definedName>
    <definedName name="オン元規模">#REF!</definedName>
    <definedName name="かかかか">[12]KaitoriKubun!$A$1:$B$15</definedName>
    <definedName name="ｷｬﾋﾞﾈｯﾄ" localSheetId="7">#REF!</definedName>
    <definedName name="ｷｬﾋﾞﾈｯﾄ" localSheetId="8">#REF!</definedName>
    <definedName name="ｷｬﾋﾞﾈｯﾄ" localSheetId="9">#REF!</definedName>
    <definedName name="ｷｬﾋﾞﾈｯﾄ">#REF!</definedName>
    <definedName name="さあああ">[12]Jimusho!$A$1:$L$37</definedName>
    <definedName name="サーバ" localSheetId="7">#REF!</definedName>
    <definedName name="サーバ" localSheetId="8">#REF!</definedName>
    <definedName name="サーバ" localSheetId="9">#REF!</definedName>
    <definedName name="サーバ">#REF!</definedName>
    <definedName name="サーバタイプ" localSheetId="7">#REF!</definedName>
    <definedName name="サーバタイプ" localSheetId="8">#REF!</definedName>
    <definedName name="サーバタイプ" localSheetId="9">#REF!</definedName>
    <definedName name="サーバタイプ">#REF!</definedName>
    <definedName name="サブシステム">OFFSET([15]Para!$A$2,0,0,COUNTA([15]Para!$A$1:$A$65536)-1,1)</definedName>
    <definedName name="サブチーム" localSheetId="7">[16]リスト!#REF!</definedName>
    <definedName name="サブチーム" localSheetId="8">[16]リスト!#REF!</definedName>
    <definedName name="サブチーム" localSheetId="9">[16]リスト!#REF!</definedName>
    <definedName name="サブチーム">[16]リスト!#REF!</definedName>
    <definedName name="システム名" localSheetId="7">#REF!</definedName>
    <definedName name="システム名" localSheetId="8">#REF!</definedName>
    <definedName name="システム名" localSheetId="9">#REF!</definedName>
    <definedName name="システム名">#REF!</definedName>
    <definedName name="そーてっく" localSheetId="7">#REF!</definedName>
    <definedName name="そーてっく" localSheetId="8">#REF!</definedName>
    <definedName name="そーてっく" localSheetId="9">#REF!</definedName>
    <definedName name="そーてっく">#REF!</definedName>
    <definedName name="だあ">[12]Yosan!$A$1:$C$28</definedName>
    <definedName name="ﾀｲﾄﾙ行" localSheetId="7">#REF!</definedName>
    <definedName name="ﾀｲﾄﾙ行" localSheetId="8">#REF!</definedName>
    <definedName name="ﾀｲﾄﾙ行" localSheetId="9">#REF!</definedName>
    <definedName name="ﾀｲﾄﾙ行">#REF!</definedName>
    <definedName name="タイムレコーダー" localSheetId="7">#REF!</definedName>
    <definedName name="タイムレコーダー" localSheetId="8">#REF!</definedName>
    <definedName name="タイムレコーダー" localSheetId="9">#REF!</definedName>
    <definedName name="タイムレコーダー">#REF!</definedName>
    <definedName name="ﾀﾀ" localSheetId="13">'(様式10)機能評価表'!ﾀﾀ</definedName>
    <definedName name="ﾀﾀ" localSheetId="7">'(様式7-２)標準見積書'!ﾀﾀ</definedName>
    <definedName name="ﾀﾀ" localSheetId="8">'(様式7-3)ハードウェア一覧'!ﾀﾀ</definedName>
    <definedName name="ﾀﾀ" localSheetId="9">'(様式7-4)ｿﾌﾄｳｪｱ一覧'!ﾀﾀ</definedName>
    <definedName name="ﾀﾀ">[0]!ﾀﾀ</definedName>
    <definedName name="ﾀﾀ_1" localSheetId="13">'(様式10)機能評価表'!ﾀﾀ_1</definedName>
    <definedName name="ﾀﾀ_1" localSheetId="7">'(様式7-２)標準見積書'!ﾀﾀ_1</definedName>
    <definedName name="ﾀﾀ_1" localSheetId="8">'(様式7-3)ハードウェア一覧'!ﾀﾀ_1</definedName>
    <definedName name="ﾀﾀ_1" localSheetId="9">'(様式7-4)ｿﾌﾄｳｪｱ一覧'!ﾀﾀ_1</definedName>
    <definedName name="ﾀﾀ_1">ﾀﾀ_1</definedName>
    <definedName name="ディスク" localSheetId="7">#REF!</definedName>
    <definedName name="ディスク" localSheetId="8">#REF!</definedName>
    <definedName name="ディスク" localSheetId="9">#REF!</definedName>
    <definedName name="ディスク">#REF!</definedName>
    <definedName name="テスト系" localSheetId="7">#REF!</definedName>
    <definedName name="テスト系" localSheetId="8">#REF!</definedName>
    <definedName name="テスト系" localSheetId="9">#REF!</definedName>
    <definedName name="テスト系">#REF!</definedName>
    <definedName name="バックアップ" localSheetId="7">#REF!</definedName>
    <definedName name="バックアップ" localSheetId="8">#REF!</definedName>
    <definedName name="バックアップ" localSheetId="9">#REF!</definedName>
    <definedName name="バックアップ">#REF!</definedName>
    <definedName name="バッチ改造規模" localSheetId="7">#REF!</definedName>
    <definedName name="バッチ改造規模" localSheetId="8">#REF!</definedName>
    <definedName name="バッチ改造規模" localSheetId="9">#REF!</definedName>
    <definedName name="バッチ改造規模">#REF!</definedName>
    <definedName name="バッチ規模" localSheetId="7">#REF!</definedName>
    <definedName name="バッチ規模" localSheetId="8">#REF!</definedName>
    <definedName name="バッチ規模" localSheetId="9">#REF!</definedName>
    <definedName name="バッチ規模">#REF!</definedName>
    <definedName name="バッチ元規模" localSheetId="7">#REF!</definedName>
    <definedName name="バッチ元規模" localSheetId="8">#REF!</definedName>
    <definedName name="バッチ元規模" localSheetId="9">#REF!</definedName>
    <definedName name="バッチ元規模">#REF!</definedName>
    <definedName name="ピボットエリア" localSheetId="7">#REF!</definedName>
    <definedName name="ピボットエリア" localSheetId="8">#REF!</definedName>
    <definedName name="ピボットエリア" localSheetId="9">#REF!</definedName>
    <definedName name="ピボットエリア">#REF!</definedName>
    <definedName name="ぶっけｎ">[12]Bukken!$A$1:$C$37</definedName>
    <definedName name="ﾌﾟﾗｯﾄﾎｰﾑ完了" localSheetId="7">[17]完了分!#REF!</definedName>
    <definedName name="ﾌﾟﾗｯﾄﾎｰﾑ完了" localSheetId="8">[17]完了分!#REF!</definedName>
    <definedName name="ﾌﾟﾗｯﾄﾎｰﾑ完了" localSheetId="9">[17]完了分!#REF!</definedName>
    <definedName name="ﾌﾟﾗｯﾄﾎｰﾑ完了">[17]完了分!#REF!</definedName>
    <definedName name="ﾌﾟﾗｯﾄﾎｰﾑ全体" localSheetId="7">[17]全体状況!#REF!</definedName>
    <definedName name="ﾌﾟﾗｯﾄﾎｰﾑ全体" localSheetId="8">[17]全体状況!#REF!</definedName>
    <definedName name="ﾌﾟﾗｯﾄﾎｰﾑ全体" localSheetId="9">[17]全体状況!#REF!</definedName>
    <definedName name="ﾌﾟﾗｯﾄﾎｰﾑ全体">[17]全体状況!#REF!</definedName>
    <definedName name="ﾌﾟﾗｯﾄﾎｰﾑ未回答" localSheetId="7">#REF!</definedName>
    <definedName name="ﾌﾟﾗｯﾄﾎｰﾑ未回答" localSheetId="8">#REF!</definedName>
    <definedName name="ﾌﾟﾗｯﾄﾎｰﾑ未回答" localSheetId="9">#REF!</definedName>
    <definedName name="ﾌﾟﾗｯﾄﾎｰﾑ未回答">#REF!</definedName>
    <definedName name="プリンタ台数" localSheetId="7">#REF!</definedName>
    <definedName name="プリンタ台数" localSheetId="8">#REF!</definedName>
    <definedName name="プリンタ台数" localSheetId="9">#REF!</definedName>
    <definedName name="プリンタ台数">#REF!</definedName>
    <definedName name="プロジェクト外組織" localSheetId="7">[16]リスト!#REF!</definedName>
    <definedName name="プロジェクト外組織" localSheetId="8">[16]リスト!#REF!</definedName>
    <definedName name="プロジェクト外組織" localSheetId="9">[16]リスト!#REF!</definedName>
    <definedName name="プロジェクト外組織">[16]リスト!#REF!</definedName>
    <definedName name="マニュアル" localSheetId="7">#REF!</definedName>
    <definedName name="マニュアル" localSheetId="8">#REF!</definedName>
    <definedName name="マニュアル" localSheetId="9">#REF!</definedName>
    <definedName name="マニュアル">#REF!</definedName>
    <definedName name="メニュｰ2" localSheetId="8">[18]!メニュー</definedName>
    <definedName name="メニュｰ2" localSheetId="9">[18]!メニュー</definedName>
    <definedName name="メニュｰ2">[18]!メニュー</definedName>
    <definedName name="メモリ量" localSheetId="7">#REF!</definedName>
    <definedName name="メモリ量" localSheetId="8">#REF!</definedName>
    <definedName name="メモリ量" localSheetId="9">#REF!</definedName>
    <definedName name="メモリ量">#REF!</definedName>
    <definedName name="リスト１" localSheetId="7">#REF!</definedName>
    <definedName name="リスト１" localSheetId="8">#REF!</definedName>
    <definedName name="リスト１" localSheetId="9">#REF!</definedName>
    <definedName name="リスト１">#REF!</definedName>
    <definedName name="扱い別" localSheetId="7">#REF!</definedName>
    <definedName name="扱い別" localSheetId="8">#REF!</definedName>
    <definedName name="扱い別" localSheetId="9">#REF!</definedName>
    <definedName name="扱い別">#REF!</definedName>
    <definedName name="委託">[12]ItakuKubun!$A$1:$B$5</definedName>
    <definedName name="印" localSheetId="7">#REF!</definedName>
    <definedName name="印" localSheetId="8">#REF!</definedName>
    <definedName name="印" localSheetId="9">#REF!</definedName>
    <definedName name="印">#REF!</definedName>
    <definedName name="印刷" localSheetId="8">[19]!印刷</definedName>
    <definedName name="印刷" localSheetId="9">[19]!印刷</definedName>
    <definedName name="印刷">[19]!印刷</definedName>
    <definedName name="印刷範囲001">[20]概算見積!$A$1:$J$91</definedName>
    <definedName name="印刷範囲002">[21]概算見積!$A$1:$J$91</definedName>
    <definedName name="印刷範囲010">[13]概算見積!$A$1:$J$91</definedName>
    <definedName name="印刷範囲011">[13]概算見積!$A$1:$J$91</definedName>
    <definedName name="印刷範囲013">[21]概算見積!$A$1:$J$91</definedName>
    <definedName name="印刷範囲020">[13]概算見積!$A$1:$J$91</definedName>
    <definedName name="印刷範囲100">[13]概算見積!$A$1:$J$91</definedName>
    <definedName name="印刷範囲120" localSheetId="7">#REF!</definedName>
    <definedName name="印刷範囲120" localSheetId="8">#REF!</definedName>
    <definedName name="印刷範囲120" localSheetId="9">#REF!</definedName>
    <definedName name="印刷範囲120">#REF!</definedName>
    <definedName name="印刷範囲122" localSheetId="7">#REF!</definedName>
    <definedName name="印刷範囲122" localSheetId="8">#REF!</definedName>
    <definedName name="印刷範囲122" localSheetId="9">#REF!</definedName>
    <definedName name="印刷範囲122">#REF!</definedName>
    <definedName name="印刷範囲200" localSheetId="7">#REF!</definedName>
    <definedName name="印刷範囲200" localSheetId="8">#REF!</definedName>
    <definedName name="印刷範囲200" localSheetId="9">#REF!</definedName>
    <definedName name="印刷範囲200">#REF!</definedName>
    <definedName name="印刷範囲300" localSheetId="7">#REF!</definedName>
    <definedName name="印刷範囲300" localSheetId="8">#REF!</definedName>
    <definedName name="印刷範囲300" localSheetId="9">#REF!</definedName>
    <definedName name="印刷範囲300">#REF!</definedName>
    <definedName name="印刷範囲400" localSheetId="7">#REF!</definedName>
    <definedName name="印刷範囲400" localSheetId="8">#REF!</definedName>
    <definedName name="印刷範囲400" localSheetId="9">#REF!</definedName>
    <definedName name="印刷範囲400">#REF!</definedName>
    <definedName name="印刷範囲Ａ" localSheetId="7">#REF!</definedName>
    <definedName name="印刷範囲Ａ" localSheetId="8">#REF!</definedName>
    <definedName name="印刷範囲Ａ" localSheetId="9">#REF!</definedName>
    <definedName name="印刷範囲Ａ">#REF!</definedName>
    <definedName name="印刷範囲スケ" localSheetId="7">#REF!</definedName>
    <definedName name="印刷範囲スケ" localSheetId="8">#REF!</definedName>
    <definedName name="印刷範囲スケ" localSheetId="9">#REF!</definedName>
    <definedName name="印刷範囲スケ">#REF!</definedName>
    <definedName name="運用一時" localSheetId="7">#REF!</definedName>
    <definedName name="運用一時" localSheetId="8">#REF!</definedName>
    <definedName name="運用一時" localSheetId="9">#REF!</definedName>
    <definedName name="運用一時">#REF!</definedName>
    <definedName name="運用保守" localSheetId="7">#REF!</definedName>
    <definedName name="運用保守" localSheetId="8">#REF!</definedName>
    <definedName name="運用保守" localSheetId="9">#REF!</definedName>
    <definedName name="運用保守">#REF!</definedName>
    <definedName name="営業手数料２" localSheetId="7">#REF!</definedName>
    <definedName name="営業手数料２" localSheetId="8">#REF!</definedName>
    <definedName name="営業手数料２" localSheetId="9">#REF!</definedName>
    <definedName name="営業手数料２">#REF!</definedName>
    <definedName name="価格H_hard_諸元___2__List" localSheetId="7">#REF!</definedName>
    <definedName name="価格H_hard_諸元___2__List" localSheetId="8">#REF!</definedName>
    <definedName name="価格H_hard_諸元___2__List" localSheetId="9">#REF!</definedName>
    <definedName name="価格H_hard_諸元___2__List">#REF!</definedName>
    <definedName name="過去引当準備金取崩" localSheetId="7">#REF!</definedName>
    <definedName name="過去引当準備金取崩" localSheetId="8">#REF!</definedName>
    <definedName name="過去引当準備金取崩" localSheetId="9">#REF!</definedName>
    <definedName name="過去引当準備金取崩">#REF!</definedName>
    <definedName name="過去準備金引当率" localSheetId="7">#REF!</definedName>
    <definedName name="過去準備金引当率" localSheetId="8">#REF!</definedName>
    <definedName name="過去準備金引当率" localSheetId="9">#REF!</definedName>
    <definedName name="過去準備金引当率">#REF!</definedName>
    <definedName name="会社名" localSheetId="7">#REF!</definedName>
    <definedName name="会社名" localSheetId="8">#REF!</definedName>
    <definedName name="会社名" localSheetId="9">#REF!</definedName>
    <definedName name="会社名">#REF!</definedName>
    <definedName name="海外" localSheetId="7">#REF!</definedName>
    <definedName name="海外" localSheetId="8">#REF!</definedName>
    <definedName name="海外" localSheetId="9">#REF!</definedName>
    <definedName name="海外">#REF!</definedName>
    <definedName name="外字変換">[22]jyumin!$C$3,[22]jyumin!$C$5,[22]jyumin!$C$6,[22]jyumin!$C$8,[22]jyumin!$C$13,[22]jyumin!$C$15,[22]jyumin!$C$18,[22]jyumin!$C$11,[22]jyumin!$C$21,[22]jyumin!$C$23,[22]jyumin!$C$25,[22]jyumin!$C$28,[22]jyumin!$C$31,[22]jyumin!$C$33,[22]jyumin!$C$35,[22]jyumin!$C$38,[22]jyumin!$C$41,[22]jyumin!$C$43</definedName>
    <definedName name="外来患者" localSheetId="7">#REF!</definedName>
    <definedName name="外来患者" localSheetId="8">#REF!</definedName>
    <definedName name="外来患者" localSheetId="9">#REF!</definedName>
    <definedName name="外来患者">#REF!</definedName>
    <definedName name="各種乗率" localSheetId="7">#REF!</definedName>
    <definedName name="各種乗率" localSheetId="8">#REF!</definedName>
    <definedName name="各種乗率" localSheetId="9">#REF!</definedName>
    <definedName name="各種乗率">#REF!</definedName>
    <definedName name="管理者完了" localSheetId="7">#REF!</definedName>
    <definedName name="管理者完了" localSheetId="8">#REF!</definedName>
    <definedName name="管理者完了" localSheetId="9">#REF!</definedName>
    <definedName name="管理者完了">#REF!</definedName>
    <definedName name="企通抜けクエリー1" localSheetId="7">#REF!</definedName>
    <definedName name="企通抜けクエリー1" localSheetId="8">#REF!</definedName>
    <definedName name="企通抜けクエリー1" localSheetId="9">#REF!</definedName>
    <definedName name="企通抜けクエリー1">#REF!</definedName>
    <definedName name="機器構成" localSheetId="13">'(様式10)機能評価表'!機器構成</definedName>
    <definedName name="機器構成" localSheetId="7">'(様式7-２)標準見積書'!機器構成</definedName>
    <definedName name="機器構成" localSheetId="8">'(様式7-3)ハードウェア一覧'!機器構成</definedName>
    <definedName name="機器構成" localSheetId="9">'(様式7-4)ｿﾌﾄｳｪｱ一覧'!機器構成</definedName>
    <definedName name="機器構成">[0]!機器構成</definedName>
    <definedName name="機器構成_1" localSheetId="13">'(様式10)機能評価表'!機器構成_1</definedName>
    <definedName name="機器構成_1" localSheetId="7">'(様式7-２)標準見積書'!機器構成_1</definedName>
    <definedName name="機器構成_1" localSheetId="8">'(様式7-3)ハードウェア一覧'!機器構成_1</definedName>
    <definedName name="機器構成_1" localSheetId="9">'(様式7-4)ｿﾌﾄｳｪｱ一覧'!機器構成_1</definedName>
    <definedName name="機器構成_1">機器構成_1</definedName>
    <definedName name="機種" localSheetId="7">#REF!</definedName>
    <definedName name="機種" localSheetId="8">#REF!</definedName>
    <definedName name="機種" localSheetId="9">#REF!</definedName>
    <definedName name="機種">#REF!</definedName>
    <definedName name="機種選択に戻る" localSheetId="8">[19]!機種選択に戻る</definedName>
    <definedName name="機種選択に戻る" localSheetId="9">[19]!機種選択に戻る</definedName>
    <definedName name="機種選択に戻る">[19]!機種選択に戻る</definedName>
    <definedName name="規格" localSheetId="7">#REF!</definedName>
    <definedName name="規格" localSheetId="8">#REF!</definedName>
    <definedName name="規格" localSheetId="9">#REF!</definedName>
    <definedName name="規格">#REF!</definedName>
    <definedName name="記号" localSheetId="7">#REF!</definedName>
    <definedName name="記号" localSheetId="8">#REF!</definedName>
    <definedName name="記号" localSheetId="9">#REF!</definedName>
    <definedName name="記号">#REF!</definedName>
    <definedName name="給付もと規模生保">[23]給付!$E$4</definedName>
    <definedName name="給付改造規模">[24]給付!$F$4</definedName>
    <definedName name="給付改造規模生保">[23]給付!$F$4</definedName>
    <definedName name="給付規模">[24]給付!$G$4</definedName>
    <definedName name="給付規模生保">[23]給付!$G$4</definedName>
    <definedName name="給付元規模">[24]給付!$E$4</definedName>
    <definedName name="給付本数">[24]給付!$F$5</definedName>
    <definedName name="給付本数生保">[23]給付!$F$5</definedName>
    <definedName name="拠点分類①" localSheetId="7">#REF!</definedName>
    <definedName name="拠点分類①" localSheetId="8">#REF!</definedName>
    <definedName name="拠点分類①" localSheetId="9">#REF!</definedName>
    <definedName name="拠点分類①">#REF!</definedName>
    <definedName name="拠点分類②" localSheetId="7">#REF!</definedName>
    <definedName name="拠点分類②" localSheetId="8">#REF!</definedName>
    <definedName name="拠点分類②" localSheetId="9">#REF!</definedName>
    <definedName name="拠点分類②">#REF!</definedName>
    <definedName name="拠点分類③" localSheetId="7">#REF!</definedName>
    <definedName name="拠点分類③" localSheetId="8">#REF!</definedName>
    <definedName name="拠点分類③" localSheetId="9">#REF!</definedName>
    <definedName name="拠点分類③">#REF!</definedName>
    <definedName name="拠点分類④" localSheetId="7">#REF!</definedName>
    <definedName name="拠点分類④" localSheetId="8">#REF!</definedName>
    <definedName name="拠点分類④" localSheetId="9">#REF!</definedName>
    <definedName name="拠点分類④">#REF!</definedName>
    <definedName name="共通費">[25]各種乗率!$C$11</definedName>
    <definedName name="共通費配賦率" localSheetId="7">#REF!</definedName>
    <definedName name="共通費配賦率" localSheetId="8">#REF!</definedName>
    <definedName name="共通費配賦率" localSheetId="9">#REF!</definedName>
    <definedName name="共通費配賦率">#REF!</definedName>
    <definedName name="業務名" localSheetId="7">#REF!</definedName>
    <definedName name="業務名" localSheetId="8">#REF!</definedName>
    <definedName name="業務名" localSheetId="9">#REF!</definedName>
    <definedName name="業務名">#REF!</definedName>
    <definedName name="金利賦課率" localSheetId="7">#REF!</definedName>
    <definedName name="金利賦課率" localSheetId="8">#REF!</definedName>
    <definedName name="金利賦課率" localSheetId="9">#REF!</definedName>
    <definedName name="金利賦課率">#REF!</definedName>
    <definedName name="検疫HW一時" localSheetId="7">#REF!</definedName>
    <definedName name="検疫HW一時" localSheetId="8">#REF!</definedName>
    <definedName name="検疫HW一時" localSheetId="9">#REF!</definedName>
    <definedName name="検疫HW一時">#REF!</definedName>
    <definedName name="検疫HW保守" localSheetId="7">#REF!</definedName>
    <definedName name="検疫HW保守" localSheetId="8">#REF!</definedName>
    <definedName name="検疫HW保守" localSheetId="9">#REF!</definedName>
    <definedName name="検疫HW保守">#REF!</definedName>
    <definedName name="検疫SI一時" localSheetId="7">#REF!</definedName>
    <definedName name="検疫SI一時" localSheetId="8">#REF!</definedName>
    <definedName name="検疫SI一時" localSheetId="9">#REF!</definedName>
    <definedName name="検疫SI一時">#REF!</definedName>
    <definedName name="検索" localSheetId="8">[18]!検索</definedName>
    <definedName name="検索" localSheetId="9">[18]!検索</definedName>
    <definedName name="検索">[18]!検索</definedName>
    <definedName name="現準備金引当率" localSheetId="7">#REF!</definedName>
    <definedName name="現準備金引当率" localSheetId="8">#REF!</definedName>
    <definedName name="現準備金引当率" localSheetId="9">#REF!</definedName>
    <definedName name="現準備金引当率">#REF!</definedName>
    <definedName name="荒屋" localSheetId="7">#REF!</definedName>
    <definedName name="荒屋" localSheetId="8">#REF!</definedName>
    <definedName name="荒屋" localSheetId="9">#REF!</definedName>
    <definedName name="荒屋">#REF!</definedName>
    <definedName name="購入推定明細" localSheetId="7">#REF!</definedName>
    <definedName name="購入推定明細" localSheetId="8">#REF!</definedName>
    <definedName name="購入推定明細" localSheetId="9">#REF!</definedName>
    <definedName name="購入推定明細">#REF!</definedName>
    <definedName name="再検索" localSheetId="8">[18]!再検索</definedName>
    <definedName name="再検索" localSheetId="9">[18]!再検索</definedName>
    <definedName name="再検索">[18]!再検索</definedName>
    <definedName name="残件数" localSheetId="7">#REF!</definedName>
    <definedName name="残件数" localSheetId="8">#REF!</definedName>
    <definedName name="残件数" localSheetId="9">#REF!</definedName>
    <definedName name="残件数">#REF!</definedName>
    <definedName name="残存率" localSheetId="7">[25]working!#REF!</definedName>
    <definedName name="残存率" localSheetId="8">[25]working!#REF!</definedName>
    <definedName name="残存率" localSheetId="9">[25]working!#REF!</definedName>
    <definedName name="残存率">[25]working!#REF!</definedName>
    <definedName name="残存率①" localSheetId="7">#REF!</definedName>
    <definedName name="残存率①" localSheetId="8">#REF!</definedName>
    <definedName name="残存率①" localSheetId="9">#REF!</definedName>
    <definedName name="残存率①">#REF!</definedName>
    <definedName name="残存率②" localSheetId="7">#REF!</definedName>
    <definedName name="残存率②" localSheetId="8">#REF!</definedName>
    <definedName name="残存率②" localSheetId="9">#REF!</definedName>
    <definedName name="残存率②">#REF!</definedName>
    <definedName name="残存率③" localSheetId="7">#REF!</definedName>
    <definedName name="残存率③" localSheetId="8">#REF!</definedName>
    <definedName name="残存率③" localSheetId="9">#REF!</definedName>
    <definedName name="残存率③">#REF!</definedName>
    <definedName name="残存率④" localSheetId="7">#REF!</definedName>
    <definedName name="残存率④" localSheetId="8">#REF!</definedName>
    <definedName name="残存率④" localSheetId="9">#REF!</definedName>
    <definedName name="残存率④">#REF!</definedName>
    <definedName name="残存率表" localSheetId="7">#REF!</definedName>
    <definedName name="残存率表" localSheetId="8">#REF!</definedName>
    <definedName name="残存率表" localSheetId="9">#REF!</definedName>
    <definedName name="残存率表">#REF!</definedName>
    <definedName name="残存率表１" localSheetId="7">#REF!</definedName>
    <definedName name="残存率表１" localSheetId="8">#REF!</definedName>
    <definedName name="残存率表１" localSheetId="9">#REF!</definedName>
    <definedName name="残存率表１">#REF!</definedName>
    <definedName name="仕切価格表示" localSheetId="8">[19]!仕切価格表示</definedName>
    <definedName name="仕切価格表示" localSheetId="9">[19]!仕切価格表示</definedName>
    <definedName name="仕切価格表示">[19]!仕切価格表示</definedName>
    <definedName name="仕様要件書_" localSheetId="13">'(様式10)機能評価表'!仕様要件書_</definedName>
    <definedName name="仕様要件書_" localSheetId="7">'(様式7-２)標準見積書'!仕様要件書_</definedName>
    <definedName name="仕様要件書_" localSheetId="8">'(様式7-3)ハードウェア一覧'!仕様要件書_</definedName>
    <definedName name="仕様要件書_" localSheetId="9">'(様式7-4)ｿﾌﾄｳｪｱ一覧'!仕様要件書_</definedName>
    <definedName name="仕様要件書_">仕様要件書_</definedName>
    <definedName name="仕様要件書__1" localSheetId="13">'(様式10)機能評価表'!仕様要件書__1</definedName>
    <definedName name="仕様要件書__1" localSheetId="7">'(様式7-２)標準見積書'!仕様要件書__1</definedName>
    <definedName name="仕様要件書__1" localSheetId="8">'(様式7-3)ハードウェア一覧'!仕様要件書__1</definedName>
    <definedName name="仕様要件書__1" localSheetId="9">'(様式7-4)ｿﾌﾄｳｪｱ一覧'!仕様要件書__1</definedName>
    <definedName name="仕様要件書__1">仕様要件書__1</definedName>
    <definedName name="仕様要件書__1_1" localSheetId="13">'(様式10)機能評価表'!仕様要件書__1_1</definedName>
    <definedName name="仕様要件書__1_1" localSheetId="7">'(様式7-２)標準見積書'!仕様要件書__1_1</definedName>
    <definedName name="仕様要件書__1_1" localSheetId="8">'(様式7-3)ハードウェア一覧'!仕様要件書__1_1</definedName>
    <definedName name="仕様要件書__1_1" localSheetId="9">'(様式7-4)ｿﾌﾄｳｪｱ一覧'!仕様要件書__1_1</definedName>
    <definedName name="仕様要件書__1_1">仕様要件書__1_1</definedName>
    <definedName name="仕様要件書○" localSheetId="13">'(様式10)機能評価表'!仕様要件書○</definedName>
    <definedName name="仕様要件書○" localSheetId="7">'(様式7-２)標準見積書'!仕様要件書○</definedName>
    <definedName name="仕様要件書○" localSheetId="8">'(様式7-3)ハードウェア一覧'!仕様要件書○</definedName>
    <definedName name="仕様要件書○" localSheetId="9">'(様式7-4)ｿﾌﾄｳｪｱ一覧'!仕様要件書○</definedName>
    <definedName name="仕様要件書○">[0]!仕様要件書○</definedName>
    <definedName name="仕様要件書◎" localSheetId="13">'(様式10)機能評価表'!仕様要件書◎</definedName>
    <definedName name="仕様要件書◎" localSheetId="7">'(様式7-２)標準見積書'!仕様要件書◎</definedName>
    <definedName name="仕様要件書◎" localSheetId="8">'(様式7-3)ハードウェア一覧'!仕様要件書◎</definedName>
    <definedName name="仕様要件書◎" localSheetId="9">'(様式7-4)ｿﾌﾄｳｪｱ一覧'!仕様要件書◎</definedName>
    <definedName name="仕様要件書◎">[0]!仕様要件書◎</definedName>
    <definedName name="資格改造規模">[24]資格!$F$39</definedName>
    <definedName name="資格改造規模生保">[23]資格!$F$39</definedName>
    <definedName name="資格規模">[24]資格!$G$39</definedName>
    <definedName name="資格規模生保">[23]資格!$G$39</definedName>
    <definedName name="資格元規模">[24]資格!$E$39</definedName>
    <definedName name="資格元規模生保">[23]資格!$E$39</definedName>
    <definedName name="資格本数">[24]資格!$F$40</definedName>
    <definedName name="資格本数生保">[23]資格!$F$40</definedName>
    <definedName name="事業部固定比率１">[25]各種乗率!$C$13</definedName>
    <definedName name="事業部固定費率" localSheetId="7">#REF!</definedName>
    <definedName name="事業部固定費率" localSheetId="8">#REF!</definedName>
    <definedName name="事業部固定費率" localSheetId="9">#REF!</definedName>
    <definedName name="事業部固定費率">#REF!</definedName>
    <definedName name="社内手数料率" localSheetId="7">#REF!</definedName>
    <definedName name="社内手数料率" localSheetId="8">#REF!</definedName>
    <definedName name="社内手数料率" localSheetId="9">#REF!</definedName>
    <definedName name="社内手数料率">#REF!</definedName>
    <definedName name="社内手数料率１">[25]各種乗率!$C$10</definedName>
    <definedName name="社内手数料率表" localSheetId="7">#REF!</definedName>
    <definedName name="社内手数料率表" localSheetId="8">#REF!</definedName>
    <definedName name="社内手数料率表" localSheetId="9">#REF!</definedName>
    <definedName name="社内手数料率表">#REF!</definedName>
    <definedName name="社内手数料率表１" localSheetId="7">#REF!</definedName>
    <definedName name="社内手数料率表１" localSheetId="8">#REF!</definedName>
    <definedName name="社内手数料率表１" localSheetId="9">#REF!</definedName>
    <definedName name="社内手数料率表１">#REF!</definedName>
    <definedName name="手続STS" localSheetId="7">#REF!</definedName>
    <definedName name="手続STS" localSheetId="8">#REF!</definedName>
    <definedName name="手続STS" localSheetId="9">#REF!</definedName>
    <definedName name="手続STS">#REF!</definedName>
    <definedName name="受注確度">[9]ｺｰﾄﾞ表!$B$5:$C$8</definedName>
    <definedName name="受発注期" localSheetId="7">#REF!</definedName>
    <definedName name="受発注期" localSheetId="8">#REF!</definedName>
    <definedName name="受発注期" localSheetId="9">#REF!</definedName>
    <definedName name="受発注期">#REF!</definedName>
    <definedName name="受付件数" localSheetId="7">#REF!</definedName>
    <definedName name="受付件数" localSheetId="8">#REF!</definedName>
    <definedName name="受付件数" localSheetId="9">#REF!</definedName>
    <definedName name="受付件数">#REF!</definedName>
    <definedName name="収納改造規模">[24]収納!$F$14</definedName>
    <definedName name="収納改造規模生保">[23]収納!$F$14</definedName>
    <definedName name="収納規模">[24]収納!$G$14</definedName>
    <definedName name="収納規模生保">[23]収納!$G$14</definedName>
    <definedName name="収納元規模">[24]収納!$E$14</definedName>
    <definedName name="収納元規模生保">[23]収納!$E$14</definedName>
    <definedName name="収納本数">[24]収納!$F$15</definedName>
    <definedName name="収納本数生保">[23]収納!$F$15</definedName>
    <definedName name="重量" localSheetId="7">#REF!</definedName>
    <definedName name="重量" localSheetId="8">#REF!</definedName>
    <definedName name="重量" localSheetId="9">#REF!</definedName>
    <definedName name="重量">#REF!</definedName>
    <definedName name="出力" localSheetId="7">#REF!</definedName>
    <definedName name="出力" localSheetId="8">#REF!</definedName>
    <definedName name="出力" localSheetId="9">#REF!</definedName>
    <definedName name="出力">#REF!</definedName>
    <definedName name="商品価格表" localSheetId="7">#REF!</definedName>
    <definedName name="商品価格表" localSheetId="8">#REF!</definedName>
    <definedName name="商品価格表" localSheetId="9">#REF!</definedName>
    <definedName name="商品価格表">#REF!</definedName>
    <definedName name="消耗一時" localSheetId="7">#REF!</definedName>
    <definedName name="消耗一時" localSheetId="8">#REF!</definedName>
    <definedName name="消耗一時" localSheetId="9">#REF!</definedName>
    <definedName name="消耗一時">#REF!</definedName>
    <definedName name="消耗品" localSheetId="7">#REF!</definedName>
    <definedName name="消耗品" localSheetId="8">#REF!</definedName>
    <definedName name="消耗品" localSheetId="9">#REF!</definedName>
    <definedName name="消耗品">#REF!</definedName>
    <definedName name="情報提供" localSheetId="7">#REF!</definedName>
    <definedName name="情報提供" localSheetId="8">#REF!</definedName>
    <definedName name="情報提供" localSheetId="9">#REF!</definedName>
    <definedName name="情報提供">#REF!</definedName>
    <definedName name="植村" localSheetId="7">#REF!</definedName>
    <definedName name="植村" localSheetId="8">#REF!</definedName>
    <definedName name="植村" localSheetId="9">#REF!</definedName>
    <definedName name="植村">#REF!</definedName>
    <definedName name="人月" localSheetId="7">[26]明細!#REF!</definedName>
    <definedName name="人月" localSheetId="8">[26]明細!#REF!</definedName>
    <definedName name="人月" localSheetId="9">[26]明細!#REF!</definedName>
    <definedName name="人月">[26]明細!#REF!</definedName>
    <definedName name="生保入力確認_01結果" localSheetId="7">#REF!</definedName>
    <definedName name="生保入力確認_01結果" localSheetId="8">#REF!</definedName>
    <definedName name="生保入力確認_01結果" localSheetId="9">#REF!</definedName>
    <definedName name="生保入力確認_01結果">#REF!</definedName>
    <definedName name="石原" localSheetId="7">#REF!</definedName>
    <definedName name="石原" localSheetId="8">#REF!</definedName>
    <definedName name="石原" localSheetId="9">#REF!</definedName>
    <definedName name="石原">#REF!</definedName>
    <definedName name="先">[12]ItakuSaki!$A$1:$C$5</definedName>
    <definedName name="総合計" localSheetId="7">#REF!</definedName>
    <definedName name="総合計" localSheetId="8">#REF!</definedName>
    <definedName name="総合計" localSheetId="9">#REF!</definedName>
    <definedName name="総合計">#REF!</definedName>
    <definedName name="装置" localSheetId="7">OFFSET(#REF!,0,0,COUNTA(#REF!)-1,1)</definedName>
    <definedName name="装置" localSheetId="8">OFFSET(#REF!,0,0,COUNTA(#REF!)-1,1)</definedName>
    <definedName name="装置" localSheetId="9">OFFSET(#REF!,0,0,COUNTA(#REF!)-1,1)</definedName>
    <definedName name="装置">OFFSET(#REF!,0,0,COUNTA(#REF!)-1,1)</definedName>
    <definedName name="単金" localSheetId="7">#REF!</definedName>
    <definedName name="単金" localSheetId="8">#REF!</definedName>
    <definedName name="単金" localSheetId="9">#REF!</definedName>
    <definedName name="単金">#REF!</definedName>
    <definedName name="単金2" localSheetId="7">#REF!</definedName>
    <definedName name="単金2" localSheetId="8">#REF!</definedName>
    <definedName name="単金2" localSheetId="9">#REF!</definedName>
    <definedName name="単金2">#REF!</definedName>
    <definedName name="担当" localSheetId="7">#REF!</definedName>
    <definedName name="担当" localSheetId="8">#REF!</definedName>
    <definedName name="担当" localSheetId="9">#REF!</definedName>
    <definedName name="担当">#REF!</definedName>
    <definedName name="担当者完了" localSheetId="7">#REF!</definedName>
    <definedName name="担当者完了" localSheetId="8">#REF!</definedName>
    <definedName name="担当者完了" localSheetId="9">#REF!</definedName>
    <definedName name="担当者完了">#REF!</definedName>
    <definedName name="端末ＣＰＵ" localSheetId="7">#REF!</definedName>
    <definedName name="端末ＣＰＵ" localSheetId="8">#REF!</definedName>
    <definedName name="端末ＣＰＵ" localSheetId="9">#REF!</definedName>
    <definedName name="端末ＣＰＵ">#REF!</definedName>
    <definedName name="端末台数" localSheetId="7">#REF!</definedName>
    <definedName name="端末台数" localSheetId="8">#REF!</definedName>
    <definedName name="端末台数" localSheetId="9">#REF!</definedName>
    <definedName name="端末台数">#REF!</definedName>
    <definedName name="段階" localSheetId="7">#REF!</definedName>
    <definedName name="段階" localSheetId="8">#REF!</definedName>
    <definedName name="段階" localSheetId="9">#REF!</definedName>
    <definedName name="段階">#REF!</definedName>
    <definedName name="抽出期間" localSheetId="7">#REF!</definedName>
    <definedName name="抽出期間" localSheetId="8">#REF!</definedName>
    <definedName name="抽出期間" localSheetId="9">#REF!</definedName>
    <definedName name="抽出期間">#REF!</definedName>
    <definedName name="朝倉" localSheetId="7">#REF!</definedName>
    <definedName name="朝倉" localSheetId="8">#REF!</definedName>
    <definedName name="朝倉" localSheetId="9">#REF!</definedName>
    <definedName name="朝倉">#REF!</definedName>
    <definedName name="辻" localSheetId="7">#REF!</definedName>
    <definedName name="辻" localSheetId="8">#REF!</definedName>
    <definedName name="辻" localSheetId="9">#REF!</definedName>
    <definedName name="辻">#REF!</definedName>
    <definedName name="導入経費付替率" localSheetId="7">#REF!</definedName>
    <definedName name="導入経費付替率" localSheetId="8">#REF!</definedName>
    <definedName name="導入経費付替率" localSheetId="9">#REF!</definedName>
    <definedName name="導入経費付替率">#REF!</definedName>
    <definedName name="導入経費付替率１" localSheetId="7">#REF!</definedName>
    <definedName name="導入経費付替率１" localSheetId="8">#REF!</definedName>
    <definedName name="導入経費付替率１" localSheetId="9">#REF!</definedName>
    <definedName name="導入経費付替率１">#REF!</definedName>
    <definedName name="得意先名" localSheetId="7">#REF!</definedName>
    <definedName name="得意先名" localSheetId="8">#REF!</definedName>
    <definedName name="得意先名" localSheetId="9">#REF!</definedName>
    <definedName name="得意先名">#REF!</definedName>
    <definedName name="内臓ＤＩＳＫ" localSheetId="7">#REF!</definedName>
    <definedName name="内臓ＤＩＳＫ" localSheetId="8">#REF!</definedName>
    <definedName name="内臓ＤＩＳＫ" localSheetId="9">#REF!</definedName>
    <definedName name="内臓ＤＩＳＫ">#REF!</definedName>
    <definedName name="内部版" localSheetId="13">'(様式10)機能評価表'!内部版</definedName>
    <definedName name="内部版" localSheetId="7">'(様式7-２)標準見積書'!内部版</definedName>
    <definedName name="内部版" localSheetId="8">'(様式7-3)ハードウェア一覧'!内部版</definedName>
    <definedName name="内部版" localSheetId="9">'(様式7-4)ｿﾌﾄｳｪｱ一覧'!内部版</definedName>
    <definedName name="内部版">[0]!内部版</definedName>
    <definedName name="入金報奨金率" localSheetId="7">#REF!</definedName>
    <definedName name="入金報奨金率" localSheetId="8">#REF!</definedName>
    <definedName name="入金報奨金率" localSheetId="9">#REF!</definedName>
    <definedName name="入金報奨金率">#REF!</definedName>
    <definedName name="入金報奨金率１" localSheetId="7">#REF!</definedName>
    <definedName name="入金報奨金率１" localSheetId="8">#REF!</definedName>
    <definedName name="入金報奨金率１" localSheetId="9">#REF!</definedName>
    <definedName name="入金報奨金率１">#REF!</definedName>
    <definedName name="入室情報" localSheetId="7">#REF!</definedName>
    <definedName name="入室情報" localSheetId="8">#REF!</definedName>
    <definedName name="入室情報" localSheetId="9">#REF!</definedName>
    <definedName name="入室情報">#REF!</definedName>
    <definedName name="売上推定明細" localSheetId="7">#REF!</definedName>
    <definedName name="売上推定明細" localSheetId="8">#REF!</definedName>
    <definedName name="売上推定明細" localSheetId="9">#REF!</definedName>
    <definedName name="売上推定明細">#REF!</definedName>
    <definedName name="販形①" localSheetId="7">#REF!</definedName>
    <definedName name="販形①" localSheetId="8">#REF!</definedName>
    <definedName name="販形①" localSheetId="9">#REF!</definedName>
    <definedName name="販形①">#REF!</definedName>
    <definedName name="販形②" localSheetId="7">#REF!</definedName>
    <definedName name="販形②" localSheetId="8">#REF!</definedName>
    <definedName name="販形②" localSheetId="9">#REF!</definedName>
    <definedName name="販形②">#REF!</definedName>
    <definedName name="販形③" localSheetId="7">#REF!</definedName>
    <definedName name="販形③" localSheetId="8">#REF!</definedName>
    <definedName name="販形③" localSheetId="9">#REF!</definedName>
    <definedName name="販形③">#REF!</definedName>
    <definedName name="販形④" localSheetId="7">#REF!</definedName>
    <definedName name="販形④" localSheetId="8">#REF!</definedName>
    <definedName name="販形④" localSheetId="9">#REF!</definedName>
    <definedName name="販形④">#REF!</definedName>
    <definedName name="販形⑤" localSheetId="7">#REF!</definedName>
    <definedName name="販形⑤" localSheetId="8">#REF!</definedName>
    <definedName name="販形⑤" localSheetId="9">#REF!</definedName>
    <definedName name="販形⑤">#REF!</definedName>
    <definedName name="販形⑥" localSheetId="7">#REF!</definedName>
    <definedName name="販形⑥" localSheetId="8">#REF!</definedName>
    <definedName name="販形⑥" localSheetId="9">#REF!</definedName>
    <definedName name="販形⑥">#REF!</definedName>
    <definedName name="販売拠点" localSheetId="7">#REF!</definedName>
    <definedName name="販売拠点" localSheetId="8">#REF!</definedName>
    <definedName name="販売拠点" localSheetId="9">#REF!</definedName>
    <definedName name="販売拠点">#REF!</definedName>
    <definedName name="販売拠点１" localSheetId="7">#REF!</definedName>
    <definedName name="販売拠点１" localSheetId="8">#REF!</definedName>
    <definedName name="販売拠点１" localSheetId="9">#REF!</definedName>
    <definedName name="販売拠点１">#REF!</definedName>
    <definedName name="標準価格表示" localSheetId="8">[19]!標準価格表示</definedName>
    <definedName name="標準価格表示" localSheetId="9">[19]!標準価格表示</definedName>
    <definedName name="標準価格表示">[19]!標準価格表示</definedName>
    <definedName name="病床数" localSheetId="7">#REF!</definedName>
    <definedName name="病床数" localSheetId="8">#REF!</definedName>
    <definedName name="病床数" localSheetId="9">#REF!</definedName>
    <definedName name="病床数">#REF!</definedName>
    <definedName name="不在者" localSheetId="7">#REF!</definedName>
    <definedName name="不在者" localSheetId="8">#REF!</definedName>
    <definedName name="不在者" localSheetId="9">#REF!</definedName>
    <definedName name="不在者">#REF!</definedName>
    <definedName name="付け替" localSheetId="7">#REF!</definedName>
    <definedName name="付け替" localSheetId="8">#REF!</definedName>
    <definedName name="付け替" localSheetId="9">#REF!</definedName>
    <definedName name="付け替">#REF!</definedName>
    <definedName name="付替" localSheetId="7">#REF!</definedName>
    <definedName name="付替" localSheetId="8">#REF!</definedName>
    <definedName name="付替" localSheetId="9">#REF!</definedName>
    <definedName name="付替">#REF!</definedName>
    <definedName name="付替え" localSheetId="7">#REF!</definedName>
    <definedName name="付替え" localSheetId="8">#REF!</definedName>
    <definedName name="付替え" localSheetId="9">#REF!</definedName>
    <definedName name="付替え">#REF!</definedName>
    <definedName name="付替え上率表">'[25]付替乗率表（変動）'!$A$6:$G$80</definedName>
    <definedName name="付替乗率①" localSheetId="7">#REF!</definedName>
    <definedName name="付替乗率①" localSheetId="8">#REF!</definedName>
    <definedName name="付替乗率①" localSheetId="9">#REF!</definedName>
    <definedName name="付替乗率①">#REF!</definedName>
    <definedName name="付替乗率②" localSheetId="7">#REF!</definedName>
    <definedName name="付替乗率②" localSheetId="8">#REF!</definedName>
    <definedName name="付替乗率②" localSheetId="9">#REF!</definedName>
    <definedName name="付替乗率②">#REF!</definedName>
    <definedName name="付替乗率③" localSheetId="7">#REF!</definedName>
    <definedName name="付替乗率③" localSheetId="8">#REF!</definedName>
    <definedName name="付替乗率③" localSheetId="9">#REF!</definedName>
    <definedName name="付替乗率③">#REF!</definedName>
    <definedName name="付替乗率④" localSheetId="7">#REF!</definedName>
    <definedName name="付替乗率④" localSheetId="8">#REF!</definedName>
    <definedName name="付替乗率④" localSheetId="9">#REF!</definedName>
    <definedName name="付替乗率④">#REF!</definedName>
    <definedName name="付替乗率表" localSheetId="7">#REF!</definedName>
    <definedName name="付替乗率表" localSheetId="8">#REF!</definedName>
    <definedName name="付替乗率表" localSheetId="9">#REF!</definedName>
    <definedName name="付替乗率表">#REF!</definedName>
    <definedName name="賦課改造規模">[24]賦課!$F$37</definedName>
    <definedName name="賦課改造規模生保">[23]賦課!$F$37</definedName>
    <definedName name="賦課規模">[24]賦課!$G$37</definedName>
    <definedName name="賦課規模生保">[23]賦課!$G$37</definedName>
    <definedName name="賦課元規模">[24]賦課!$E$37</definedName>
    <definedName name="賦課元規模生保">[23]賦課!$E$37</definedName>
    <definedName name="賦課本数">[24]賦課!$F$38</definedName>
    <definedName name="賦課本数生保">[23]賦課!$F$38</definedName>
    <definedName name="部品価格表">[27]部品価格表!$B$2:$E$172</definedName>
    <definedName name="保守原価率" localSheetId="7">#REF!</definedName>
    <definedName name="保守原価率" localSheetId="8">#REF!</definedName>
    <definedName name="保守原価率" localSheetId="9">#REF!</definedName>
    <definedName name="保守原価率">#REF!</definedName>
    <definedName name="保守原価率２" localSheetId="7">#REF!</definedName>
    <definedName name="保守原価率２" localSheetId="8">#REF!</definedName>
    <definedName name="保守原価率２" localSheetId="9">#REF!</definedName>
    <definedName name="保守原価率２">#REF!</definedName>
    <definedName name="保守原価率Ｈ" localSheetId="7">#REF!</definedName>
    <definedName name="保守原価率Ｈ" localSheetId="8">#REF!</definedName>
    <definedName name="保守原価率Ｈ" localSheetId="9">#REF!</definedName>
    <definedName name="保守原価率Ｈ">#REF!</definedName>
    <definedName name="保守原価率Ｓ" localSheetId="7">#REF!</definedName>
    <definedName name="保守原価率Ｓ" localSheetId="8">#REF!</definedName>
    <definedName name="保守原価率Ｓ" localSheetId="9">#REF!</definedName>
    <definedName name="保守原価率Ｓ">#REF!</definedName>
    <definedName name="補償">[12]HoshoKomoku!$A$1:$D$11</definedName>
    <definedName name="報奨率" localSheetId="7">#REF!</definedName>
    <definedName name="報奨率" localSheetId="8">#REF!</definedName>
    <definedName name="報奨率" localSheetId="9">#REF!</definedName>
    <definedName name="報奨率">#REF!</definedName>
    <definedName name="報奨率１">[25]各種乗率!$C$12</definedName>
    <definedName name="本数" localSheetId="7">#REF!</definedName>
    <definedName name="本数" localSheetId="8">#REF!</definedName>
    <definedName name="本数" localSheetId="9">#REF!</definedName>
    <definedName name="本数">#REF!</definedName>
    <definedName name="本田" localSheetId="7">#REF!</definedName>
    <definedName name="本田" localSheetId="8">#REF!</definedName>
    <definedName name="本田" localSheetId="9">#REF!</definedName>
    <definedName name="本田">#REF!</definedName>
  </definedNames>
  <calcPr calcId="191029"/>
</workbook>
</file>

<file path=xl/calcChain.xml><?xml version="1.0" encoding="utf-8"?>
<calcChain xmlns="http://schemas.openxmlformats.org/spreadsheetml/2006/main">
  <c r="D176" i="29" l="1"/>
  <c r="D128" i="29"/>
  <c r="D72" i="29"/>
  <c r="D49" i="29"/>
  <c r="D22" i="29"/>
  <c r="D11" i="29"/>
  <c r="D12" i="29" l="1"/>
  <c r="D13" i="29" s="1"/>
  <c r="D14" i="29" s="1"/>
  <c r="D15" i="29" s="1"/>
  <c r="D16" i="29" s="1"/>
  <c r="D17" i="29" s="1"/>
  <c r="D18" i="29" s="1"/>
  <c r="D19" i="29" s="1"/>
  <c r="D20" i="29" l="1"/>
  <c r="D23" i="29" s="1"/>
  <c r="D24" i="29" s="1"/>
  <c r="D25" i="29" s="1"/>
  <c r="D26" i="29" s="1"/>
  <c r="D27" i="29" s="1"/>
  <c r="D28" i="29" s="1"/>
  <c r="D29" i="29" s="1"/>
  <c r="D30" i="29" s="1"/>
  <c r="D31" i="29" s="1"/>
  <c r="D32" i="29" s="1"/>
  <c r="D33" i="29" s="1"/>
  <c r="D34" i="29" s="1"/>
  <c r="D35" i="29" s="1"/>
  <c r="D36" i="29" s="1"/>
  <c r="D37" i="29" s="1"/>
  <c r="D38" i="29" s="1"/>
  <c r="D39" i="29" s="1"/>
  <c r="D40" i="29" s="1"/>
  <c r="D41" i="29" s="1"/>
  <c r="D42" i="29" s="1"/>
  <c r="D43" i="29" s="1"/>
  <c r="D44" i="29" s="1"/>
  <c r="D45" i="29" s="1"/>
  <c r="D46" i="29" s="1"/>
  <c r="D47" i="29" s="1"/>
  <c r="D50" i="29" s="1"/>
  <c r="D51" i="29" s="1"/>
  <c r="D52" i="29" l="1"/>
  <c r="D53" i="29" s="1"/>
  <c r="D54" i="29" s="1"/>
  <c r="D55" i="29" s="1"/>
  <c r="D56" i="29" s="1"/>
  <c r="D57" i="29" s="1"/>
  <c r="D58" i="29" s="1"/>
  <c r="D59" i="29" s="1"/>
  <c r="D60" i="29" s="1"/>
  <c r="D61" i="29" s="1"/>
  <c r="D62" i="29" s="1"/>
  <c r="D63" i="29" s="1"/>
  <c r="D64" i="29" s="1"/>
  <c r="D65" i="29" s="1"/>
  <c r="D66" i="29" s="1"/>
  <c r="D67" i="29" s="1"/>
  <c r="D68" i="29" s="1"/>
  <c r="D69" i="29" s="1"/>
  <c r="D70" i="29" s="1"/>
  <c r="D73" i="29" s="1"/>
  <c r="D74" i="29" s="1"/>
  <c r="D75" i="29" s="1"/>
  <c r="D76" i="29" s="1"/>
  <c r="D77" i="29" s="1"/>
  <c r="D78" i="29" s="1"/>
  <c r="D79" i="29" s="1"/>
  <c r="D80" i="29" s="1"/>
  <c r="D81" i="29" s="1"/>
  <c r="D82" i="29" s="1"/>
  <c r="D83" i="29" s="1"/>
  <c r="D84" i="29" s="1"/>
  <c r="D85" i="29" s="1"/>
  <c r="D86" i="29" s="1"/>
  <c r="D87" i="29" s="1"/>
  <c r="D88" i="29" s="1"/>
  <c r="D89" i="29" s="1"/>
  <c r="D90" i="29" s="1"/>
  <c r="D91" i="29" s="1"/>
  <c r="D92" i="29" s="1"/>
  <c r="D93" i="29" s="1"/>
  <c r="D94" i="29" s="1"/>
  <c r="D95" i="29" s="1"/>
  <c r="D96" i="29" s="1"/>
  <c r="D97" i="29" s="1"/>
  <c r="D98" i="29" s="1"/>
  <c r="G8" i="28"/>
  <c r="H8" i="28"/>
  <c r="Q8" i="28"/>
  <c r="G9" i="28"/>
  <c r="H9" i="28"/>
  <c r="Q9" i="28"/>
  <c r="G10" i="28"/>
  <c r="H10" i="28"/>
  <c r="Q10" i="28"/>
  <c r="J11" i="28"/>
  <c r="K11" i="28"/>
  <c r="Q11" i="28" s="1"/>
  <c r="L11" i="28"/>
  <c r="M11" i="28"/>
  <c r="N11" i="28"/>
  <c r="O11" i="28"/>
  <c r="O46" i="28" s="1"/>
  <c r="P11" i="28"/>
  <c r="R11" i="28"/>
  <c r="G13" i="28"/>
  <c r="H13" i="28"/>
  <c r="Q13" i="28"/>
  <c r="G14" i="28"/>
  <c r="H14" i="28"/>
  <c r="Q14" i="28"/>
  <c r="G15" i="28"/>
  <c r="H15" i="28"/>
  <c r="Q15" i="28"/>
  <c r="J16" i="28"/>
  <c r="K16" i="28"/>
  <c r="L16" i="28"/>
  <c r="M16" i="28"/>
  <c r="N16" i="28"/>
  <c r="O16" i="28"/>
  <c r="P16" i="28"/>
  <c r="Q16" i="28"/>
  <c r="R16" i="28"/>
  <c r="G18" i="28"/>
  <c r="H18" i="28"/>
  <c r="Q18" i="28"/>
  <c r="G19" i="28"/>
  <c r="H19" i="28"/>
  <c r="Q19" i="28"/>
  <c r="G20" i="28"/>
  <c r="H20" i="28"/>
  <c r="Q20" i="28"/>
  <c r="J21" i="28"/>
  <c r="Q21" i="28" s="1"/>
  <c r="K21" i="28"/>
  <c r="L21" i="28"/>
  <c r="M21" i="28"/>
  <c r="N21" i="28"/>
  <c r="N46" i="28" s="1"/>
  <c r="O21" i="28"/>
  <c r="P21" i="28"/>
  <c r="R21" i="28"/>
  <c r="R46" i="28" s="1"/>
  <c r="G23" i="28"/>
  <c r="H23" i="28"/>
  <c r="Q23" i="28"/>
  <c r="G24" i="28"/>
  <c r="H24" i="28"/>
  <c r="Q24" i="28"/>
  <c r="G25" i="28"/>
  <c r="H25" i="28"/>
  <c r="Q25" i="28"/>
  <c r="J26" i="28"/>
  <c r="K26" i="28"/>
  <c r="L26" i="28"/>
  <c r="M26" i="28"/>
  <c r="N26" i="28"/>
  <c r="O26" i="28"/>
  <c r="P26" i="28"/>
  <c r="Q26" i="28"/>
  <c r="R26" i="28"/>
  <c r="G28" i="28"/>
  <c r="H28" i="28"/>
  <c r="Q28" i="28"/>
  <c r="G29" i="28"/>
  <c r="H29" i="28"/>
  <c r="Q29" i="28"/>
  <c r="G30" i="28"/>
  <c r="H30" i="28"/>
  <c r="Q30" i="28"/>
  <c r="J31" i="28"/>
  <c r="Q31" i="28" s="1"/>
  <c r="K31" i="28"/>
  <c r="L31" i="28"/>
  <c r="M31" i="28"/>
  <c r="N31" i="28"/>
  <c r="O31" i="28"/>
  <c r="P31" i="28"/>
  <c r="R31" i="28"/>
  <c r="G33" i="28"/>
  <c r="H33" i="28"/>
  <c r="Q33" i="28"/>
  <c r="G34" i="28"/>
  <c r="H34" i="28"/>
  <c r="Q34" i="28"/>
  <c r="G35" i="28"/>
  <c r="H35" i="28"/>
  <c r="Q35" i="28"/>
  <c r="J36" i="28"/>
  <c r="K36" i="28"/>
  <c r="L36" i="28"/>
  <c r="M36" i="28"/>
  <c r="N36" i="28"/>
  <c r="O36" i="28"/>
  <c r="P36" i="28"/>
  <c r="Q36" i="28"/>
  <c r="R36" i="28"/>
  <c r="G38" i="28"/>
  <c r="H38" i="28"/>
  <c r="Q38" i="28"/>
  <c r="G39" i="28"/>
  <c r="H39" i="28"/>
  <c r="Q39" i="28"/>
  <c r="G40" i="28"/>
  <c r="H40" i="28"/>
  <c r="Q40" i="28"/>
  <c r="J41" i="28"/>
  <c r="Q41" i="28" s="1"/>
  <c r="K41" i="28"/>
  <c r="L41" i="28"/>
  <c r="M41" i="28"/>
  <c r="N41" i="28"/>
  <c r="O41" i="28"/>
  <c r="P41" i="28"/>
  <c r="R41" i="28"/>
  <c r="Q45" i="28"/>
  <c r="L46" i="28"/>
  <c r="L49" i="28" s="1"/>
  <c r="M46" i="28"/>
  <c r="P46" i="28"/>
  <c r="P49" i="28" s="1"/>
  <c r="L48" i="28"/>
  <c r="P48" i="28"/>
  <c r="D99" i="29" l="1"/>
  <c r="D100" i="29" s="1"/>
  <c r="D101" i="29" s="1"/>
  <c r="D102" i="29" s="1"/>
  <c r="D103" i="29" s="1"/>
  <c r="D104" i="29" s="1"/>
  <c r="D105" i="29" s="1"/>
  <c r="D106" i="29" s="1"/>
  <c r="D107" i="29" s="1"/>
  <c r="D108" i="29" s="1"/>
  <c r="D109" i="29" s="1"/>
  <c r="D110" i="29" s="1"/>
  <c r="D111" i="29" s="1"/>
  <c r="D112" i="29" s="1"/>
  <c r="D113" i="29" s="1"/>
  <c r="D114" i="29" s="1"/>
  <c r="D115" i="29" s="1"/>
  <c r="D116" i="29" s="1"/>
  <c r="D117" i="29" s="1"/>
  <c r="D118" i="29" s="1"/>
  <c r="D119" i="29" s="1"/>
  <c r="D120" i="29" s="1"/>
  <c r="D121" i="29" s="1"/>
  <c r="R48" i="28"/>
  <c r="R49" i="28"/>
  <c r="O48" i="28"/>
  <c r="O49" i="28"/>
  <c r="N48" i="28"/>
  <c r="N49" i="28"/>
  <c r="M48" i="28"/>
  <c r="M49" i="28" s="1"/>
  <c r="J46" i="28"/>
  <c r="K46" i="28"/>
  <c r="D122" i="29" l="1"/>
  <c r="D123" i="29" s="1"/>
  <c r="D124" i="29" s="1"/>
  <c r="D125" i="29" s="1"/>
  <c r="D126" i="29" s="1"/>
  <c r="D129" i="29" s="1"/>
  <c r="D130" i="29" s="1"/>
  <c r="D131" i="29" s="1"/>
  <c r="D132" i="29" s="1"/>
  <c r="D133" i="29" s="1"/>
  <c r="D134" i="29" s="1"/>
  <c r="D135" i="29" s="1"/>
  <c r="D136" i="29" s="1"/>
  <c r="D137" i="29" s="1"/>
  <c r="D138" i="29" s="1"/>
  <c r="D139" i="29" s="1"/>
  <c r="D140" i="29" s="1"/>
  <c r="D141" i="29" s="1"/>
  <c r="D142" i="29" s="1"/>
  <c r="D143" i="29" s="1"/>
  <c r="D144" i="29" s="1"/>
  <c r="D145" i="29" s="1"/>
  <c r="D146" i="29" s="1"/>
  <c r="K48" i="28"/>
  <c r="K49" i="28" s="1"/>
  <c r="J48" i="28"/>
  <c r="Q48" i="28" s="1"/>
  <c r="J49" i="28"/>
  <c r="Q46" i="28"/>
  <c r="D147" i="29" l="1"/>
  <c r="D148" i="29" s="1"/>
  <c r="D149" i="29" s="1"/>
  <c r="D150" i="29" s="1"/>
  <c r="D151" i="29" s="1"/>
  <c r="D152" i="29" s="1"/>
  <c r="D153" i="29" s="1"/>
  <c r="D154" i="29" s="1"/>
  <c r="D155" i="29" s="1"/>
  <c r="D156" i="29" s="1"/>
  <c r="D157" i="29" s="1"/>
  <c r="D158" i="29" s="1"/>
  <c r="D159" i="29" s="1"/>
  <c r="D160" i="29" s="1"/>
  <c r="D161" i="29" s="1"/>
  <c r="D162" i="29" s="1"/>
  <c r="D163" i="29" s="1"/>
  <c r="D164" i="29" s="1"/>
  <c r="D165" i="29" s="1"/>
  <c r="D166" i="29" s="1"/>
  <c r="D167" i="29" s="1"/>
  <c r="D168" i="29" s="1"/>
  <c r="D169" i="29" s="1"/>
  <c r="D170" i="29" s="1"/>
  <c r="D171" i="29" s="1"/>
  <c r="D172" i="29" s="1"/>
  <c r="D173" i="29" s="1"/>
  <c r="D174" i="29" s="1"/>
  <c r="D177" i="29" s="1"/>
  <c r="D178" i="29" s="1"/>
  <c r="D179" i="29" s="1"/>
  <c r="D180" i="29" s="1"/>
  <c r="D181" i="29" s="1"/>
  <c r="D182" i="29" s="1"/>
  <c r="D183" i="29" s="1"/>
  <c r="D184" i="29" s="1"/>
  <c r="D185" i="29" s="1"/>
  <c r="D186" i="29" s="1"/>
  <c r="D187" i="29" s="1"/>
  <c r="D188" i="29" s="1"/>
  <c r="D189" i="29" s="1"/>
  <c r="D190" i="29" s="1"/>
  <c r="D191" i="29" s="1"/>
  <c r="D192" i="29" s="1"/>
  <c r="D193" i="29" s="1"/>
  <c r="D194" i="29" s="1"/>
  <c r="D195" i="29" s="1"/>
  <c r="D196" i="29" s="1"/>
  <c r="D197" i="29" s="1"/>
  <c r="D198" i="29" s="1"/>
  <c r="D199" i="29" s="1"/>
  <c r="D200" i="29" s="1"/>
  <c r="D201" i="29" s="1"/>
  <c r="D202" i="29" s="1"/>
  <c r="D203" i="29" s="1"/>
  <c r="D204" i="29" s="1"/>
  <c r="Q49" i="28"/>
  <c r="V11" i="23"/>
  <c r="W12" i="23"/>
  <c r="W23" i="23" s="1"/>
  <c r="W13" i="23"/>
  <c r="W14" i="23"/>
  <c r="X15" i="23"/>
  <c r="W16" i="23"/>
  <c r="X16" i="23"/>
  <c r="X23" i="23" s="1"/>
  <c r="W18" i="23"/>
  <c r="X18" i="23"/>
  <c r="W19" i="23"/>
  <c r="W20" i="23"/>
  <c r="X20" i="23"/>
  <c r="W21" i="23"/>
  <c r="W22" i="23"/>
  <c r="V23" i="23"/>
  <c r="V23" i="22"/>
  <c r="W23" i="22"/>
  <c r="X23" i="22"/>
  <c r="K7" i="21" l="1"/>
  <c r="L7" i="21"/>
  <c r="K8" i="21"/>
  <c r="L8" i="21"/>
  <c r="K9" i="21"/>
  <c r="L9" i="21"/>
  <c r="K10" i="21"/>
  <c r="L10" i="21"/>
  <c r="K11" i="21"/>
  <c r="L11" i="21"/>
  <c r="K12" i="21"/>
  <c r="L12" i="21"/>
  <c r="L32" i="21" s="1"/>
  <c r="L33" i="21" s="1"/>
  <c r="K13" i="21"/>
  <c r="L13" i="21"/>
  <c r="K14" i="21"/>
  <c r="L14" i="21"/>
  <c r="K15" i="21"/>
  <c r="L15" i="21"/>
  <c r="K16" i="21"/>
  <c r="L16" i="21"/>
  <c r="K17" i="21"/>
  <c r="L17" i="21"/>
  <c r="K18" i="21"/>
  <c r="L18" i="21"/>
  <c r="K19" i="21"/>
  <c r="L19" i="21"/>
  <c r="K20" i="21"/>
  <c r="L20" i="21"/>
  <c r="K21" i="21"/>
  <c r="L21" i="21"/>
  <c r="K22" i="21"/>
  <c r="L22" i="21"/>
  <c r="K23" i="21"/>
  <c r="L23" i="21"/>
  <c r="K24" i="21"/>
  <c r="L24" i="21"/>
  <c r="K25" i="21"/>
  <c r="L25" i="21"/>
  <c r="K26" i="21"/>
  <c r="L26" i="21"/>
  <c r="K27" i="21"/>
  <c r="L27" i="21"/>
  <c r="K28" i="21"/>
  <c r="L28" i="21"/>
  <c r="K29" i="21"/>
  <c r="L29" i="21"/>
  <c r="K30" i="21"/>
  <c r="L30" i="21"/>
  <c r="K31" i="21"/>
  <c r="L31" i="21"/>
  <c r="L32" i="20"/>
  <c r="L33" i="20" s="1"/>
  <c r="L31" i="20"/>
  <c r="K31" i="20"/>
  <c r="L30" i="20"/>
  <c r="K30" i="20"/>
  <c r="L29" i="20"/>
  <c r="K29" i="20"/>
  <c r="L28" i="20"/>
  <c r="K28" i="20"/>
  <c r="L27" i="20"/>
  <c r="K27" i="20"/>
  <c r="L26" i="20"/>
  <c r="K26" i="20"/>
  <c r="L25" i="20"/>
  <c r="K25" i="20"/>
  <c r="L24" i="20"/>
  <c r="K24" i="20"/>
  <c r="L23" i="20"/>
  <c r="K23" i="20"/>
  <c r="L22" i="20"/>
  <c r="K22" i="20"/>
  <c r="L21" i="20"/>
  <c r="K21" i="20"/>
  <c r="L20" i="20"/>
  <c r="K20" i="20"/>
  <c r="L19" i="20"/>
  <c r="K19" i="20"/>
  <c r="L18" i="20"/>
  <c r="K18" i="20"/>
  <c r="L17" i="20"/>
  <c r="K17" i="20"/>
  <c r="L16" i="20"/>
  <c r="K16" i="20"/>
  <c r="L15" i="20"/>
  <c r="K15" i="20"/>
  <c r="L14" i="20"/>
  <c r="K14" i="20"/>
  <c r="L13" i="20"/>
  <c r="K13" i="20"/>
  <c r="L12" i="20"/>
  <c r="K12" i="20"/>
  <c r="L11" i="20"/>
  <c r="K11" i="20"/>
  <c r="L10" i="20"/>
  <c r="K10" i="20"/>
  <c r="L9" i="20"/>
  <c r="K9" i="20"/>
  <c r="L8" i="20"/>
  <c r="K8" i="20"/>
  <c r="L7" i="20"/>
  <c r="K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000-000001000000}">
      <text>
        <r>
          <rPr>
            <b/>
            <sz val="9"/>
            <color indexed="81"/>
            <rFont val="ＭＳ Ｐゴシック"/>
            <family val="3"/>
            <charset val="128"/>
          </rPr>
          <t>値引き前の額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0000000-0006-0000-0100-000001000000}">
      <text>
        <r>
          <rPr>
            <b/>
            <sz val="9"/>
            <color indexed="81"/>
            <rFont val="ＭＳ Ｐゴシック"/>
            <family val="3"/>
            <charset val="128"/>
          </rPr>
          <t>【凡例】
◎：パッケージ標準対応
○：パッケージ標準＋代替運用（EUC対応など）
☆：パッケージ標準機能には保有していないが、無償対応する
△：カスタマイズ対応
×：対応不可</t>
        </r>
      </text>
    </comment>
    <comment ref="I7" authorId="0" shapeId="0" xr:uid="{00000000-0006-0000-0100-000002000000}">
      <text>
        <r>
          <rPr>
            <b/>
            <sz val="9"/>
            <color indexed="81"/>
            <rFont val="ＭＳ Ｐゴシック"/>
            <family val="3"/>
            <charset val="128"/>
          </rPr>
          <t>実現方法が△の場合の費用を記載すること。</t>
        </r>
      </text>
    </comment>
    <comment ref="J7" authorId="0" shapeId="0" xr:uid="{00000000-0006-0000-0100-000003000000}">
      <text>
        <r>
          <rPr>
            <b/>
            <sz val="9"/>
            <color indexed="81"/>
            <rFont val="ＭＳ Ｐゴシック"/>
            <family val="3"/>
            <charset val="128"/>
          </rPr>
          <t xml:space="preserve">実現方法について、カスタマイズ内容、代替運用案、前提条件等がある場合には記載すること。
</t>
        </r>
      </text>
    </comment>
  </commentList>
</comments>
</file>

<file path=xl/sharedStrings.xml><?xml version="1.0" encoding="utf-8"?>
<sst xmlns="http://schemas.openxmlformats.org/spreadsheetml/2006/main" count="1101" uniqueCount="611">
  <si>
    <t>業務名</t>
    <rPh sb="0" eb="2">
      <t>ギョウム</t>
    </rPh>
    <rPh sb="2" eb="3">
      <t>メイ</t>
    </rPh>
    <phoneticPr fontId="8"/>
  </si>
  <si>
    <t>連番</t>
    <rPh sb="0" eb="2">
      <t>レンバン</t>
    </rPh>
    <phoneticPr fontId="11"/>
  </si>
  <si>
    <t>機能名</t>
    <rPh sb="0" eb="2">
      <t>キノウ</t>
    </rPh>
    <rPh sb="2" eb="3">
      <t>メイ</t>
    </rPh>
    <phoneticPr fontId="11"/>
  </si>
  <si>
    <t>機能要件</t>
    <rPh sb="0" eb="2">
      <t>キノウ</t>
    </rPh>
    <rPh sb="2" eb="4">
      <t>ヨウケン</t>
    </rPh>
    <phoneticPr fontId="11"/>
  </si>
  <si>
    <t>実現
方法</t>
    <rPh sb="0" eb="2">
      <t>ジツゲン</t>
    </rPh>
    <rPh sb="3" eb="5">
      <t>ホウホウ</t>
    </rPh>
    <phoneticPr fontId="11"/>
  </si>
  <si>
    <t>提案者（商号又は名称）</t>
    <phoneticPr fontId="11"/>
  </si>
  <si>
    <t>特記事項</t>
    <rPh sb="0" eb="2">
      <t>トッキ</t>
    </rPh>
    <rPh sb="2" eb="4">
      <t>ジコウ</t>
    </rPh>
    <phoneticPr fontId="11"/>
  </si>
  <si>
    <t>備考</t>
    <rPh sb="0" eb="2">
      <t>ビコウ</t>
    </rPh>
    <phoneticPr fontId="11"/>
  </si>
  <si>
    <t>　【注意事項】</t>
    <rPh sb="2" eb="4">
      <t>チュウイ</t>
    </rPh>
    <rPh sb="4" eb="6">
      <t>ジコウ</t>
    </rPh>
    <phoneticPr fontId="16"/>
  </si>
  <si>
    <t>カスタマイズ費用（千円・税抜）</t>
    <rPh sb="6" eb="8">
      <t>ヒヨウ</t>
    </rPh>
    <rPh sb="9" eb="11">
      <t>センエン</t>
    </rPh>
    <rPh sb="12" eb="14">
      <t>ゼイヌ</t>
    </rPh>
    <phoneticPr fontId="16"/>
  </si>
  <si>
    <t>A</t>
  </si>
  <si>
    <t>【様式10】　
機能評価表</t>
    <rPh sb="1" eb="3">
      <t>ヨウシキ</t>
    </rPh>
    <rPh sb="8" eb="10">
      <t>キノウ</t>
    </rPh>
    <rPh sb="10" eb="12">
      <t>ヒョウカ</t>
    </rPh>
    <rPh sb="12" eb="13">
      <t>ヒョウ</t>
    </rPh>
    <phoneticPr fontId="7"/>
  </si>
  <si>
    <t>　　　「判定」がＡの機能のうち、「実現方法」が「×」の場合は失格となります。必ず代替案・カスタマイズ対応をご検討ください。</t>
    <rPh sb="30" eb="32">
      <t>シッカク</t>
    </rPh>
    <rPh sb="38" eb="39">
      <t>カナラ</t>
    </rPh>
    <rPh sb="40" eb="43">
      <t>ダイタイアン</t>
    </rPh>
    <rPh sb="50" eb="52">
      <t>タイオウ</t>
    </rPh>
    <rPh sb="54" eb="56">
      <t>ケントウ</t>
    </rPh>
    <phoneticPr fontId="11"/>
  </si>
  <si>
    <t>A</t>
    <phoneticPr fontId="25"/>
  </si>
  <si>
    <t>その他</t>
    <rPh sb="2" eb="3">
      <t>タ</t>
    </rPh>
    <phoneticPr fontId="11"/>
  </si>
  <si>
    <t>分類</t>
    <phoneticPr fontId="11"/>
  </si>
  <si>
    <t>宝塚市建築確認情報MAPシステム更新業務</t>
    <rPh sb="0" eb="2">
      <t>タカラヅカ</t>
    </rPh>
    <rPh sb="2" eb="3">
      <t>シ</t>
    </rPh>
    <rPh sb="3" eb="5">
      <t>ケンチク</t>
    </rPh>
    <rPh sb="5" eb="7">
      <t>カクニン</t>
    </rPh>
    <rPh sb="7" eb="9">
      <t>ジョウホウ</t>
    </rPh>
    <rPh sb="16" eb="18">
      <t>コウシン</t>
    </rPh>
    <rPh sb="18" eb="20">
      <t>ギョウム</t>
    </rPh>
    <phoneticPr fontId="8"/>
  </si>
  <si>
    <t>E-Mail</t>
    <phoneticPr fontId="11"/>
  </si>
  <si>
    <t>ＦＡＸ</t>
    <phoneticPr fontId="11"/>
  </si>
  <si>
    <t>電話番号</t>
    <rPh sb="0" eb="2">
      <t>デンワ</t>
    </rPh>
    <rPh sb="2" eb="4">
      <t>バンゴウ</t>
    </rPh>
    <phoneticPr fontId="11"/>
  </si>
  <si>
    <t>氏　　名</t>
    <rPh sb="0" eb="1">
      <t>シ</t>
    </rPh>
    <rPh sb="3" eb="4">
      <t>メイ</t>
    </rPh>
    <phoneticPr fontId="11"/>
  </si>
  <si>
    <t>所　　属</t>
    <rPh sb="0" eb="1">
      <t>ショ</t>
    </rPh>
    <rPh sb="3" eb="4">
      <t>ゾク</t>
    </rPh>
    <phoneticPr fontId="11"/>
  </si>
  <si>
    <t>【担当者連絡先】</t>
    <rPh sb="1" eb="4">
      <t>タントウシャ</t>
    </rPh>
    <rPh sb="4" eb="7">
      <t>レンラクサキ</t>
    </rPh>
    <phoneticPr fontId="11"/>
  </si>
  <si>
    <t>１部</t>
    <rPh sb="1" eb="2">
      <t>ブ</t>
    </rPh>
    <phoneticPr fontId="11"/>
  </si>
  <si>
    <t>記</t>
    <rPh sb="0" eb="1">
      <t>キ</t>
    </rPh>
    <phoneticPr fontId="11"/>
  </si>
  <si>
    <t>「宝塚市建築確認情報MAPシステム更新業務」に係る企画提案に関する提案募集要項等の内容を了解し、下記書類等を添えて、参加申請します。なお、地方自治法施行令第１６７条の４の規定に該当しないものであること、添付書類の内容については真実と相違ないこと及び当社が募集要項に示す参加資格のうちすべてを有することを誓約します。</t>
    <rPh sb="1" eb="3">
      <t>タカラヅカ</t>
    </rPh>
    <rPh sb="3" eb="4">
      <t>シ</t>
    </rPh>
    <rPh sb="4" eb="10">
      <t>ケンチクカクニンジョウホウ</t>
    </rPh>
    <rPh sb="19" eb="21">
      <t>ギョウム</t>
    </rPh>
    <phoneticPr fontId="11"/>
  </si>
  <si>
    <t>代表者</t>
    <rPh sb="0" eb="1">
      <t>ダイ</t>
    </rPh>
    <rPh sb="1" eb="2">
      <t>オモテ</t>
    </rPh>
    <rPh sb="2" eb="3">
      <t>シャ</t>
    </rPh>
    <phoneticPr fontId="11"/>
  </si>
  <si>
    <t>名　称</t>
    <rPh sb="0" eb="1">
      <t>ナ</t>
    </rPh>
    <rPh sb="2" eb="3">
      <t>ショウ</t>
    </rPh>
    <phoneticPr fontId="11"/>
  </si>
  <si>
    <t>所在地</t>
    <rPh sb="0" eb="1">
      <t>ショ</t>
    </rPh>
    <rPh sb="1" eb="2">
      <t>ザイ</t>
    </rPh>
    <rPh sb="2" eb="3">
      <t>チ</t>
    </rPh>
    <phoneticPr fontId="11"/>
  </si>
  <si>
    <t>　　宝　塚　市　長　あ　て</t>
    <rPh sb="2" eb="3">
      <t>タカラ</t>
    </rPh>
    <rPh sb="6" eb="7">
      <t>シ</t>
    </rPh>
    <rPh sb="8" eb="9">
      <t>チョウ</t>
    </rPh>
    <phoneticPr fontId="11"/>
  </si>
  <si>
    <t>参　加　申　請　書</t>
    <rPh sb="0" eb="1">
      <t>サン</t>
    </rPh>
    <rPh sb="2" eb="3">
      <t>カ</t>
    </rPh>
    <rPh sb="4" eb="5">
      <t>サル</t>
    </rPh>
    <rPh sb="6" eb="7">
      <t>ショウ</t>
    </rPh>
    <rPh sb="8" eb="9">
      <t>ショ</t>
    </rPh>
    <phoneticPr fontId="11"/>
  </si>
  <si>
    <t>令和　　　年　　　月　　　日</t>
    <phoneticPr fontId="11"/>
  </si>
  <si>
    <t>（様式１）</t>
    <rPh sb="1" eb="3">
      <t>ヨウシキ</t>
    </rPh>
    <phoneticPr fontId="11"/>
  </si>
  <si>
    <t>（様式２）</t>
    <rPh sb="1" eb="3">
      <t>ヨウシキ</t>
    </rPh>
    <phoneticPr fontId="11"/>
  </si>
  <si>
    <t>◆</t>
    <phoneticPr fontId="11"/>
  </si>
  <si>
    <t>以下、フォーマットに記載すること。</t>
    <rPh sb="0" eb="2">
      <t>イカ</t>
    </rPh>
    <rPh sb="10" eb="12">
      <t>キサイ</t>
    </rPh>
    <phoneticPr fontId="11"/>
  </si>
  <si>
    <t>　　　　　　項目</t>
    <rPh sb="6" eb="8">
      <t>コウモク</t>
    </rPh>
    <phoneticPr fontId="11"/>
  </si>
  <si>
    <t>記載部分</t>
    <rPh sb="0" eb="2">
      <t>キサイ</t>
    </rPh>
    <rPh sb="2" eb="4">
      <t>ブブン</t>
    </rPh>
    <phoneticPr fontId="11"/>
  </si>
  <si>
    <t>会社概要</t>
    <rPh sb="0" eb="2">
      <t>カイシャ</t>
    </rPh>
    <rPh sb="2" eb="4">
      <t>ガイヨウ</t>
    </rPh>
    <phoneticPr fontId="11"/>
  </si>
  <si>
    <t>社名</t>
    <rPh sb="0" eb="2">
      <t>シャメイ</t>
    </rPh>
    <phoneticPr fontId="11"/>
  </si>
  <si>
    <t>代表者名</t>
    <rPh sb="0" eb="3">
      <t>ダイヒョウシャ</t>
    </rPh>
    <rPh sb="3" eb="4">
      <t>メイ</t>
    </rPh>
    <phoneticPr fontId="11"/>
  </si>
  <si>
    <t>所在地</t>
    <rPh sb="0" eb="3">
      <t>ショザイチ</t>
    </rPh>
    <phoneticPr fontId="11"/>
  </si>
  <si>
    <t>設立年月日</t>
    <rPh sb="0" eb="2">
      <t>セツリツ</t>
    </rPh>
    <rPh sb="2" eb="5">
      <t>ネンガッピ</t>
    </rPh>
    <phoneticPr fontId="11"/>
  </si>
  <si>
    <t>資本金</t>
    <rPh sb="0" eb="3">
      <t>シホンキン</t>
    </rPh>
    <phoneticPr fontId="11"/>
  </si>
  <si>
    <t>売上高</t>
    <rPh sb="0" eb="2">
      <t>ウリアゲ</t>
    </rPh>
    <rPh sb="2" eb="3">
      <t>ダカ</t>
    </rPh>
    <phoneticPr fontId="11"/>
  </si>
  <si>
    <t>従業員数</t>
    <rPh sb="0" eb="3">
      <t>ジュウギョウイン</t>
    </rPh>
    <rPh sb="3" eb="4">
      <t>スウ</t>
    </rPh>
    <phoneticPr fontId="11"/>
  </si>
  <si>
    <t>業務内容</t>
    <rPh sb="0" eb="2">
      <t>ギョウム</t>
    </rPh>
    <rPh sb="2" eb="4">
      <t>ナイヨウ</t>
    </rPh>
    <phoneticPr fontId="11"/>
  </si>
  <si>
    <t>連絡窓口</t>
    <rPh sb="0" eb="2">
      <t>レンラク</t>
    </rPh>
    <rPh sb="2" eb="4">
      <t>マドグチ</t>
    </rPh>
    <phoneticPr fontId="11"/>
  </si>
  <si>
    <t>所属</t>
    <rPh sb="0" eb="2">
      <t>ショゾク</t>
    </rPh>
    <phoneticPr fontId="11"/>
  </si>
  <si>
    <t>氏名</t>
    <rPh sb="0" eb="2">
      <t>シメイ</t>
    </rPh>
    <phoneticPr fontId="11"/>
  </si>
  <si>
    <t>役職</t>
    <rPh sb="0" eb="2">
      <t>ヤクショク</t>
    </rPh>
    <phoneticPr fontId="11"/>
  </si>
  <si>
    <t>FAX番号</t>
    <rPh sb="3" eb="5">
      <t>バンゴウ</t>
    </rPh>
    <phoneticPr fontId="11"/>
  </si>
  <si>
    <t>E-MAILアドレス</t>
    <phoneticPr fontId="11"/>
  </si>
  <si>
    <t>会社資格</t>
    <rPh sb="0" eb="2">
      <t>カイシャ</t>
    </rPh>
    <rPh sb="2" eb="4">
      <t>シカク</t>
    </rPh>
    <phoneticPr fontId="11"/>
  </si>
  <si>
    <t>登録番号</t>
    <rPh sb="0" eb="2">
      <t>トウロク</t>
    </rPh>
    <rPh sb="2" eb="4">
      <t>バンゴウ</t>
    </rPh>
    <phoneticPr fontId="11"/>
  </si>
  <si>
    <t>宝塚市ＧＩＳ実績</t>
    <rPh sb="0" eb="1">
      <t>タカラ</t>
    </rPh>
    <rPh sb="1" eb="2">
      <t>ヅカ</t>
    </rPh>
    <rPh sb="2" eb="3">
      <t>シ</t>
    </rPh>
    <rPh sb="6" eb="8">
      <t>ジッセキ</t>
    </rPh>
    <phoneticPr fontId="11"/>
  </si>
  <si>
    <t>業務名称</t>
    <phoneticPr fontId="11"/>
  </si>
  <si>
    <t>業務概要</t>
    <phoneticPr fontId="11"/>
  </si>
  <si>
    <t>※　業務登録及び認証登録の状況は、登録又は認証番号及び登録又は認証年月日を記載し、認証資格の写しを添付すること。</t>
    <rPh sb="2" eb="4">
      <t>ギョウム</t>
    </rPh>
    <rPh sb="4" eb="6">
      <t>トウロク</t>
    </rPh>
    <rPh sb="6" eb="7">
      <t>オヨ</t>
    </rPh>
    <rPh sb="8" eb="10">
      <t>ニンショウ</t>
    </rPh>
    <rPh sb="10" eb="12">
      <t>トウロク</t>
    </rPh>
    <rPh sb="13" eb="15">
      <t>ジョウキョウ</t>
    </rPh>
    <rPh sb="17" eb="19">
      <t>トウロク</t>
    </rPh>
    <rPh sb="19" eb="20">
      <t>マタ</t>
    </rPh>
    <rPh sb="21" eb="23">
      <t>ニンショウ</t>
    </rPh>
    <rPh sb="23" eb="25">
      <t>バンゴウ</t>
    </rPh>
    <rPh sb="25" eb="26">
      <t>オヨ</t>
    </rPh>
    <rPh sb="27" eb="29">
      <t>トウロク</t>
    </rPh>
    <rPh sb="29" eb="30">
      <t>マタ</t>
    </rPh>
    <rPh sb="31" eb="33">
      <t>ニンショウ</t>
    </rPh>
    <rPh sb="33" eb="36">
      <t>ネンガッピ</t>
    </rPh>
    <rPh sb="37" eb="39">
      <t>キサイ</t>
    </rPh>
    <rPh sb="41" eb="43">
      <t>ニンショウ</t>
    </rPh>
    <rPh sb="43" eb="45">
      <t>シカク</t>
    </rPh>
    <rPh sb="46" eb="47">
      <t>ウツ</t>
    </rPh>
    <rPh sb="49" eb="51">
      <t>テンプ</t>
    </rPh>
    <phoneticPr fontId="11"/>
  </si>
  <si>
    <t>※　宝塚市ＧＩＳ実績には、システム構築方式（クラウド方式、オンプレミス方式、スタンドアロン方式）や利用回線を記載すること。</t>
    <rPh sb="17" eb="19">
      <t>コウチク</t>
    </rPh>
    <rPh sb="19" eb="21">
      <t>ホウシキ</t>
    </rPh>
    <rPh sb="26" eb="28">
      <t>ホウシキ</t>
    </rPh>
    <rPh sb="35" eb="37">
      <t>ホウシキ</t>
    </rPh>
    <rPh sb="45" eb="47">
      <t>ホウシキ</t>
    </rPh>
    <rPh sb="49" eb="51">
      <t>リヨウ</t>
    </rPh>
    <rPh sb="51" eb="53">
      <t>カイセン</t>
    </rPh>
    <rPh sb="54" eb="56">
      <t>キサイ</t>
    </rPh>
    <phoneticPr fontId="11"/>
  </si>
  <si>
    <t>会社概要書</t>
    <rPh sb="0" eb="1">
      <t>カイ</t>
    </rPh>
    <rPh sb="1" eb="2">
      <t>シャ</t>
    </rPh>
    <rPh sb="2" eb="4">
      <t>ガイヨウ</t>
    </rPh>
    <rPh sb="4" eb="5">
      <t>ショ</t>
    </rPh>
    <phoneticPr fontId="11"/>
  </si>
  <si>
    <t>同種業務実績調書</t>
    <rPh sb="0" eb="2">
      <t>ドウシュ</t>
    </rPh>
    <rPh sb="2" eb="4">
      <t>ギョウム</t>
    </rPh>
    <rPh sb="4" eb="6">
      <t>ジッセキ</t>
    </rPh>
    <rPh sb="6" eb="8">
      <t>チョウショ</t>
    </rPh>
    <phoneticPr fontId="11"/>
  </si>
  <si>
    <t>（様式３）</t>
    <rPh sb="1" eb="3">
      <t>ヨウシキ</t>
    </rPh>
    <phoneticPr fontId="8"/>
  </si>
  <si>
    <t>区分</t>
    <rPh sb="0" eb="2">
      <t>クブン</t>
    </rPh>
    <phoneticPr fontId="11"/>
  </si>
  <si>
    <t>自治体名</t>
    <rPh sb="0" eb="3">
      <t>ジチタイ</t>
    </rPh>
    <rPh sb="3" eb="4">
      <t>メイ</t>
    </rPh>
    <phoneticPr fontId="11"/>
  </si>
  <si>
    <r>
      <t xml:space="preserve">人口
</t>
    </r>
    <r>
      <rPr>
        <b/>
        <sz val="10"/>
        <rFont val="ＭＳ Ｐゴシック"/>
        <family val="3"/>
        <charset val="128"/>
      </rPr>
      <t>(万人）
令和５年４月1日現在</t>
    </r>
    <rPh sb="0" eb="2">
      <t>ジンコウ</t>
    </rPh>
    <rPh sb="4" eb="5">
      <t>マン</t>
    </rPh>
    <rPh sb="5" eb="6">
      <t>ニン</t>
    </rPh>
    <rPh sb="8" eb="10">
      <t>レイワ</t>
    </rPh>
    <phoneticPr fontId="11"/>
  </si>
  <si>
    <t>自治体名</t>
    <rPh sb="0" eb="4">
      <t>ジチタイメイ</t>
    </rPh>
    <phoneticPr fontId="11"/>
  </si>
  <si>
    <t>業務名</t>
    <rPh sb="0" eb="2">
      <t>ギョウム</t>
    </rPh>
    <rPh sb="2" eb="3">
      <t>メイ</t>
    </rPh>
    <phoneticPr fontId="11"/>
  </si>
  <si>
    <t>契約期間</t>
    <rPh sb="0" eb="2">
      <t>ケイヤク</t>
    </rPh>
    <rPh sb="2" eb="4">
      <t>キカン</t>
    </rPh>
    <phoneticPr fontId="11"/>
  </si>
  <si>
    <t>業務概要</t>
    <rPh sb="0" eb="2">
      <t>ギョウム</t>
    </rPh>
    <rPh sb="2" eb="4">
      <t>ガイヨウ</t>
    </rPh>
    <phoneticPr fontId="11"/>
  </si>
  <si>
    <t>○○県○○市</t>
    <rPh sb="2" eb="3">
      <t>ケン</t>
    </rPh>
    <rPh sb="5" eb="6">
      <t>シ</t>
    </rPh>
    <phoneticPr fontId="11"/>
  </si>
  <si>
    <t>○○県
○○市(町)</t>
    <rPh sb="2" eb="3">
      <t>ケン</t>
    </rPh>
    <rPh sb="6" eb="7">
      <t>シ</t>
    </rPh>
    <rPh sb="8" eb="9">
      <t>マチ</t>
    </rPh>
    <phoneticPr fontId="8"/>
  </si>
  <si>
    <t>○○業務</t>
    <rPh sb="2" eb="4">
      <t>ギョウム</t>
    </rPh>
    <phoneticPr fontId="8"/>
  </si>
  <si>
    <t>平成○年○月～
令和○年○月</t>
    <rPh sb="0" eb="2">
      <t>ヘイセイ</t>
    </rPh>
    <rPh sb="3" eb="4">
      <t>ネン</t>
    </rPh>
    <rPh sb="5" eb="6">
      <t>ツキ</t>
    </rPh>
    <rPh sb="11" eb="12">
      <t>ネン</t>
    </rPh>
    <rPh sb="13" eb="14">
      <t>ツキ</t>
    </rPh>
    <phoneticPr fontId="11"/>
  </si>
  <si>
    <t>【記載要領】</t>
    <rPh sb="1" eb="3">
      <t>キサイ</t>
    </rPh>
    <rPh sb="3" eb="5">
      <t>ヨウリョウ</t>
    </rPh>
    <phoneticPr fontId="11"/>
  </si>
  <si>
    <t>　・匿名の記載については評価しない</t>
    <rPh sb="2" eb="4">
      <t>トクメイ</t>
    </rPh>
    <rPh sb="5" eb="7">
      <t>キサイ</t>
    </rPh>
    <rPh sb="12" eb="14">
      <t>ヒョウカ</t>
    </rPh>
    <phoneticPr fontId="11"/>
  </si>
  <si>
    <t>提　　案　　提　　出　　書</t>
    <rPh sb="0" eb="1">
      <t>テイ</t>
    </rPh>
    <rPh sb="3" eb="4">
      <t>アン</t>
    </rPh>
    <rPh sb="6" eb="7">
      <t>テイ</t>
    </rPh>
    <rPh sb="9" eb="10">
      <t>デ</t>
    </rPh>
    <rPh sb="12" eb="13">
      <t>ショ</t>
    </rPh>
    <phoneticPr fontId="11"/>
  </si>
  <si>
    <t>令和　　　年　　　月　　　日</t>
    <rPh sb="0" eb="2">
      <t>レイワ</t>
    </rPh>
    <rPh sb="5" eb="6">
      <t>ネン</t>
    </rPh>
    <rPh sb="9" eb="10">
      <t>ガツ</t>
    </rPh>
    <rPh sb="13" eb="14">
      <t>ニチ</t>
    </rPh>
    <phoneticPr fontId="11"/>
  </si>
  <si>
    <t>１　　提案書一式</t>
    <rPh sb="6" eb="8">
      <t>イッシキ</t>
    </rPh>
    <phoneticPr fontId="11"/>
  </si>
  <si>
    <t>見　　積　　書</t>
    <rPh sb="0" eb="1">
      <t>ミ</t>
    </rPh>
    <rPh sb="3" eb="4">
      <t>セキ</t>
    </rPh>
    <rPh sb="6" eb="7">
      <t>ショ</t>
    </rPh>
    <phoneticPr fontId="11"/>
  </si>
  <si>
    <t>百億</t>
    <rPh sb="0" eb="1">
      <t>ヒャク</t>
    </rPh>
    <rPh sb="1" eb="2">
      <t>オク</t>
    </rPh>
    <phoneticPr fontId="11"/>
  </si>
  <si>
    <t>十億</t>
    <rPh sb="0" eb="1">
      <t>ジュウ</t>
    </rPh>
    <rPh sb="1" eb="2">
      <t>オク</t>
    </rPh>
    <phoneticPr fontId="11"/>
  </si>
  <si>
    <t>億</t>
    <rPh sb="0" eb="1">
      <t>オク</t>
    </rPh>
    <phoneticPr fontId="11"/>
  </si>
  <si>
    <t>千万</t>
    <rPh sb="0" eb="1">
      <t>セン</t>
    </rPh>
    <rPh sb="1" eb="2">
      <t>マン</t>
    </rPh>
    <phoneticPr fontId="11"/>
  </si>
  <si>
    <t>百万</t>
    <rPh sb="0" eb="1">
      <t>ヒャク</t>
    </rPh>
    <rPh sb="1" eb="2">
      <t>マン</t>
    </rPh>
    <phoneticPr fontId="11"/>
  </si>
  <si>
    <t>十万</t>
    <rPh sb="0" eb="1">
      <t>ジュウ</t>
    </rPh>
    <rPh sb="1" eb="2">
      <t>マン</t>
    </rPh>
    <phoneticPr fontId="11"/>
  </si>
  <si>
    <t>万</t>
    <rPh sb="0" eb="1">
      <t>マン</t>
    </rPh>
    <phoneticPr fontId="11"/>
  </si>
  <si>
    <t>千</t>
    <rPh sb="0" eb="1">
      <t>セン</t>
    </rPh>
    <phoneticPr fontId="11"/>
  </si>
  <si>
    <t>百</t>
    <rPh sb="0" eb="1">
      <t>ヒャク</t>
    </rPh>
    <phoneticPr fontId="11"/>
  </si>
  <si>
    <t>十</t>
    <rPh sb="0" eb="1">
      <t>ジュウ</t>
    </rPh>
    <phoneticPr fontId="11"/>
  </si>
  <si>
    <t>円</t>
    <rPh sb="0" eb="1">
      <t>エン</t>
    </rPh>
    <phoneticPr fontId="11"/>
  </si>
  <si>
    <t>見積金額</t>
    <rPh sb="0" eb="2">
      <t>ミツモリ</t>
    </rPh>
    <rPh sb="2" eb="4">
      <t>キンガク</t>
    </rPh>
    <phoneticPr fontId="11"/>
  </si>
  <si>
    <t>（注意）</t>
    <phoneticPr fontId="11"/>
  </si>
  <si>
    <t>消費税及び地方消費税を含む。</t>
    <phoneticPr fontId="11"/>
  </si>
  <si>
    <t>金額の数字は算用数字を用い、頭に「￥」の文字を記入すること。</t>
    <phoneticPr fontId="11"/>
  </si>
  <si>
    <t>金額を訂正しないこと。鉛筆書きによる見積書は認めない。</t>
    <phoneticPr fontId="11"/>
  </si>
  <si>
    <t>提案募集要項等を承諾のうえ、上記の金額をもって提案いたします。</t>
    <rPh sb="14" eb="15">
      <t>ウエ</t>
    </rPh>
    <phoneticPr fontId="11"/>
  </si>
  <si>
    <t>令和</t>
    <rPh sb="0" eb="2">
      <t>レイワ</t>
    </rPh>
    <phoneticPr fontId="11"/>
  </si>
  <si>
    <t>年</t>
    <rPh sb="0" eb="1">
      <t>ネン</t>
    </rPh>
    <phoneticPr fontId="11"/>
  </si>
  <si>
    <t>月</t>
    <rPh sb="0" eb="1">
      <t>ガツ</t>
    </rPh>
    <phoneticPr fontId="11"/>
  </si>
  <si>
    <t>日</t>
    <rPh sb="0" eb="1">
      <t>ニチ</t>
    </rPh>
    <phoneticPr fontId="11"/>
  </si>
  <si>
    <t>宝塚市長　あて</t>
    <rPh sb="0" eb="1">
      <t>タカラ</t>
    </rPh>
    <rPh sb="1" eb="2">
      <t>ヅカ</t>
    </rPh>
    <rPh sb="2" eb="4">
      <t>シチョウ</t>
    </rPh>
    <phoneticPr fontId="11"/>
  </si>
  <si>
    <t>名称</t>
    <rPh sb="0" eb="2">
      <t>メイショウ</t>
    </rPh>
    <phoneticPr fontId="11"/>
  </si>
  <si>
    <t>代表者</t>
    <rPh sb="0" eb="3">
      <t>ダイヒョウシャ</t>
    </rPh>
    <phoneticPr fontId="11"/>
  </si>
  <si>
    <t>標準見積書</t>
    <rPh sb="0" eb="2">
      <t>ヒョウジュン</t>
    </rPh>
    <phoneticPr fontId="11"/>
  </si>
  <si>
    <t>調達案件名</t>
    <rPh sb="0" eb="2">
      <t>チョウタツ</t>
    </rPh>
    <rPh sb="2" eb="4">
      <t>アンケン</t>
    </rPh>
    <rPh sb="4" eb="5">
      <t>メイ</t>
    </rPh>
    <phoneticPr fontId="11"/>
  </si>
  <si>
    <t xml:space="preserve">宝塚市建築確認情報MAPシステム更新業務  </t>
    <rPh sb="0" eb="1">
      <t>タカラ</t>
    </rPh>
    <rPh sb="1" eb="2">
      <t>ツカ</t>
    </rPh>
    <rPh sb="2" eb="3">
      <t>シ</t>
    </rPh>
    <rPh sb="3" eb="9">
      <t>ケンチクカクニンジョウホウ</t>
    </rPh>
    <rPh sb="16" eb="18">
      <t>コウシン</t>
    </rPh>
    <rPh sb="18" eb="20">
      <t>ギョウム</t>
    </rPh>
    <phoneticPr fontId="11"/>
  </si>
  <si>
    <t>事業者名</t>
    <rPh sb="0" eb="3">
      <t>ジギョウシャ</t>
    </rPh>
    <rPh sb="3" eb="4">
      <t>メイ</t>
    </rPh>
    <phoneticPr fontId="11"/>
  </si>
  <si>
    <t>費用（税抜・円）</t>
    <rPh sb="0" eb="2">
      <t>ヒヨウ</t>
    </rPh>
    <rPh sb="3" eb="5">
      <t>ゼイヌキ</t>
    </rPh>
    <rPh sb="6" eb="7">
      <t>エン</t>
    </rPh>
    <phoneticPr fontId="11"/>
  </si>
  <si>
    <t>項目</t>
  </si>
  <si>
    <t>数量</t>
  </si>
  <si>
    <t>単位</t>
  </si>
  <si>
    <t>標準単価</t>
    <rPh sb="0" eb="2">
      <t>ヒョウジュン</t>
    </rPh>
    <rPh sb="2" eb="4">
      <t>タンカ</t>
    </rPh>
    <phoneticPr fontId="11"/>
  </si>
  <si>
    <t>提供単価</t>
    <rPh sb="0" eb="2">
      <t>テイキョウ</t>
    </rPh>
    <rPh sb="2" eb="4">
      <t>タンカ</t>
    </rPh>
    <phoneticPr fontId="11"/>
  </si>
  <si>
    <t>値引き率</t>
    <rPh sb="0" eb="2">
      <t>ネビ</t>
    </rPh>
    <rPh sb="3" eb="4">
      <t>リツ</t>
    </rPh>
    <phoneticPr fontId="11"/>
  </si>
  <si>
    <t>小計（数量×提供単価）</t>
    <rPh sb="0" eb="2">
      <t>ショウケイ</t>
    </rPh>
    <rPh sb="3" eb="5">
      <t>スウリョウ</t>
    </rPh>
    <rPh sb="6" eb="8">
      <t>テイキョウ</t>
    </rPh>
    <rPh sb="8" eb="10">
      <t>タンカ</t>
    </rPh>
    <phoneticPr fontId="11"/>
  </si>
  <si>
    <t>月額（リース
単価等）</t>
    <rPh sb="0" eb="2">
      <t>ゲツガク</t>
    </rPh>
    <rPh sb="7" eb="9">
      <t>タンカ</t>
    </rPh>
    <rPh sb="9" eb="10">
      <t>トウ</t>
    </rPh>
    <phoneticPr fontId="11"/>
  </si>
  <si>
    <t>令和6年度</t>
    <rPh sb="0" eb="2">
      <t>レイワ</t>
    </rPh>
    <rPh sb="3" eb="5">
      <t>ネンド</t>
    </rPh>
    <phoneticPr fontId="11"/>
  </si>
  <si>
    <t>令和7年度</t>
    <rPh sb="0" eb="2">
      <t>レイワ</t>
    </rPh>
    <rPh sb="3" eb="5">
      <t>ネンド</t>
    </rPh>
    <phoneticPr fontId="11"/>
  </si>
  <si>
    <t>令和8年度</t>
    <rPh sb="0" eb="2">
      <t>レイワ</t>
    </rPh>
    <rPh sb="3" eb="5">
      <t>ネンド</t>
    </rPh>
    <phoneticPr fontId="11"/>
  </si>
  <si>
    <t>令和9年度</t>
    <rPh sb="0" eb="2">
      <t>レイワ</t>
    </rPh>
    <rPh sb="3" eb="5">
      <t>ネンド</t>
    </rPh>
    <phoneticPr fontId="11"/>
  </si>
  <si>
    <t>令和10年度</t>
    <rPh sb="0" eb="2">
      <t>レイワ</t>
    </rPh>
    <rPh sb="4" eb="6">
      <t>ネンド</t>
    </rPh>
    <phoneticPr fontId="11"/>
  </si>
  <si>
    <t>令和11年度</t>
    <rPh sb="0" eb="2">
      <t>レイワ</t>
    </rPh>
    <rPh sb="4" eb="6">
      <t>ネンド</t>
    </rPh>
    <phoneticPr fontId="11"/>
  </si>
  <si>
    <t>合計</t>
    <phoneticPr fontId="11"/>
  </si>
  <si>
    <t>契約満了後継続利用するための年間費用</t>
    <rPh sb="5" eb="7">
      <t>ケイゾク</t>
    </rPh>
    <rPh sb="7" eb="9">
      <t>リヨウ</t>
    </rPh>
    <rPh sb="14" eb="16">
      <t>ネンカン</t>
    </rPh>
    <phoneticPr fontId="11"/>
  </si>
  <si>
    <t>(7ヶ月分）</t>
    <rPh sb="3" eb="4">
      <t>ゲツ</t>
    </rPh>
    <rPh sb="4" eb="5">
      <t>ブン</t>
    </rPh>
    <phoneticPr fontId="11"/>
  </si>
  <si>
    <t>(12ヶ月分）</t>
    <rPh sb="4" eb="5">
      <t>ゲツ</t>
    </rPh>
    <rPh sb="5" eb="6">
      <t>ブン</t>
    </rPh>
    <phoneticPr fontId="11"/>
  </si>
  <si>
    <t>(5ヶ月分）</t>
    <rPh sb="3" eb="4">
      <t>ゲツ</t>
    </rPh>
    <rPh sb="4" eb="5">
      <t>ブン</t>
    </rPh>
    <phoneticPr fontId="11"/>
  </si>
  <si>
    <t>合計</t>
  </si>
  <si>
    <t>その他調整額</t>
    <rPh sb="2" eb="3">
      <t>タ</t>
    </rPh>
    <rPh sb="3" eb="5">
      <t>チョウセイ</t>
    </rPh>
    <rPh sb="5" eb="6">
      <t>ガク</t>
    </rPh>
    <phoneticPr fontId="11"/>
  </si>
  <si>
    <t>合計（消費税含まず）</t>
  </si>
  <si>
    <t>消費税率</t>
    <rPh sb="0" eb="3">
      <t>ショウヒゼイ</t>
    </rPh>
    <rPh sb="3" eb="4">
      <t>リツ</t>
    </rPh>
    <phoneticPr fontId="11"/>
  </si>
  <si>
    <t>---</t>
    <phoneticPr fontId="11"/>
  </si>
  <si>
    <t>消費税額</t>
    <rPh sb="3" eb="4">
      <t>ガク</t>
    </rPh>
    <phoneticPr fontId="11"/>
  </si>
  <si>
    <t>合計（消費税含む）</t>
  </si>
  <si>
    <t>ハードウェア一覧</t>
    <rPh sb="6" eb="8">
      <t>イチラン</t>
    </rPh>
    <phoneticPr fontId="11"/>
  </si>
  <si>
    <t xml:space="preserve">宝塚市建築確認情報MAPシステム更新業務 </t>
    <rPh sb="3" eb="9">
      <t>ケンチクカクニンジョウホウ</t>
    </rPh>
    <phoneticPr fontId="11"/>
  </si>
  <si>
    <t>（単位：円）</t>
    <phoneticPr fontId="11"/>
  </si>
  <si>
    <t>No</t>
    <phoneticPr fontId="11"/>
  </si>
  <si>
    <t>分類</t>
    <rPh sb="0" eb="2">
      <t>ブンルイ</t>
    </rPh>
    <phoneticPr fontId="11"/>
  </si>
  <si>
    <t>用途</t>
    <rPh sb="0" eb="2">
      <t>ヨウト</t>
    </rPh>
    <phoneticPr fontId="11"/>
  </si>
  <si>
    <t>メーカー名</t>
    <rPh sb="4" eb="5">
      <t>メイ</t>
    </rPh>
    <phoneticPr fontId="11"/>
  </si>
  <si>
    <t>品名</t>
    <rPh sb="0" eb="2">
      <t>ヒンメイ</t>
    </rPh>
    <phoneticPr fontId="11"/>
  </si>
  <si>
    <t>バージョン</t>
    <phoneticPr fontId="11"/>
  </si>
  <si>
    <t>品番</t>
    <rPh sb="0" eb="2">
      <t>ヒンバン</t>
    </rPh>
    <phoneticPr fontId="11"/>
  </si>
  <si>
    <t>数量</t>
    <rPh sb="0" eb="2">
      <t>スウリョウ</t>
    </rPh>
    <phoneticPr fontId="11"/>
  </si>
  <si>
    <t>費用（税抜・円）</t>
    <rPh sb="0" eb="2">
      <t>ヒヨウ</t>
    </rPh>
    <rPh sb="3" eb="4">
      <t>ゼイ</t>
    </rPh>
    <rPh sb="4" eb="5">
      <t>ヌ</t>
    </rPh>
    <rPh sb="6" eb="7">
      <t>エン</t>
    </rPh>
    <phoneticPr fontId="11"/>
  </si>
  <si>
    <t>概要</t>
    <rPh sb="0" eb="2">
      <t>ガイヨウ</t>
    </rPh>
    <phoneticPr fontId="11"/>
  </si>
  <si>
    <t>保守期限</t>
    <rPh sb="0" eb="2">
      <t>ホシュ</t>
    </rPh>
    <rPh sb="2" eb="4">
      <t>キゲン</t>
    </rPh>
    <phoneticPr fontId="11"/>
  </si>
  <si>
    <t>例</t>
    <rPh sb="0" eb="1">
      <t>レイ</t>
    </rPh>
    <phoneticPr fontId="11"/>
  </si>
  <si>
    <t>機器</t>
    <rPh sb="0" eb="2">
      <t>キキ</t>
    </rPh>
    <phoneticPr fontId="11"/>
  </si>
  <si>
    <t>窓口用スキャナ</t>
    <rPh sb="0" eb="3">
      <t>マドグチヨウ</t>
    </rPh>
    <phoneticPr fontId="11"/>
  </si>
  <si>
    <t>○○</t>
    <phoneticPr fontId="11"/>
  </si>
  <si>
    <t>スキャナー</t>
    <phoneticPr fontId="11"/>
  </si>
  <si>
    <t>2.0</t>
    <phoneticPr fontId="11"/>
  </si>
  <si>
    <t>xx-1234AB</t>
    <phoneticPr fontId="11"/>
  </si>
  <si>
    <t>文字、画像の読取機器。対象となる帳票は、○○、△△など。</t>
    <rPh sb="0" eb="2">
      <t>モジ</t>
    </rPh>
    <rPh sb="3" eb="5">
      <t>ガゾウ</t>
    </rPh>
    <rPh sb="6" eb="7">
      <t>ヨ</t>
    </rPh>
    <rPh sb="7" eb="8">
      <t>ト</t>
    </rPh>
    <rPh sb="8" eb="10">
      <t>キキ</t>
    </rPh>
    <rPh sb="11" eb="13">
      <t>タイショウ</t>
    </rPh>
    <rPh sb="16" eb="18">
      <t>チョウヒョウ</t>
    </rPh>
    <phoneticPr fontId="11"/>
  </si>
  <si>
    <t>合計（税抜）</t>
    <phoneticPr fontId="11"/>
  </si>
  <si>
    <t>合計（税込）</t>
    <rPh sb="4" eb="5">
      <t>コ</t>
    </rPh>
    <phoneticPr fontId="11"/>
  </si>
  <si>
    <t>ソフトウェア</t>
    <phoneticPr fontId="11"/>
  </si>
  <si>
    <t>○○ソフト</t>
    <phoneticPr fontId="11"/>
  </si>
  <si>
    <t>※本様式について、必要と判断する内容がある場合は、追加編集を行うこと。</t>
    <rPh sb="1" eb="4">
      <t>ホンヨウシキ</t>
    </rPh>
    <rPh sb="9" eb="11">
      <t>ヒツヨウ</t>
    </rPh>
    <rPh sb="12" eb="14">
      <t>ハンダン</t>
    </rPh>
    <rPh sb="16" eb="18">
      <t>ナイヨウ</t>
    </rPh>
    <rPh sb="21" eb="23">
      <t>バアイ</t>
    </rPh>
    <rPh sb="25" eb="27">
      <t>ツイカ</t>
    </rPh>
    <rPh sb="27" eb="29">
      <t>ヘンシュウ</t>
    </rPh>
    <rPh sb="30" eb="31">
      <t>オコナ</t>
    </rPh>
    <phoneticPr fontId="8"/>
  </si>
  <si>
    <t>工数合計（人日）</t>
    <phoneticPr fontId="8"/>
  </si>
  <si>
    <t>宝塚市建築確認情報MAPシステム</t>
    <phoneticPr fontId="8"/>
  </si>
  <si>
    <t>8月</t>
    <phoneticPr fontId="8"/>
  </si>
  <si>
    <t>7月</t>
    <phoneticPr fontId="8"/>
  </si>
  <si>
    <t>6月</t>
  </si>
  <si>
    <t>5月</t>
  </si>
  <si>
    <t>4月</t>
  </si>
  <si>
    <t>3月</t>
    <rPh sb="1" eb="2">
      <t>ガツ</t>
    </rPh>
    <phoneticPr fontId="11"/>
  </si>
  <si>
    <t>2月</t>
    <rPh sb="1" eb="2">
      <t>ガツ</t>
    </rPh>
    <phoneticPr fontId="11"/>
  </si>
  <si>
    <t>1月</t>
    <rPh sb="1" eb="2">
      <t>ガツ</t>
    </rPh>
    <phoneticPr fontId="11"/>
  </si>
  <si>
    <t>12月</t>
  </si>
  <si>
    <t>11月</t>
  </si>
  <si>
    <t>10月</t>
  </si>
  <si>
    <t>9月</t>
    <phoneticPr fontId="8"/>
  </si>
  <si>
    <t>主任技術者</t>
    <rPh sb="0" eb="5">
      <t>シュニンギジュツシャ</t>
    </rPh>
    <phoneticPr fontId="11"/>
  </si>
  <si>
    <t>2024年</t>
    <phoneticPr fontId="11"/>
  </si>
  <si>
    <t>2023年</t>
    <phoneticPr fontId="8"/>
  </si>
  <si>
    <t>総作業工数(人日)</t>
    <rPh sb="0" eb="1">
      <t>ソウ</t>
    </rPh>
    <rPh sb="1" eb="3">
      <t>サギョウ</t>
    </rPh>
    <rPh sb="3" eb="5">
      <t>コウスウ</t>
    </rPh>
    <rPh sb="6" eb="7">
      <t>ニン</t>
    </rPh>
    <rPh sb="7" eb="8">
      <t>ニチ</t>
    </rPh>
    <phoneticPr fontId="11"/>
  </si>
  <si>
    <t>作業体制(人)</t>
    <rPh sb="0" eb="2">
      <t>サギョウ</t>
    </rPh>
    <rPh sb="2" eb="4">
      <t>タイセイ</t>
    </rPh>
    <rPh sb="5" eb="6">
      <t>ニン</t>
    </rPh>
    <phoneticPr fontId="11"/>
  </si>
  <si>
    <t>作業内容と作業内訳</t>
    <rPh sb="0" eb="2">
      <t>サギョウ</t>
    </rPh>
    <rPh sb="2" eb="4">
      <t>ナイヨウ</t>
    </rPh>
    <rPh sb="5" eb="7">
      <t>サギョウ</t>
    </rPh>
    <rPh sb="7" eb="9">
      <t>ウチワケ</t>
    </rPh>
    <phoneticPr fontId="11"/>
  </si>
  <si>
    <t>システム名</t>
    <rPh sb="4" eb="5">
      <t>メイ</t>
    </rPh>
    <phoneticPr fontId="11"/>
  </si>
  <si>
    <t>事業者名</t>
    <rPh sb="0" eb="2">
      <t>ジギョウ</t>
    </rPh>
    <rPh sb="3" eb="4">
      <t>メイ</t>
    </rPh>
    <phoneticPr fontId="11"/>
  </si>
  <si>
    <t xml:space="preserve">宝塚市建築確認情報MAPシステム更新業務 </t>
    <rPh sb="3" eb="9">
      <t>ケンチクカクニンジョウホウ</t>
    </rPh>
    <phoneticPr fontId="8"/>
  </si>
  <si>
    <t>研修の実施</t>
    <rPh sb="0" eb="2">
      <t>ケンシュウ</t>
    </rPh>
    <rPh sb="3" eb="5">
      <t>ジッシ</t>
    </rPh>
    <phoneticPr fontId="11"/>
  </si>
  <si>
    <t>利用マニュアルの作成</t>
    <rPh sb="0" eb="2">
      <t>リヨウ</t>
    </rPh>
    <rPh sb="8" eb="10">
      <t>サクセイ</t>
    </rPh>
    <phoneticPr fontId="11"/>
  </si>
  <si>
    <t>データ移行</t>
    <rPh sb="3" eb="5">
      <t>イコウ</t>
    </rPh>
    <phoneticPr fontId="11"/>
  </si>
  <si>
    <t>運用テスト</t>
    <rPh sb="0" eb="2">
      <t>ウンヨウ</t>
    </rPh>
    <phoneticPr fontId="11"/>
  </si>
  <si>
    <t>システムテスト</t>
    <phoneticPr fontId="11"/>
  </si>
  <si>
    <t>結合テスト</t>
    <rPh sb="0" eb="2">
      <t>ケツゴウ</t>
    </rPh>
    <phoneticPr fontId="11"/>
  </si>
  <si>
    <t>単体テスト</t>
    <rPh sb="0" eb="2">
      <t>タンタイ</t>
    </rPh>
    <phoneticPr fontId="11"/>
  </si>
  <si>
    <t>開発</t>
    <rPh sb="0" eb="2">
      <t>カイハツ</t>
    </rPh>
    <phoneticPr fontId="11"/>
  </si>
  <si>
    <t>詳細設計</t>
    <rPh sb="0" eb="2">
      <t>ショウサイ</t>
    </rPh>
    <rPh sb="2" eb="4">
      <t>セッケイ</t>
    </rPh>
    <phoneticPr fontId="11"/>
  </si>
  <si>
    <t>基本設計</t>
    <rPh sb="0" eb="2">
      <t>キホン</t>
    </rPh>
    <rPh sb="2" eb="4">
      <t>セッケイ</t>
    </rPh>
    <phoneticPr fontId="11"/>
  </si>
  <si>
    <t>要件定義</t>
    <rPh sb="0" eb="2">
      <t>ヨウケン</t>
    </rPh>
    <rPh sb="2" eb="4">
      <t>テイギ</t>
    </rPh>
    <phoneticPr fontId="11"/>
  </si>
  <si>
    <t>プロジェクト管理</t>
    <rPh sb="6" eb="8">
      <t>カンリ</t>
    </rPh>
    <phoneticPr fontId="11"/>
  </si>
  <si>
    <t>○○システム改修</t>
    <rPh sb="6" eb="8">
      <t>カイシュウ</t>
    </rPh>
    <phoneticPr fontId="11"/>
  </si>
  <si>
    <t>9月</t>
  </si>
  <si>
    <t>8月</t>
  </si>
  <si>
    <t>7月</t>
  </si>
  <si>
    <t>4月</t>
    <rPh sb="1" eb="2">
      <t>ガツ</t>
    </rPh>
    <phoneticPr fontId="11"/>
  </si>
  <si>
    <t>平成29年</t>
    <rPh sb="0" eb="2">
      <t>ヘイセイ</t>
    </rPh>
    <rPh sb="4" eb="5">
      <t>ネン</t>
    </rPh>
    <phoneticPr fontId="11"/>
  </si>
  <si>
    <t>平成28年</t>
    <rPh sb="0" eb="2">
      <t>ヘイセイ</t>
    </rPh>
    <rPh sb="4" eb="5">
      <t>ネン</t>
    </rPh>
    <phoneticPr fontId="11"/>
  </si>
  <si>
    <t>作業スケジュール</t>
    <rPh sb="0" eb="2">
      <t>サギョウ</t>
    </rPh>
    <phoneticPr fontId="11"/>
  </si>
  <si>
    <t>◆以下、フォーマットに記載すること。</t>
    <rPh sb="1" eb="3">
      <t>イカ</t>
    </rPh>
    <rPh sb="11" eb="13">
      <t>キサイ</t>
    </rPh>
    <phoneticPr fontId="11"/>
  </si>
  <si>
    <t>(1)必要に応じて、行を追加すること。</t>
    <rPh sb="3" eb="5">
      <t>ヒツヨウ</t>
    </rPh>
    <rPh sb="6" eb="7">
      <t>オウ</t>
    </rPh>
    <rPh sb="10" eb="11">
      <t>ギョウ</t>
    </rPh>
    <rPh sb="12" eb="14">
      <t>ツイカ</t>
    </rPh>
    <phoneticPr fontId="11"/>
  </si>
  <si>
    <t>(2)資格欄には取得している資格名（技術士、測量士等）及び（）内書きで専門分野、登録番号、取得年を記入すること</t>
    <rPh sb="3" eb="5">
      <t>シカク</t>
    </rPh>
    <rPh sb="5" eb="6">
      <t>ラン</t>
    </rPh>
    <rPh sb="8" eb="10">
      <t>シュトク</t>
    </rPh>
    <rPh sb="14" eb="16">
      <t>シカク</t>
    </rPh>
    <rPh sb="16" eb="17">
      <t>メイ</t>
    </rPh>
    <rPh sb="18" eb="20">
      <t>ギジュツ</t>
    </rPh>
    <rPh sb="20" eb="21">
      <t>シ</t>
    </rPh>
    <rPh sb="22" eb="25">
      <t>ソクリョウシ</t>
    </rPh>
    <rPh sb="25" eb="26">
      <t>トウ</t>
    </rPh>
    <rPh sb="27" eb="28">
      <t>オヨ</t>
    </rPh>
    <rPh sb="31" eb="32">
      <t>ナイ</t>
    </rPh>
    <rPh sb="32" eb="33">
      <t>カ</t>
    </rPh>
    <rPh sb="35" eb="37">
      <t>センモン</t>
    </rPh>
    <rPh sb="37" eb="39">
      <t>ブンヤ</t>
    </rPh>
    <rPh sb="40" eb="42">
      <t>トウロク</t>
    </rPh>
    <rPh sb="42" eb="44">
      <t>バンゴウ</t>
    </rPh>
    <rPh sb="45" eb="47">
      <t>シュトク</t>
    </rPh>
    <rPh sb="47" eb="48">
      <t>ネン</t>
    </rPh>
    <rPh sb="49" eb="51">
      <t>キニュウ</t>
    </rPh>
    <phoneticPr fontId="11"/>
  </si>
  <si>
    <t>(3)資格欄には取得している資格名（技術士、測量士等）及び（）内書きで専門分野、登録番号、取得年を記入した場合、証明する資料も添付すること</t>
    <rPh sb="3" eb="5">
      <t>シカク</t>
    </rPh>
    <rPh sb="5" eb="6">
      <t>ラン</t>
    </rPh>
    <rPh sb="8" eb="10">
      <t>シュトク</t>
    </rPh>
    <rPh sb="14" eb="16">
      <t>シカク</t>
    </rPh>
    <rPh sb="16" eb="17">
      <t>メイ</t>
    </rPh>
    <rPh sb="18" eb="20">
      <t>ギジュツ</t>
    </rPh>
    <rPh sb="20" eb="21">
      <t>シ</t>
    </rPh>
    <rPh sb="22" eb="25">
      <t>ソクリョウシ</t>
    </rPh>
    <rPh sb="25" eb="26">
      <t>トウ</t>
    </rPh>
    <rPh sb="27" eb="28">
      <t>オヨ</t>
    </rPh>
    <rPh sb="31" eb="32">
      <t>ナイ</t>
    </rPh>
    <rPh sb="32" eb="33">
      <t>カ</t>
    </rPh>
    <rPh sb="35" eb="37">
      <t>センモン</t>
    </rPh>
    <rPh sb="37" eb="39">
      <t>ブンヤ</t>
    </rPh>
    <rPh sb="40" eb="42">
      <t>トウロク</t>
    </rPh>
    <rPh sb="42" eb="44">
      <t>バンゴウ</t>
    </rPh>
    <rPh sb="45" eb="47">
      <t>シュトク</t>
    </rPh>
    <rPh sb="47" eb="48">
      <t>ネン</t>
    </rPh>
    <rPh sb="49" eb="51">
      <t>キニュウ</t>
    </rPh>
    <rPh sb="53" eb="55">
      <t>バアイ</t>
    </rPh>
    <rPh sb="56" eb="58">
      <t>ショウメイ</t>
    </rPh>
    <rPh sb="60" eb="62">
      <t>シリョウ</t>
    </rPh>
    <rPh sb="63" eb="65">
      <t>テンプ</t>
    </rPh>
    <phoneticPr fontId="11"/>
  </si>
  <si>
    <t>役割</t>
    <rPh sb="0" eb="2">
      <t>ヤクワリ</t>
    </rPh>
    <phoneticPr fontId="11"/>
  </si>
  <si>
    <t>業務実績と役割</t>
    <rPh sb="0" eb="2">
      <t>ギョウム</t>
    </rPh>
    <rPh sb="2" eb="4">
      <t>ジッセキ</t>
    </rPh>
    <rPh sb="5" eb="7">
      <t>ヤクワリ</t>
    </rPh>
    <phoneticPr fontId="11"/>
  </si>
  <si>
    <t>経験年数</t>
    <rPh sb="0" eb="2">
      <t>ケイケン</t>
    </rPh>
    <rPh sb="2" eb="4">
      <t>ネンスウ</t>
    </rPh>
    <phoneticPr fontId="11"/>
  </si>
  <si>
    <t>資格</t>
    <rPh sb="0" eb="2">
      <t>シカク</t>
    </rPh>
    <phoneticPr fontId="11"/>
  </si>
  <si>
    <t>（例）</t>
    <rPh sb="1" eb="2">
      <t>レイ</t>
    </rPh>
    <phoneticPr fontId="11"/>
  </si>
  <si>
    <t>宝塚太郎</t>
    <rPh sb="0" eb="2">
      <t>タカラヅカ</t>
    </rPh>
    <rPh sb="2" eb="4">
      <t>タロウ</t>
    </rPh>
    <phoneticPr fontId="11"/>
  </si>
  <si>
    <t>入社より25年、自治体の基幹系システムのSEとして、計20団体の再構築を担当。</t>
    <rPh sb="0" eb="2">
      <t>ニュウシャ</t>
    </rPh>
    <rPh sb="6" eb="7">
      <t>ネン</t>
    </rPh>
    <rPh sb="8" eb="11">
      <t>ジチタイ</t>
    </rPh>
    <rPh sb="12" eb="14">
      <t>キカン</t>
    </rPh>
    <rPh sb="14" eb="15">
      <t>ケイ</t>
    </rPh>
    <rPh sb="26" eb="27">
      <t>ケイ</t>
    </rPh>
    <rPh sb="29" eb="31">
      <t>ダンタイ</t>
    </rPh>
    <rPh sb="32" eb="35">
      <t>サイコウチク</t>
    </rPh>
    <rPh sb="36" eb="38">
      <t>タントウ</t>
    </rPh>
    <phoneticPr fontId="11"/>
  </si>
  <si>
    <t>25年</t>
    <rPh sb="2" eb="3">
      <t>ネン</t>
    </rPh>
    <phoneticPr fontId="11"/>
  </si>
  <si>
    <t>・「情報処理技術者試験　プロジェクトマネージャ（専門分野、登録番号、取得年）」
・「PMP（専門分野、登録番号、取得年）」</t>
    <rPh sb="24" eb="26">
      <t>センモン</t>
    </rPh>
    <rPh sb="26" eb="28">
      <t>ブンヤ</t>
    </rPh>
    <rPh sb="29" eb="31">
      <t>トウロク</t>
    </rPh>
    <rPh sb="31" eb="33">
      <t>バンゴウ</t>
    </rPh>
    <rPh sb="34" eb="36">
      <t>シュトク</t>
    </rPh>
    <rPh sb="36" eb="37">
      <t>ネン</t>
    </rPh>
    <phoneticPr fontId="11"/>
  </si>
  <si>
    <t>主要従事実績</t>
    <rPh sb="0" eb="2">
      <t>シュヨウ</t>
    </rPh>
    <rPh sb="2" eb="4">
      <t>ジュウジ</t>
    </rPh>
    <rPh sb="4" eb="6">
      <t>ジッセキ</t>
    </rPh>
    <phoneticPr fontId="11"/>
  </si>
  <si>
    <t>期間</t>
    <rPh sb="0" eb="2">
      <t>キカン</t>
    </rPh>
    <phoneticPr fontId="11"/>
  </si>
  <si>
    <t>A市住民記録システム再構築</t>
    <rPh sb="1" eb="2">
      <t>シ</t>
    </rPh>
    <rPh sb="2" eb="4">
      <t>ジュウミン</t>
    </rPh>
    <rPh sb="4" eb="6">
      <t>キロク</t>
    </rPh>
    <rPh sb="10" eb="13">
      <t>サイコウチク</t>
    </rPh>
    <phoneticPr fontId="11"/>
  </si>
  <si>
    <t>平成15年度～17年度</t>
    <rPh sb="0" eb="2">
      <t>ヘイセイ</t>
    </rPh>
    <rPh sb="4" eb="6">
      <t>ネンド</t>
    </rPh>
    <rPh sb="9" eb="11">
      <t>ネンド</t>
    </rPh>
    <phoneticPr fontId="11"/>
  </si>
  <si>
    <t>チームリーダーとして、住民記録、印鑑サブシステムの設計、開発、テストを実施。主にお客様との要件定義や仕様検討を中心に担当する。</t>
    <rPh sb="11" eb="13">
      <t>ジュウミン</t>
    </rPh>
    <rPh sb="13" eb="15">
      <t>キロク</t>
    </rPh>
    <rPh sb="16" eb="18">
      <t>インカン</t>
    </rPh>
    <rPh sb="25" eb="27">
      <t>セッケイ</t>
    </rPh>
    <rPh sb="28" eb="30">
      <t>カイハツ</t>
    </rPh>
    <rPh sb="35" eb="37">
      <t>ジッシ</t>
    </rPh>
    <rPh sb="38" eb="39">
      <t>オモ</t>
    </rPh>
    <rPh sb="41" eb="43">
      <t>キャクサマ</t>
    </rPh>
    <rPh sb="45" eb="47">
      <t>ヨウケン</t>
    </rPh>
    <rPh sb="47" eb="49">
      <t>テイギ</t>
    </rPh>
    <rPh sb="50" eb="52">
      <t>シヨウ</t>
    </rPh>
    <rPh sb="52" eb="54">
      <t>ケントウ</t>
    </rPh>
    <rPh sb="55" eb="57">
      <t>チュウシン</t>
    </rPh>
    <rPh sb="58" eb="60">
      <t>タントウ</t>
    </rPh>
    <phoneticPr fontId="11"/>
  </si>
  <si>
    <t>B市国民健康保険システム再構築</t>
    <rPh sb="1" eb="2">
      <t>シ</t>
    </rPh>
    <rPh sb="2" eb="4">
      <t>コクミン</t>
    </rPh>
    <rPh sb="4" eb="6">
      <t>ケンコウ</t>
    </rPh>
    <rPh sb="6" eb="8">
      <t>ホケン</t>
    </rPh>
    <rPh sb="12" eb="15">
      <t>サイコウチク</t>
    </rPh>
    <phoneticPr fontId="11"/>
  </si>
  <si>
    <t>平成20年度～22年度</t>
    <rPh sb="0" eb="2">
      <t>ヘイセイ</t>
    </rPh>
    <rPh sb="4" eb="6">
      <t>ネンド</t>
    </rPh>
    <rPh sb="9" eb="11">
      <t>ネンド</t>
    </rPh>
    <phoneticPr fontId="11"/>
  </si>
  <si>
    <t>プロジェクトマネージャーとして、国民健康保険システム全体の設計、開発、テストを実施。主にお客様との要件定義や仕様検討を中心に担当する。</t>
    <rPh sb="16" eb="18">
      <t>コクミン</t>
    </rPh>
    <rPh sb="18" eb="20">
      <t>ケンコウ</t>
    </rPh>
    <rPh sb="20" eb="22">
      <t>ホケン</t>
    </rPh>
    <rPh sb="26" eb="28">
      <t>ゼンタイ</t>
    </rPh>
    <rPh sb="29" eb="31">
      <t>セッケイ</t>
    </rPh>
    <rPh sb="32" eb="34">
      <t>カイハツ</t>
    </rPh>
    <rPh sb="39" eb="41">
      <t>ジッシ</t>
    </rPh>
    <rPh sb="42" eb="43">
      <t>オモ</t>
    </rPh>
    <rPh sb="45" eb="47">
      <t>キャクサマ</t>
    </rPh>
    <rPh sb="49" eb="51">
      <t>ヨウケン</t>
    </rPh>
    <rPh sb="51" eb="53">
      <t>テイギ</t>
    </rPh>
    <rPh sb="54" eb="56">
      <t>シヨウ</t>
    </rPh>
    <rPh sb="56" eb="58">
      <t>ケントウ</t>
    </rPh>
    <rPh sb="59" eb="61">
      <t>チュウシン</t>
    </rPh>
    <rPh sb="62" eb="64">
      <t>タントウ</t>
    </rPh>
    <phoneticPr fontId="11"/>
  </si>
  <si>
    <t xml:space="preserve">①主任技術者
</t>
    <rPh sb="1" eb="6">
      <t>シュニンギジュツシャ</t>
    </rPh>
    <phoneticPr fontId="11"/>
  </si>
  <si>
    <t>略歴</t>
    <rPh sb="0" eb="2">
      <t>リャクレキ</t>
    </rPh>
    <phoneticPr fontId="11"/>
  </si>
  <si>
    <t>②照査技術者</t>
    <rPh sb="1" eb="3">
      <t>ショウサ</t>
    </rPh>
    <rPh sb="3" eb="6">
      <t>ギジュツシャ</t>
    </rPh>
    <phoneticPr fontId="11"/>
  </si>
  <si>
    <t>その他役割</t>
    <rPh sb="2" eb="3">
      <t>タ</t>
    </rPh>
    <rPh sb="3" eb="5">
      <t>ヤクワリ</t>
    </rPh>
    <phoneticPr fontId="11"/>
  </si>
  <si>
    <t>（例）業務リーダー</t>
    <rPh sb="1" eb="2">
      <t>レイ</t>
    </rPh>
    <rPh sb="3" eb="5">
      <t>ギョウム</t>
    </rPh>
    <phoneticPr fontId="11"/>
  </si>
  <si>
    <t>宝塚次郎</t>
    <rPh sb="0" eb="2">
      <t>タカラヅカ</t>
    </rPh>
    <rPh sb="2" eb="4">
      <t>ジロウ</t>
    </rPh>
    <phoneticPr fontId="11"/>
  </si>
  <si>
    <t>入社より10年、自治体の基幹系システムのSEとして、K市、L市、M市の計3団体の税務システム再構築を担当。</t>
    <rPh sb="0" eb="2">
      <t>ニュウシャ</t>
    </rPh>
    <rPh sb="6" eb="7">
      <t>ネン</t>
    </rPh>
    <rPh sb="8" eb="11">
      <t>ジチタイ</t>
    </rPh>
    <rPh sb="12" eb="14">
      <t>キカン</t>
    </rPh>
    <rPh sb="14" eb="15">
      <t>ケイ</t>
    </rPh>
    <rPh sb="27" eb="28">
      <t>シ</t>
    </rPh>
    <rPh sb="30" eb="31">
      <t>シ</t>
    </rPh>
    <rPh sb="33" eb="34">
      <t>シ</t>
    </rPh>
    <rPh sb="35" eb="36">
      <t>ケイ</t>
    </rPh>
    <rPh sb="37" eb="39">
      <t>ダンタイ</t>
    </rPh>
    <rPh sb="40" eb="42">
      <t>ゼイム</t>
    </rPh>
    <rPh sb="46" eb="49">
      <t>サイコウチク</t>
    </rPh>
    <rPh sb="50" eb="52">
      <t>タントウ</t>
    </rPh>
    <phoneticPr fontId="11"/>
  </si>
  <si>
    <t>10年</t>
    <rPh sb="2" eb="3">
      <t>ネン</t>
    </rPh>
    <phoneticPr fontId="11"/>
  </si>
  <si>
    <t>・「情報処理技術者試験　ネットワークスペシャリスト（専門分野、登録番号、取得年）」</t>
    <phoneticPr fontId="11"/>
  </si>
  <si>
    <r>
      <t>e-mail</t>
    </r>
    <r>
      <rPr>
        <sz val="11"/>
        <rFont val="ＭＳ 明朝"/>
        <family val="1"/>
        <charset val="128"/>
      </rPr>
      <t>：</t>
    </r>
  </si>
  <si>
    <t>ＦＡＸ：</t>
  </si>
  <si>
    <t>ＴＥＬ：</t>
  </si>
  <si>
    <t>担　当：</t>
    <phoneticPr fontId="11"/>
  </si>
  <si>
    <t>会社名：</t>
    <rPh sb="0" eb="3">
      <t>カイシャメイ</t>
    </rPh>
    <phoneticPr fontId="11"/>
  </si>
  <si>
    <t>担当者連絡先</t>
    <rPh sb="0" eb="2">
      <t>タントウ</t>
    </rPh>
    <rPh sb="2" eb="3">
      <t>シャ</t>
    </rPh>
    <phoneticPr fontId="11"/>
  </si>
  <si>
    <t>質問内容</t>
    <rPh sb="0" eb="2">
      <t>シツモン</t>
    </rPh>
    <rPh sb="2" eb="4">
      <t>ナイヨウ</t>
    </rPh>
    <phoneticPr fontId="11"/>
  </si>
  <si>
    <t>記述内容</t>
    <rPh sb="0" eb="2">
      <t>キジュツ</t>
    </rPh>
    <rPh sb="2" eb="4">
      <t>ナイヨウ</t>
    </rPh>
    <phoneticPr fontId="11"/>
  </si>
  <si>
    <t>項目</t>
    <rPh sb="0" eb="2">
      <t>コウモク</t>
    </rPh>
    <phoneticPr fontId="11"/>
  </si>
  <si>
    <t>ﾍﾟｰｼﾞ</t>
    <phoneticPr fontId="11"/>
  </si>
  <si>
    <t>資料名称</t>
    <rPh sb="0" eb="2">
      <t>シリョウ</t>
    </rPh>
    <rPh sb="2" eb="4">
      <t>メイショウ</t>
    </rPh>
    <phoneticPr fontId="11"/>
  </si>
  <si>
    <t>質     問     事     項</t>
    <rPh sb="0" eb="1">
      <t>シツ</t>
    </rPh>
    <rPh sb="6" eb="7">
      <t>トイ</t>
    </rPh>
    <rPh sb="12" eb="13">
      <t>コト</t>
    </rPh>
    <rPh sb="18" eb="19">
      <t>コウ</t>
    </rPh>
    <phoneticPr fontId="11"/>
  </si>
  <si>
    <t>以下の事項について質問します。</t>
    <phoneticPr fontId="11"/>
  </si>
  <si>
    <t>令和　　年　　月　　日</t>
    <rPh sb="0" eb="2">
      <t>レイワ</t>
    </rPh>
    <rPh sb="4" eb="5">
      <t>ネン</t>
    </rPh>
    <rPh sb="7" eb="8">
      <t>ツキ</t>
    </rPh>
    <rPh sb="10" eb="11">
      <t>ニチ</t>
    </rPh>
    <phoneticPr fontId="11"/>
  </si>
  <si>
    <t>質  問  書　</t>
    <phoneticPr fontId="11"/>
  </si>
  <si>
    <t>　</t>
    <phoneticPr fontId="11"/>
  </si>
  <si>
    <t>提案書記載項目対応表</t>
    <phoneticPr fontId="11"/>
  </si>
  <si>
    <t>（様式９）</t>
    <rPh sb="1" eb="3">
      <t>ヨウシキ</t>
    </rPh>
    <phoneticPr fontId="11"/>
  </si>
  <si>
    <t>要件項目</t>
  </si>
  <si>
    <t>記載
ページ</t>
    <rPh sb="0" eb="2">
      <t>キサイ</t>
    </rPh>
    <phoneticPr fontId="11"/>
  </si>
  <si>
    <t>①</t>
    <phoneticPr fontId="11"/>
  </si>
  <si>
    <t>②</t>
    <phoneticPr fontId="11"/>
  </si>
  <si>
    <t>③</t>
    <phoneticPr fontId="11"/>
  </si>
  <si>
    <t>④</t>
    <phoneticPr fontId="11"/>
  </si>
  <si>
    <t>業務実施方針</t>
    <rPh sb="0" eb="2">
      <t>ギョウム</t>
    </rPh>
    <rPh sb="2" eb="4">
      <t>ジッシ</t>
    </rPh>
    <rPh sb="4" eb="6">
      <t>ホウシン</t>
    </rPh>
    <phoneticPr fontId="11"/>
  </si>
  <si>
    <t>業務工程</t>
    <rPh sb="0" eb="2">
      <t>ギョウム</t>
    </rPh>
    <rPh sb="2" eb="4">
      <t>コウテイ</t>
    </rPh>
    <phoneticPr fontId="11"/>
  </si>
  <si>
    <t>自治体名／案件名</t>
    <rPh sb="0" eb="4">
      <t>ジチタイメイ</t>
    </rPh>
    <rPh sb="5" eb="7">
      <t>アンケン</t>
    </rPh>
    <rPh sb="7" eb="8">
      <t>メイ</t>
    </rPh>
    <phoneticPr fontId="11"/>
  </si>
  <si>
    <t>自治体名／案件名</t>
    <rPh sb="0" eb="3">
      <t>ジチタイ</t>
    </rPh>
    <rPh sb="3" eb="4">
      <t>メイ</t>
    </rPh>
    <rPh sb="5" eb="7">
      <t>アンケン</t>
    </rPh>
    <rPh sb="7" eb="8">
      <t>メイ</t>
    </rPh>
    <phoneticPr fontId="11"/>
  </si>
  <si>
    <t>（様式4）</t>
    <rPh sb="1" eb="3">
      <t>ヨウシキ</t>
    </rPh>
    <phoneticPr fontId="11"/>
  </si>
  <si>
    <t>（様式5）</t>
    <rPh sb="1" eb="3">
      <t>ヨウシキ</t>
    </rPh>
    <phoneticPr fontId="11"/>
  </si>
  <si>
    <t>（様式6）</t>
    <rPh sb="1" eb="3">
      <t>ヨウシキ</t>
    </rPh>
    <phoneticPr fontId="11"/>
  </si>
  <si>
    <t>（様式7－3）</t>
    <rPh sb="1" eb="3">
      <t>ヨウシキ</t>
    </rPh>
    <phoneticPr fontId="11"/>
  </si>
  <si>
    <t>（様式7－4）</t>
    <rPh sb="1" eb="3">
      <t>ヨウシキ</t>
    </rPh>
    <phoneticPr fontId="11"/>
  </si>
  <si>
    <t>（様式8）</t>
    <rPh sb="1" eb="3">
      <t>ヨウシキ</t>
    </rPh>
    <phoneticPr fontId="8"/>
  </si>
  <si>
    <t>ソフトウェア一覧</t>
    <rPh sb="6" eb="8">
      <t>イチラン</t>
    </rPh>
    <phoneticPr fontId="11"/>
  </si>
  <si>
    <t>照査技術者</t>
    <phoneticPr fontId="11"/>
  </si>
  <si>
    <t>担当技術者</t>
    <phoneticPr fontId="25"/>
  </si>
  <si>
    <t>１　会社概要　（様式2）</t>
    <rPh sb="8" eb="10">
      <t>ヨウシキ</t>
    </rPh>
    <phoneticPr fontId="11"/>
  </si>
  <si>
    <t>２　同種業務実績調書（様式3）</t>
    <rPh sb="2" eb="4">
      <t>ドウシュ</t>
    </rPh>
    <rPh sb="11" eb="13">
      <t>ヨウシキ</t>
    </rPh>
    <phoneticPr fontId="11"/>
  </si>
  <si>
    <t>４　配置技術者書（様式4）</t>
    <rPh sb="2" eb="7">
      <t>ハイチギジュツシャ</t>
    </rPh>
    <rPh sb="7" eb="8">
      <t>ショ</t>
    </rPh>
    <rPh sb="9" eb="11">
      <t>ヨウシキ</t>
    </rPh>
    <phoneticPr fontId="11"/>
  </si>
  <si>
    <t>７年</t>
    <rPh sb="1" eb="2">
      <t>ネン</t>
    </rPh>
    <phoneticPr fontId="11"/>
  </si>
  <si>
    <t>５年</t>
    <rPh sb="1" eb="2">
      <t>ネン</t>
    </rPh>
    <phoneticPr fontId="11"/>
  </si>
  <si>
    <t>リースの場合、以下の料率で積算してください。</t>
    <rPh sb="4" eb="6">
      <t>バアイ</t>
    </rPh>
    <rPh sb="7" eb="9">
      <t>イカ</t>
    </rPh>
    <rPh sb="10" eb="12">
      <t>リョウリツ</t>
    </rPh>
    <rPh sb="13" eb="15">
      <t>セキサン</t>
    </rPh>
    <phoneticPr fontId="11"/>
  </si>
  <si>
    <t>ﾃﾞｰﾀ連携・ｺﾝｻﾙ等</t>
    <phoneticPr fontId="11"/>
  </si>
  <si>
    <t>現行データ抽出</t>
    <phoneticPr fontId="11"/>
  </si>
  <si>
    <t>データ移行</t>
    <phoneticPr fontId="11"/>
  </si>
  <si>
    <t>運用・保守・回線</t>
    <phoneticPr fontId="11"/>
  </si>
  <si>
    <t>機器・ソフトウェア</t>
    <phoneticPr fontId="11"/>
  </si>
  <si>
    <t>カスタマイズ</t>
    <phoneticPr fontId="11"/>
  </si>
  <si>
    <t>開発</t>
    <phoneticPr fontId="11"/>
  </si>
  <si>
    <t xml:space="preserve">      2029 年       8月</t>
    <rPh sb="11" eb="12">
      <t>ネン</t>
    </rPh>
    <rPh sb="20" eb="21">
      <t>ツキ</t>
    </rPh>
    <phoneticPr fontId="11"/>
  </si>
  <si>
    <t>支払終了</t>
    <rPh sb="0" eb="2">
      <t>シハラ</t>
    </rPh>
    <rPh sb="2" eb="4">
      <t>シュウリョウ</t>
    </rPh>
    <phoneticPr fontId="11"/>
  </si>
  <si>
    <t>2024 年　　9月</t>
    <rPh sb="5" eb="6">
      <t>ネン</t>
    </rPh>
    <rPh sb="9" eb="10">
      <t>ツキ</t>
    </rPh>
    <phoneticPr fontId="11"/>
  </si>
  <si>
    <t>支払開始</t>
    <rPh sb="0" eb="2">
      <t>シハラ</t>
    </rPh>
    <rPh sb="2" eb="4">
      <t>カイシ</t>
    </rPh>
    <phoneticPr fontId="11"/>
  </si>
  <si>
    <t>作成日</t>
    <rPh sb="0" eb="3">
      <t>サクセイビ</t>
    </rPh>
    <phoneticPr fontId="11"/>
  </si>
  <si>
    <t>（様式７-２）</t>
    <rPh sb="1" eb="3">
      <t>ヨウシキ</t>
    </rPh>
    <phoneticPr fontId="11"/>
  </si>
  <si>
    <t>（様式7－１）</t>
    <rPh sb="1" eb="3">
      <t>ヨウシキ</t>
    </rPh>
    <phoneticPr fontId="11"/>
  </si>
  <si>
    <t>④担当技術者
　（データ作成搭載・移行）</t>
    <rPh sb="1" eb="3">
      <t>タントウ</t>
    </rPh>
    <rPh sb="3" eb="6">
      <t>ギジュツシャ</t>
    </rPh>
    <rPh sb="12" eb="14">
      <t>サクセイ</t>
    </rPh>
    <rPh sb="14" eb="16">
      <t>トウサイ</t>
    </rPh>
    <rPh sb="17" eb="19">
      <t>イコウ</t>
    </rPh>
    <phoneticPr fontId="11"/>
  </si>
  <si>
    <t>③担当技術者
　（構築）</t>
    <rPh sb="1" eb="3">
      <t>タントウ</t>
    </rPh>
    <rPh sb="3" eb="6">
      <t>ギジュツシャ</t>
    </rPh>
    <rPh sb="9" eb="11">
      <t>コウチク</t>
    </rPh>
    <phoneticPr fontId="11"/>
  </si>
  <si>
    <t>⑤担当技術者
　（システム運用・保守）</t>
    <rPh sb="1" eb="3">
      <t>タントウ</t>
    </rPh>
    <rPh sb="3" eb="6">
      <t>ギジュツシャ</t>
    </rPh>
    <rPh sb="13" eb="15">
      <t>ウンヨウ</t>
    </rPh>
    <rPh sb="16" eb="18">
      <t>ホシュ</t>
    </rPh>
    <phoneticPr fontId="11"/>
  </si>
  <si>
    <t>「宝塚市建築確認情報ＭＡＰシステム更新業務」の提案書を提出します。</t>
    <rPh sb="4" eb="10">
      <t>ケンチクカクニンジョウホウ</t>
    </rPh>
    <phoneticPr fontId="11"/>
  </si>
  <si>
    <t>1.調達の目的・概要</t>
    <rPh sb="2" eb="4">
      <t>チョウタツ</t>
    </rPh>
    <rPh sb="5" eb="7">
      <t>モクテキ</t>
    </rPh>
    <rPh sb="8" eb="10">
      <t>ガイヨウ</t>
    </rPh>
    <phoneticPr fontId="11"/>
  </si>
  <si>
    <t>2
3</t>
    <phoneticPr fontId="25"/>
  </si>
  <si>
    <t>開発体制</t>
    <rPh sb="0" eb="2">
      <t>カイハツ</t>
    </rPh>
    <rPh sb="2" eb="4">
      <t>タイセイ</t>
    </rPh>
    <phoneticPr fontId="11"/>
  </si>
  <si>
    <t>保守体制</t>
    <rPh sb="0" eb="2">
      <t>ホシュ</t>
    </rPh>
    <rPh sb="2" eb="4">
      <t>タイセイ</t>
    </rPh>
    <phoneticPr fontId="11"/>
  </si>
  <si>
    <t>2.業務体制</t>
    <rPh sb="2" eb="4">
      <t>ギョウム</t>
    </rPh>
    <rPh sb="4" eb="6">
      <t>タイセイ</t>
    </rPh>
    <phoneticPr fontId="11"/>
  </si>
  <si>
    <t>3.スケジュール</t>
    <phoneticPr fontId="11"/>
  </si>
  <si>
    <t>データ作成搭載・移行</t>
    <rPh sb="3" eb="5">
      <t>サクセイ</t>
    </rPh>
    <rPh sb="5" eb="7">
      <t>トウサイ</t>
    </rPh>
    <rPh sb="8" eb="10">
      <t>イコウ</t>
    </rPh>
    <phoneticPr fontId="11"/>
  </si>
  <si>
    <t>7.4
7.5</t>
    <phoneticPr fontId="25"/>
  </si>
  <si>
    <t>追加提案</t>
    <rPh sb="0" eb="2">
      <t>ツイカ</t>
    </rPh>
    <rPh sb="2" eb="4">
      <t>テイアン</t>
    </rPh>
    <phoneticPr fontId="11"/>
  </si>
  <si>
    <t>-</t>
    <phoneticPr fontId="25"/>
  </si>
  <si>
    <t>スケジュール</t>
    <phoneticPr fontId="11"/>
  </si>
  <si>
    <t>進捗管理</t>
    <rPh sb="0" eb="2">
      <t>シンチョク</t>
    </rPh>
    <rPh sb="2" eb="4">
      <t>カンリ</t>
    </rPh>
    <phoneticPr fontId="11"/>
  </si>
  <si>
    <t>システム導入の考え方</t>
    <rPh sb="4" eb="6">
      <t>ドウニュウ</t>
    </rPh>
    <rPh sb="7" eb="8">
      <t>カンガ</t>
    </rPh>
    <rPh sb="9" eb="10">
      <t>カタ</t>
    </rPh>
    <phoneticPr fontId="11"/>
  </si>
  <si>
    <t>システム構築</t>
    <rPh sb="4" eb="6">
      <t>コウチク</t>
    </rPh>
    <phoneticPr fontId="11"/>
  </si>
  <si>
    <t>4.業務内容</t>
    <rPh sb="2" eb="4">
      <t>ギョウム</t>
    </rPh>
    <rPh sb="4" eb="6">
      <t>ナイヨウ</t>
    </rPh>
    <phoneticPr fontId="11"/>
  </si>
  <si>
    <t>障害対応</t>
    <rPh sb="0" eb="2">
      <t>ショウガイ</t>
    </rPh>
    <rPh sb="2" eb="4">
      <t>タイオウ</t>
    </rPh>
    <phoneticPr fontId="11"/>
  </si>
  <si>
    <t>運用保守業務の内容</t>
    <rPh sb="0" eb="2">
      <t>ウンヨウ</t>
    </rPh>
    <rPh sb="2" eb="4">
      <t>ホシュ</t>
    </rPh>
    <rPh sb="4" eb="6">
      <t>ギョウム</t>
    </rPh>
    <rPh sb="7" eb="9">
      <t>ナイヨウ</t>
    </rPh>
    <phoneticPr fontId="11"/>
  </si>
  <si>
    <t>⑤</t>
    <phoneticPr fontId="11"/>
  </si>
  <si>
    <t>契約満了後の継続利用に係る費用</t>
    <rPh sb="0" eb="2">
      <t>ケイヤク</t>
    </rPh>
    <rPh sb="2" eb="4">
      <t>マンリョウ</t>
    </rPh>
    <rPh sb="4" eb="5">
      <t>ゴ</t>
    </rPh>
    <rPh sb="6" eb="8">
      <t>ケイゾク</t>
    </rPh>
    <rPh sb="8" eb="10">
      <t>リヨウ</t>
    </rPh>
    <rPh sb="11" eb="12">
      <t>カカ</t>
    </rPh>
    <rPh sb="13" eb="15">
      <t>ヒヨウ</t>
    </rPh>
    <phoneticPr fontId="11"/>
  </si>
  <si>
    <t>B</t>
  </si>
  <si>
    <t>C</t>
  </si>
  <si>
    <t>業務工程(記入例）</t>
    <rPh sb="0" eb="2">
      <t>ギョウム</t>
    </rPh>
    <rPh sb="2" eb="4">
      <t>コウテイ</t>
    </rPh>
    <rPh sb="5" eb="7">
      <t>キニュウ</t>
    </rPh>
    <rPh sb="7" eb="8">
      <t>レイ</t>
    </rPh>
    <phoneticPr fontId="11"/>
  </si>
  <si>
    <t>②被災建築物応急危険度
判定区域図作成実績</t>
    <rPh sb="1" eb="3">
      <t>ヒサイ</t>
    </rPh>
    <rPh sb="3" eb="6">
      <t>ケンチクブツ</t>
    </rPh>
    <rPh sb="6" eb="8">
      <t>オウキュウ</t>
    </rPh>
    <rPh sb="8" eb="11">
      <t>キケンド</t>
    </rPh>
    <rPh sb="12" eb="14">
      <t>ハンテイ</t>
    </rPh>
    <rPh sb="14" eb="16">
      <t>クイキ</t>
    </rPh>
    <rPh sb="16" eb="17">
      <t>ズ</t>
    </rPh>
    <rPh sb="17" eb="19">
      <t>サクセイ</t>
    </rPh>
    <rPh sb="19" eb="21">
      <t>ジッセキ</t>
    </rPh>
    <phoneticPr fontId="8"/>
  </si>
  <si>
    <r>
      <rPr>
        <sz val="10"/>
        <rFont val="ＭＳ Ｐゴシック"/>
        <family val="3"/>
        <charset val="128"/>
      </rPr>
      <t>①</t>
    </r>
    <r>
      <rPr>
        <sz val="11"/>
        <rFont val="ＭＳ Ｐゴシック"/>
        <family val="3"/>
        <charset val="128"/>
      </rPr>
      <t>建築確認システム
構築実績</t>
    </r>
    <rPh sb="1" eb="3">
      <t>ケンチク</t>
    </rPh>
    <rPh sb="3" eb="5">
      <t>カクニン</t>
    </rPh>
    <rPh sb="10" eb="12">
      <t>コウチク</t>
    </rPh>
    <rPh sb="12" eb="14">
      <t>ジッセキ</t>
    </rPh>
    <phoneticPr fontId="8"/>
  </si>
  <si>
    <t>　・①は必須項目、②は実績があれば、記載すること</t>
    <rPh sb="4" eb="6">
      <t>ヒッス</t>
    </rPh>
    <rPh sb="6" eb="8">
      <t>コウモク</t>
    </rPh>
    <rPh sb="11" eb="13">
      <t>ジッセキ</t>
    </rPh>
    <rPh sb="18" eb="20">
      <t>キサイ</t>
    </rPh>
    <phoneticPr fontId="25"/>
  </si>
  <si>
    <t>ログインパスワードによる利用者の制限（地図機能・台帳機能とも）</t>
    <rPh sb="12" eb="15">
      <t>リヨウシャ</t>
    </rPh>
    <rPh sb="16" eb="18">
      <t>セイゲン</t>
    </rPh>
    <rPh sb="19" eb="21">
      <t>チズ</t>
    </rPh>
    <rPh sb="21" eb="23">
      <t>キノウ</t>
    </rPh>
    <rPh sb="24" eb="26">
      <t>ダイチョウ</t>
    </rPh>
    <rPh sb="26" eb="28">
      <t>キノウ</t>
    </rPh>
    <phoneticPr fontId="8"/>
  </si>
  <si>
    <t>システムへのログイン、入力編集履歴等のログを保存、csvファイル等で一括出力</t>
    <rPh sb="11" eb="13">
      <t>ニュウリョク</t>
    </rPh>
    <rPh sb="13" eb="15">
      <t>ヘンシュウ</t>
    </rPh>
    <rPh sb="15" eb="17">
      <t>リレキ</t>
    </rPh>
    <rPh sb="17" eb="18">
      <t>トウ</t>
    </rPh>
    <rPh sb="22" eb="24">
      <t>ホゾン</t>
    </rPh>
    <rPh sb="32" eb="33">
      <t>トウ</t>
    </rPh>
    <rPh sb="34" eb="36">
      <t>イッカツ</t>
    </rPh>
    <rPh sb="36" eb="38">
      <t>シュツリョク</t>
    </rPh>
    <phoneticPr fontId="8"/>
  </si>
  <si>
    <t>指定回数を超えてログインに失敗した場合にアカウントをロック</t>
    <rPh sb="0" eb="2">
      <t>シテイ</t>
    </rPh>
    <rPh sb="2" eb="4">
      <t>カイスウ</t>
    </rPh>
    <rPh sb="5" eb="6">
      <t>コ</t>
    </rPh>
    <rPh sb="13" eb="15">
      <t>シッパイ</t>
    </rPh>
    <rPh sb="17" eb="19">
      <t>バアイ</t>
    </rPh>
    <phoneticPr fontId="8"/>
  </si>
  <si>
    <t>ユーザー情報やパスワード、権限設定などの変更・管理</t>
    <rPh sb="4" eb="6">
      <t>ジョウホウ</t>
    </rPh>
    <rPh sb="13" eb="15">
      <t>ケンゲン</t>
    </rPh>
    <rPh sb="15" eb="17">
      <t>セッテイ</t>
    </rPh>
    <rPh sb="20" eb="22">
      <t>ヘンコウ</t>
    </rPh>
    <rPh sb="23" eb="25">
      <t>カンリ</t>
    </rPh>
    <phoneticPr fontId="8"/>
  </si>
  <si>
    <t>ログイン管理、ユーザー管理のほか、マスタ情報等の管理に関するメニューの配置</t>
    <rPh sb="4" eb="6">
      <t>カンリ</t>
    </rPh>
    <rPh sb="11" eb="13">
      <t>カンリ</t>
    </rPh>
    <rPh sb="20" eb="22">
      <t>ジョウホウ</t>
    </rPh>
    <rPh sb="22" eb="23">
      <t>トウ</t>
    </rPh>
    <rPh sb="24" eb="26">
      <t>カンリ</t>
    </rPh>
    <rPh sb="27" eb="28">
      <t>カン</t>
    </rPh>
    <rPh sb="35" eb="37">
      <t>ハイチ</t>
    </rPh>
    <phoneticPr fontId="8"/>
  </si>
  <si>
    <t>ヘルプ機能やナビゲーション機能</t>
    <rPh sb="3" eb="5">
      <t>キノウ</t>
    </rPh>
    <rPh sb="13" eb="15">
      <t>キノウ</t>
    </rPh>
    <phoneticPr fontId="8"/>
  </si>
  <si>
    <t>ログイン管理</t>
    <rPh sb="4" eb="6">
      <t>カンリ</t>
    </rPh>
    <phoneticPr fontId="8"/>
  </si>
  <si>
    <t>ユーザー管理</t>
    <rPh sb="4" eb="6">
      <t>カンリ</t>
    </rPh>
    <phoneticPr fontId="8"/>
  </si>
  <si>
    <t>その他</t>
    <rPh sb="2" eb="3">
      <t>タ</t>
    </rPh>
    <phoneticPr fontId="8"/>
  </si>
  <si>
    <t>操作支援</t>
    <rPh sb="0" eb="2">
      <t>ソウサ</t>
    </rPh>
    <rPh sb="2" eb="4">
      <t>シエン</t>
    </rPh>
    <phoneticPr fontId="8"/>
  </si>
  <si>
    <t>管理機能</t>
    <rPh sb="0" eb="2">
      <t>カンリ</t>
    </rPh>
    <rPh sb="2" eb="4">
      <t>キノウ</t>
    </rPh>
    <phoneticPr fontId="8"/>
  </si>
  <si>
    <t>指定道路等の出力</t>
    <rPh sb="0" eb="2">
      <t>シテイ</t>
    </rPh>
    <rPh sb="2" eb="4">
      <t>ドウロ</t>
    </rPh>
    <rPh sb="4" eb="5">
      <t>トウ</t>
    </rPh>
    <rPh sb="6" eb="8">
      <t>シュツリョク</t>
    </rPh>
    <phoneticPr fontId="8"/>
  </si>
  <si>
    <t>被災建築物応急危険度判定区域図の出力</t>
    <rPh sb="16" eb="18">
      <t>シュツリョク</t>
    </rPh>
    <phoneticPr fontId="8"/>
  </si>
  <si>
    <t>DBシステムのデータ移行</t>
    <rPh sb="10" eb="12">
      <t>イコウ</t>
    </rPh>
    <phoneticPr fontId="8"/>
  </si>
  <si>
    <t>次期システムへの移行対応</t>
    <rPh sb="0" eb="2">
      <t>ジキ</t>
    </rPh>
    <rPh sb="8" eb="10">
      <t>イコウ</t>
    </rPh>
    <rPh sb="10" eb="12">
      <t>タイオウ</t>
    </rPh>
    <phoneticPr fontId="8"/>
  </si>
  <si>
    <t>道路情報を公開するために、指定道路等のデータを標準的なShape形式で出力</t>
    <rPh sb="0" eb="2">
      <t>ドウロ</t>
    </rPh>
    <rPh sb="2" eb="4">
      <t>ジョウホウ</t>
    </rPh>
    <rPh sb="5" eb="7">
      <t>コウカイ</t>
    </rPh>
    <rPh sb="13" eb="15">
      <t>シテイ</t>
    </rPh>
    <rPh sb="15" eb="17">
      <t>ドウロ</t>
    </rPh>
    <rPh sb="17" eb="18">
      <t>トウ</t>
    </rPh>
    <rPh sb="23" eb="26">
      <t>ヒョウジュンテキ</t>
    </rPh>
    <rPh sb="32" eb="34">
      <t>ケイシキ</t>
    </rPh>
    <rPh sb="35" eb="37">
      <t>シュツリョク</t>
    </rPh>
    <phoneticPr fontId="8"/>
  </si>
  <si>
    <t>被災建築物応急危険度判定区域図を、任意の範囲及び区域ごとに表示・印刷</t>
    <rPh sb="0" eb="2">
      <t>ヒサイ</t>
    </rPh>
    <rPh sb="2" eb="5">
      <t>ケンチクブツ</t>
    </rPh>
    <rPh sb="5" eb="7">
      <t>オウキュウ</t>
    </rPh>
    <rPh sb="7" eb="10">
      <t>キケンド</t>
    </rPh>
    <rPh sb="10" eb="12">
      <t>ハンテイ</t>
    </rPh>
    <rPh sb="12" eb="14">
      <t>クイキ</t>
    </rPh>
    <rPh sb="14" eb="15">
      <t>ズ</t>
    </rPh>
    <rPh sb="17" eb="19">
      <t>ニンイ</t>
    </rPh>
    <rPh sb="20" eb="22">
      <t>ハンイ</t>
    </rPh>
    <rPh sb="22" eb="23">
      <t>オヨ</t>
    </rPh>
    <rPh sb="24" eb="26">
      <t>クイキ</t>
    </rPh>
    <rPh sb="29" eb="31">
      <t>ヒョウジ</t>
    </rPh>
    <rPh sb="32" eb="34">
      <t>インサツ</t>
    </rPh>
    <phoneticPr fontId="8"/>
  </si>
  <si>
    <t>建築行政共用データベースシステム（ICBA）の通知配信システムよりデータを取り込み</t>
    <rPh sb="0" eb="2">
      <t>ケンチク</t>
    </rPh>
    <rPh sb="2" eb="4">
      <t>ギョウセイ</t>
    </rPh>
    <rPh sb="4" eb="6">
      <t>キョウヨウ</t>
    </rPh>
    <rPh sb="23" eb="25">
      <t>ツウチ</t>
    </rPh>
    <rPh sb="25" eb="27">
      <t>ハイシン</t>
    </rPh>
    <rPh sb="37" eb="38">
      <t>ト</t>
    </rPh>
    <rPh sb="39" eb="40">
      <t>コ</t>
    </rPh>
    <phoneticPr fontId="8"/>
  </si>
  <si>
    <t>次期システムへの移行時に、データ（地図情報、台帳情報とも）を容易に移行できる仕組み</t>
    <rPh sb="0" eb="2">
      <t>ジキ</t>
    </rPh>
    <rPh sb="8" eb="10">
      <t>イコウ</t>
    </rPh>
    <rPh sb="10" eb="11">
      <t>ジ</t>
    </rPh>
    <rPh sb="17" eb="19">
      <t>チズ</t>
    </rPh>
    <rPh sb="19" eb="21">
      <t>ジョウホウ</t>
    </rPh>
    <rPh sb="22" eb="24">
      <t>ダイチョウ</t>
    </rPh>
    <rPh sb="24" eb="26">
      <t>ジョウホウ</t>
    </rPh>
    <rPh sb="30" eb="32">
      <t>ヨウイ</t>
    </rPh>
    <rPh sb="33" eb="35">
      <t>イコウ</t>
    </rPh>
    <rPh sb="38" eb="40">
      <t>シク</t>
    </rPh>
    <phoneticPr fontId="8"/>
  </si>
  <si>
    <t>基本機能</t>
    <rPh sb="0" eb="2">
      <t>キホン</t>
    </rPh>
    <rPh sb="2" eb="4">
      <t>キノウ</t>
    </rPh>
    <phoneticPr fontId="8"/>
  </si>
  <si>
    <t>操作</t>
    <rPh sb="0" eb="2">
      <t>ソウサ</t>
    </rPh>
    <phoneticPr fontId="8"/>
  </si>
  <si>
    <t>背景地図</t>
    <rPh sb="0" eb="2">
      <t>ハイケイ</t>
    </rPh>
    <rPh sb="2" eb="4">
      <t>チズ</t>
    </rPh>
    <phoneticPr fontId="8"/>
  </si>
  <si>
    <t>表示</t>
    <rPh sb="0" eb="2">
      <t>ヒョウジ</t>
    </rPh>
    <phoneticPr fontId="8"/>
  </si>
  <si>
    <t>検索</t>
    <rPh sb="0" eb="2">
      <t>ケンサク</t>
    </rPh>
    <phoneticPr fontId="8"/>
  </si>
  <si>
    <t>出力</t>
    <rPh sb="0" eb="2">
      <t>シュツリョク</t>
    </rPh>
    <phoneticPr fontId="8"/>
  </si>
  <si>
    <t>図形登録</t>
    <rPh sb="0" eb="2">
      <t>ズケイ</t>
    </rPh>
    <rPh sb="2" eb="4">
      <t>トウロク</t>
    </rPh>
    <phoneticPr fontId="8"/>
  </si>
  <si>
    <t>ファイルの関連付け</t>
    <rPh sb="5" eb="7">
      <t>カンレン</t>
    </rPh>
    <rPh sb="7" eb="8">
      <t>ヅ</t>
    </rPh>
    <phoneticPr fontId="8"/>
  </si>
  <si>
    <t>台帳情報への遷移</t>
    <rPh sb="0" eb="2">
      <t>ダイチョウ</t>
    </rPh>
    <rPh sb="2" eb="4">
      <t>ジョウホウ</t>
    </rPh>
    <rPh sb="6" eb="8">
      <t>センイ</t>
    </rPh>
    <phoneticPr fontId="8"/>
  </si>
  <si>
    <t>地図を拡大・縮小・スクロール</t>
    <rPh sb="0" eb="2">
      <t>チズ</t>
    </rPh>
    <rPh sb="3" eb="5">
      <t>カクダイ</t>
    </rPh>
    <rPh sb="6" eb="8">
      <t>シュクショウ</t>
    </rPh>
    <phoneticPr fontId="8"/>
  </si>
  <si>
    <t>任意の位置が画面表示の中心になるよう移動</t>
    <rPh sb="0" eb="2">
      <t>ニンイ</t>
    </rPh>
    <rPh sb="3" eb="5">
      <t>イチ</t>
    </rPh>
    <rPh sb="6" eb="8">
      <t>ガメン</t>
    </rPh>
    <rPh sb="8" eb="10">
      <t>ヒョウジ</t>
    </rPh>
    <rPh sb="11" eb="13">
      <t>チュウシン</t>
    </rPh>
    <rPh sb="18" eb="20">
      <t>イドウ</t>
    </rPh>
    <phoneticPr fontId="8"/>
  </si>
  <si>
    <t>背景の地図に白地図を利用</t>
    <rPh sb="0" eb="2">
      <t>ハイケイ</t>
    </rPh>
    <rPh sb="3" eb="5">
      <t>チズ</t>
    </rPh>
    <rPh sb="6" eb="9">
      <t>ハクチズ</t>
    </rPh>
    <rPh sb="10" eb="12">
      <t>リヨウ</t>
    </rPh>
    <phoneticPr fontId="8"/>
  </si>
  <si>
    <t>背景の地図を、住宅地図・航空写真に切り替え</t>
    <rPh sb="0" eb="2">
      <t>ハイケイ</t>
    </rPh>
    <rPh sb="3" eb="5">
      <t>チズ</t>
    </rPh>
    <rPh sb="7" eb="9">
      <t>ジュウタク</t>
    </rPh>
    <rPh sb="9" eb="11">
      <t>チズ</t>
    </rPh>
    <rPh sb="12" eb="14">
      <t>コウクウ</t>
    </rPh>
    <rPh sb="14" eb="16">
      <t>シャシン</t>
    </rPh>
    <rPh sb="17" eb="18">
      <t>キ</t>
    </rPh>
    <rPh sb="19" eb="20">
      <t>カ</t>
    </rPh>
    <phoneticPr fontId="8"/>
  </si>
  <si>
    <t>２画面に分割し、白地図・住宅地図・航空写真のうち２種を連動して表示</t>
    <rPh sb="1" eb="3">
      <t>ガメン</t>
    </rPh>
    <rPh sb="4" eb="6">
      <t>ブンカツ</t>
    </rPh>
    <rPh sb="8" eb="11">
      <t>ハクチズ</t>
    </rPh>
    <rPh sb="12" eb="14">
      <t>ジュウタク</t>
    </rPh>
    <rPh sb="14" eb="16">
      <t>チズ</t>
    </rPh>
    <rPh sb="17" eb="19">
      <t>コウクウ</t>
    </rPh>
    <rPh sb="19" eb="21">
      <t>シャシン</t>
    </rPh>
    <rPh sb="25" eb="26">
      <t>シュ</t>
    </rPh>
    <rPh sb="27" eb="29">
      <t>レンドウ</t>
    </rPh>
    <rPh sb="31" eb="33">
      <t>ヒョウジ</t>
    </rPh>
    <phoneticPr fontId="8"/>
  </si>
  <si>
    <t>地図レイヤの表示／非表示を切り替え</t>
    <rPh sb="0" eb="2">
      <t>チズ</t>
    </rPh>
    <rPh sb="6" eb="8">
      <t>ヒョウジ</t>
    </rPh>
    <rPh sb="9" eb="12">
      <t>ヒヒョウジ</t>
    </rPh>
    <rPh sb="13" eb="14">
      <t>キ</t>
    </rPh>
    <rPh sb="15" eb="16">
      <t>カ</t>
    </rPh>
    <phoneticPr fontId="8"/>
  </si>
  <si>
    <t>地図レイヤの表示順序を切り替え</t>
    <rPh sb="0" eb="2">
      <t>チズ</t>
    </rPh>
    <phoneticPr fontId="8"/>
  </si>
  <si>
    <t>画像データを図形の背景に貼り付け、編集</t>
    <rPh sb="0" eb="2">
      <t>ガゾウ</t>
    </rPh>
    <rPh sb="6" eb="8">
      <t>ズケイ</t>
    </rPh>
    <rPh sb="9" eb="11">
      <t>ハイケイ</t>
    </rPh>
    <rPh sb="12" eb="13">
      <t>ハ</t>
    </rPh>
    <rPh sb="14" eb="15">
      <t>ツ</t>
    </rPh>
    <rPh sb="17" eb="19">
      <t>ヘンシュウ</t>
    </rPh>
    <phoneticPr fontId="8"/>
  </si>
  <si>
    <t>台帳種別ごとに、地図上の図形を受付年度などの条件で選択し、表示・非表示を切り替え</t>
    <rPh sb="0" eb="2">
      <t>ダイチョウ</t>
    </rPh>
    <rPh sb="2" eb="4">
      <t>シュベツ</t>
    </rPh>
    <rPh sb="15" eb="17">
      <t>ウケツケ</t>
    </rPh>
    <rPh sb="17" eb="19">
      <t>ネンド</t>
    </rPh>
    <rPh sb="22" eb="24">
      <t>ジョウケン</t>
    </rPh>
    <rPh sb="25" eb="27">
      <t>センタク</t>
    </rPh>
    <rPh sb="29" eb="31">
      <t>ヒョウジ</t>
    </rPh>
    <rPh sb="32" eb="35">
      <t>ヒヒョウジ</t>
    </rPh>
    <rPh sb="36" eb="37">
      <t>キ</t>
    </rPh>
    <rPh sb="38" eb="39">
      <t>カ</t>
    </rPh>
    <phoneticPr fontId="8"/>
  </si>
  <si>
    <t>台帳種別ごとに、地図上の図形を建築年度別に色分け表示に切り替え</t>
    <rPh sb="8" eb="11">
      <t>チズジョウ</t>
    </rPh>
    <rPh sb="12" eb="14">
      <t>ズケイ</t>
    </rPh>
    <rPh sb="15" eb="17">
      <t>ケンチク</t>
    </rPh>
    <rPh sb="17" eb="19">
      <t>ネンド</t>
    </rPh>
    <rPh sb="19" eb="20">
      <t>ベツ</t>
    </rPh>
    <rPh sb="21" eb="23">
      <t>イロワ</t>
    </rPh>
    <rPh sb="24" eb="26">
      <t>ヒョウジ</t>
    </rPh>
    <rPh sb="27" eb="28">
      <t>キ</t>
    </rPh>
    <rPh sb="29" eb="30">
      <t>カ</t>
    </rPh>
    <phoneticPr fontId="8"/>
  </si>
  <si>
    <t>台帳種別ごとに、地図上の図形を床面積別に色分け表示に切り替え</t>
    <rPh sb="8" eb="11">
      <t>チズジョウ</t>
    </rPh>
    <rPh sb="12" eb="14">
      <t>ズケイ</t>
    </rPh>
    <rPh sb="15" eb="18">
      <t>ユカメンセキ</t>
    </rPh>
    <rPh sb="18" eb="19">
      <t>ベツ</t>
    </rPh>
    <rPh sb="20" eb="22">
      <t>イロワ</t>
    </rPh>
    <rPh sb="23" eb="25">
      <t>ヒョウジ</t>
    </rPh>
    <phoneticPr fontId="8"/>
  </si>
  <si>
    <t>全域図から任意の位置を拡大して検索</t>
    <rPh sb="0" eb="2">
      <t>ゼンイキ</t>
    </rPh>
    <rPh sb="2" eb="3">
      <t>ズ</t>
    </rPh>
    <rPh sb="5" eb="7">
      <t>ニンイ</t>
    </rPh>
    <rPh sb="8" eb="10">
      <t>イチ</t>
    </rPh>
    <rPh sb="11" eb="13">
      <t>カクダイ</t>
    </rPh>
    <rPh sb="15" eb="17">
      <t>ケンサク</t>
    </rPh>
    <phoneticPr fontId="8"/>
  </si>
  <si>
    <t>住所、町丁目名・地番、住宅地図等による検索</t>
    <rPh sb="0" eb="2">
      <t>ジュウショ</t>
    </rPh>
    <rPh sb="3" eb="6">
      <t>チョウチョウモク</t>
    </rPh>
    <rPh sb="6" eb="7">
      <t>メイ</t>
    </rPh>
    <rPh sb="8" eb="10">
      <t>チバン</t>
    </rPh>
    <rPh sb="11" eb="13">
      <t>ジュウタク</t>
    </rPh>
    <rPh sb="13" eb="15">
      <t>チズ</t>
    </rPh>
    <rPh sb="15" eb="16">
      <t>ナド</t>
    </rPh>
    <rPh sb="19" eb="21">
      <t>ケンサク</t>
    </rPh>
    <phoneticPr fontId="8"/>
  </si>
  <si>
    <t>表示内容を印刷</t>
    <rPh sb="0" eb="2">
      <t>ヒョウジ</t>
    </rPh>
    <rPh sb="2" eb="4">
      <t>ナイヨウ</t>
    </rPh>
    <rPh sb="5" eb="7">
      <t>インサツ</t>
    </rPh>
    <phoneticPr fontId="8"/>
  </si>
  <si>
    <t>表示内容をPDFファイルに変換・出力</t>
    <rPh sb="0" eb="2">
      <t>ヒョウジ</t>
    </rPh>
    <rPh sb="2" eb="4">
      <t>ナイヨウ</t>
    </rPh>
    <rPh sb="13" eb="15">
      <t>ヘンカン</t>
    </rPh>
    <rPh sb="16" eb="18">
      <t>シュツリョク</t>
    </rPh>
    <phoneticPr fontId="8"/>
  </si>
  <si>
    <t>表示内容をクリップコピーして、Word・Excel等に貼り付け</t>
    <rPh sb="0" eb="2">
      <t>ヒョウジ</t>
    </rPh>
    <rPh sb="2" eb="4">
      <t>ナイヨウ</t>
    </rPh>
    <rPh sb="25" eb="26">
      <t>トウ</t>
    </rPh>
    <rPh sb="27" eb="28">
      <t>ハ</t>
    </rPh>
    <rPh sb="29" eb="30">
      <t>ツ</t>
    </rPh>
    <phoneticPr fontId="8"/>
  </si>
  <si>
    <t>道路情報を公開するために、指定道路等の図形を表示した地図を、所定の数に分割したものをPDFファイルに変換・出力</t>
    <rPh sb="0" eb="2">
      <t>ドウロ</t>
    </rPh>
    <rPh sb="2" eb="4">
      <t>ジョウホウ</t>
    </rPh>
    <rPh sb="5" eb="7">
      <t>コウカイ</t>
    </rPh>
    <rPh sb="13" eb="15">
      <t>シテイ</t>
    </rPh>
    <rPh sb="15" eb="17">
      <t>ドウロ</t>
    </rPh>
    <rPh sb="17" eb="18">
      <t>トウ</t>
    </rPh>
    <rPh sb="19" eb="21">
      <t>ズケイ</t>
    </rPh>
    <rPh sb="22" eb="24">
      <t>ヒョウジ</t>
    </rPh>
    <rPh sb="26" eb="28">
      <t>チズ</t>
    </rPh>
    <rPh sb="30" eb="32">
      <t>ショテイ</t>
    </rPh>
    <rPh sb="33" eb="34">
      <t>カズ</t>
    </rPh>
    <rPh sb="35" eb="37">
      <t>ブンカツ</t>
    </rPh>
    <rPh sb="53" eb="55">
      <t>シュツリョク</t>
    </rPh>
    <phoneticPr fontId="8"/>
  </si>
  <si>
    <t>上記の処理を、少ない手順・操作で半自動的に処理できる仕組み</t>
    <rPh sb="0" eb="2">
      <t>ジョウキ</t>
    </rPh>
    <rPh sb="3" eb="5">
      <t>ショリ</t>
    </rPh>
    <rPh sb="16" eb="17">
      <t>ハン</t>
    </rPh>
    <rPh sb="17" eb="20">
      <t>ジドウテキ</t>
    </rPh>
    <rPh sb="26" eb="28">
      <t>シク</t>
    </rPh>
    <phoneticPr fontId="8"/>
  </si>
  <si>
    <t>地図上に、関連付ける台帳の種別ごとに色・柄等で区別できるようにした図形（エリア若しくはポイント）を登録</t>
    <rPh sb="0" eb="2">
      <t>チズ</t>
    </rPh>
    <rPh sb="2" eb="3">
      <t>ジョウ</t>
    </rPh>
    <rPh sb="5" eb="8">
      <t>カンレンヅ</t>
    </rPh>
    <rPh sb="10" eb="12">
      <t>ダイチョウ</t>
    </rPh>
    <rPh sb="33" eb="35">
      <t>ズケイ</t>
    </rPh>
    <rPh sb="39" eb="40">
      <t>モ</t>
    </rPh>
    <rPh sb="49" eb="51">
      <t>トウロク</t>
    </rPh>
    <phoneticPr fontId="8"/>
  </si>
  <si>
    <t>指定道路等の図形（エリア）を種別ごとに色分けして登録</t>
    <rPh sb="0" eb="2">
      <t>シテイ</t>
    </rPh>
    <rPh sb="2" eb="4">
      <t>ドウロ</t>
    </rPh>
    <rPh sb="4" eb="5">
      <t>トウ</t>
    </rPh>
    <rPh sb="6" eb="8">
      <t>ズケイ</t>
    </rPh>
    <rPh sb="14" eb="16">
      <t>シュベツ</t>
    </rPh>
    <rPh sb="19" eb="21">
      <t>イロワ</t>
    </rPh>
    <rPh sb="24" eb="26">
      <t>トウロク</t>
    </rPh>
    <phoneticPr fontId="8"/>
  </si>
  <si>
    <t>任意の地図レイヤを作成・追加</t>
    <rPh sb="0" eb="2">
      <t>ニンイ</t>
    </rPh>
    <rPh sb="3" eb="5">
      <t>チズ</t>
    </rPh>
    <rPh sb="9" eb="11">
      <t>サクセイ</t>
    </rPh>
    <rPh sb="12" eb="14">
      <t>ツイカ</t>
    </rPh>
    <phoneticPr fontId="8"/>
  </si>
  <si>
    <t>登録済みの図形を、形状や道路種別の編集・削除</t>
    <rPh sb="0" eb="2">
      <t>トウロク</t>
    </rPh>
    <rPh sb="2" eb="3">
      <t>ズ</t>
    </rPh>
    <rPh sb="5" eb="7">
      <t>ズケイ</t>
    </rPh>
    <rPh sb="9" eb="11">
      <t>ケイジョウ</t>
    </rPh>
    <rPh sb="12" eb="14">
      <t>ドウロ</t>
    </rPh>
    <rPh sb="14" eb="16">
      <t>シュベツ</t>
    </rPh>
    <rPh sb="17" eb="19">
      <t>ヘンシュウ</t>
    </rPh>
    <rPh sb="20" eb="22">
      <t>サクジョ</t>
    </rPh>
    <phoneticPr fontId="8"/>
  </si>
  <si>
    <t>地図上の図形にPDFファイルや画像データ等を関連付け</t>
    <rPh sb="4" eb="6">
      <t>ズケイ</t>
    </rPh>
    <phoneticPr fontId="8"/>
  </si>
  <si>
    <t>PDFファイルや画像データ等をドラッグアンドドロップで登録</t>
    <rPh sb="27" eb="29">
      <t>トウロク</t>
    </rPh>
    <phoneticPr fontId="8"/>
  </si>
  <si>
    <t>選択した図形から台帳情報へ遷移し、対象の台帳を表示</t>
    <rPh sb="0" eb="2">
      <t>センタク</t>
    </rPh>
    <rPh sb="8" eb="10">
      <t>ダイチョウ</t>
    </rPh>
    <rPh sb="10" eb="12">
      <t>ジョウホウ</t>
    </rPh>
    <rPh sb="17" eb="19">
      <t>タイショウ</t>
    </rPh>
    <rPh sb="20" eb="22">
      <t>ダイチョウ</t>
    </rPh>
    <rPh sb="23" eb="25">
      <t>ヒョウジ</t>
    </rPh>
    <phoneticPr fontId="8"/>
  </si>
  <si>
    <t>入力</t>
    <rPh sb="0" eb="2">
      <t>ニュウリョク</t>
    </rPh>
    <phoneticPr fontId="8"/>
  </si>
  <si>
    <t>検索</t>
    <phoneticPr fontId="8"/>
  </si>
  <si>
    <t>その他機能</t>
    <rPh sb="2" eb="3">
      <t>タ</t>
    </rPh>
    <rPh sb="3" eb="5">
      <t>キノウ</t>
    </rPh>
    <phoneticPr fontId="8"/>
  </si>
  <si>
    <t>自動採番</t>
    <rPh sb="0" eb="2">
      <t>ジドウ</t>
    </rPh>
    <rPh sb="2" eb="4">
      <t>サイバン</t>
    </rPh>
    <phoneticPr fontId="8"/>
  </si>
  <si>
    <t>入力補助（デフォルト値）</t>
    <rPh sb="0" eb="2">
      <t>ニュウリョク</t>
    </rPh>
    <rPh sb="2" eb="4">
      <t>ホジョ</t>
    </rPh>
    <rPh sb="10" eb="11">
      <t>チ</t>
    </rPh>
    <phoneticPr fontId="8"/>
  </si>
  <si>
    <t>入力補助（転記入力）</t>
    <rPh sb="0" eb="2">
      <t>ニュウリョク</t>
    </rPh>
    <rPh sb="2" eb="4">
      <t>ホジョ</t>
    </rPh>
    <rPh sb="5" eb="7">
      <t>テンキ</t>
    </rPh>
    <rPh sb="7" eb="9">
      <t>ニュウリョク</t>
    </rPh>
    <phoneticPr fontId="8"/>
  </si>
  <si>
    <t>入力補助（ドロップダウン等）</t>
    <rPh sb="0" eb="2">
      <t>ニュウリョク</t>
    </rPh>
    <rPh sb="2" eb="4">
      <t>ホジョ</t>
    </rPh>
    <rPh sb="12" eb="13">
      <t>トウ</t>
    </rPh>
    <phoneticPr fontId="8"/>
  </si>
  <si>
    <t>デフォルト値・ドロップダウンの設定</t>
    <rPh sb="5" eb="6">
      <t>チ</t>
    </rPh>
    <rPh sb="15" eb="17">
      <t>セッテイ</t>
    </rPh>
    <phoneticPr fontId="8"/>
  </si>
  <si>
    <t>台帳の複写作成</t>
    <rPh sb="0" eb="2">
      <t>ダイチョウ</t>
    </rPh>
    <rPh sb="3" eb="5">
      <t>フクシャ</t>
    </rPh>
    <rPh sb="5" eb="7">
      <t>サクセイ</t>
    </rPh>
    <phoneticPr fontId="8"/>
  </si>
  <si>
    <t>入力チェック機能</t>
    <rPh sb="0" eb="2">
      <t>ニュウリョク</t>
    </rPh>
    <rPh sb="6" eb="8">
      <t>キノウ</t>
    </rPh>
    <phoneticPr fontId="8"/>
  </si>
  <si>
    <t>建築主等のマスタ登録</t>
    <rPh sb="0" eb="2">
      <t>ケンチク</t>
    </rPh>
    <rPh sb="2" eb="3">
      <t>ヌシ</t>
    </rPh>
    <rPh sb="3" eb="4">
      <t>トウ</t>
    </rPh>
    <rPh sb="8" eb="10">
      <t>トウロク</t>
    </rPh>
    <phoneticPr fontId="8"/>
  </si>
  <si>
    <t>建築主等のマスタ選択入力</t>
    <phoneticPr fontId="8"/>
  </si>
  <si>
    <t>一括登録</t>
    <rPh sb="0" eb="2">
      <t>イッカツ</t>
    </rPh>
    <rPh sb="2" eb="4">
      <t>トウロク</t>
    </rPh>
    <phoneticPr fontId="8"/>
  </si>
  <si>
    <t>台帳の削除</t>
    <rPh sb="0" eb="2">
      <t>ダイチョウ</t>
    </rPh>
    <rPh sb="3" eb="5">
      <t>サクジョ</t>
    </rPh>
    <phoneticPr fontId="8"/>
  </si>
  <si>
    <t>台帳情報表示</t>
    <rPh sb="0" eb="2">
      <t>ダイチョウ</t>
    </rPh>
    <rPh sb="2" eb="4">
      <t>ジョウホウ</t>
    </rPh>
    <rPh sb="4" eb="6">
      <t>ヒョウジ</t>
    </rPh>
    <phoneticPr fontId="8"/>
  </si>
  <si>
    <t>PDFファイルの表示・印刷</t>
    <rPh sb="8" eb="10">
      <t>ヒョウジ</t>
    </rPh>
    <rPh sb="11" eb="13">
      <t>インサツ</t>
    </rPh>
    <phoneticPr fontId="8"/>
  </si>
  <si>
    <t>台帳検索</t>
    <rPh sb="0" eb="2">
      <t>ダイチョウ</t>
    </rPh>
    <rPh sb="2" eb="4">
      <t>ケンサク</t>
    </rPh>
    <phoneticPr fontId="8"/>
  </si>
  <si>
    <t>台帳表示</t>
    <rPh sb="0" eb="2">
      <t>ダイチョウ</t>
    </rPh>
    <rPh sb="2" eb="4">
      <t>ヒョウジ</t>
    </rPh>
    <phoneticPr fontId="8"/>
  </si>
  <si>
    <t>一括出力</t>
    <rPh sb="0" eb="2">
      <t>イッカツ</t>
    </rPh>
    <phoneticPr fontId="8"/>
  </si>
  <si>
    <t>検索条件の登録</t>
    <rPh sb="0" eb="2">
      <t>ケンサク</t>
    </rPh>
    <rPh sb="2" eb="4">
      <t>ジョウケン</t>
    </rPh>
    <rPh sb="5" eb="7">
      <t>トウロク</t>
    </rPh>
    <phoneticPr fontId="8"/>
  </si>
  <si>
    <t>出力項目の登録</t>
    <rPh sb="0" eb="2">
      <t>シュツリョク</t>
    </rPh>
    <rPh sb="2" eb="4">
      <t>コウモク</t>
    </rPh>
    <rPh sb="5" eb="7">
      <t>トウロク</t>
    </rPh>
    <phoneticPr fontId="8"/>
  </si>
  <si>
    <t>帳票の印刷</t>
    <rPh sb="0" eb="2">
      <t>チョウヒョウ</t>
    </rPh>
    <rPh sb="3" eb="5">
      <t>インサツ</t>
    </rPh>
    <phoneticPr fontId="8"/>
  </si>
  <si>
    <t>関連資料フォルダのリンク</t>
    <rPh sb="0" eb="2">
      <t>カンレン</t>
    </rPh>
    <rPh sb="2" eb="4">
      <t>シリョウ</t>
    </rPh>
    <phoneticPr fontId="8"/>
  </si>
  <si>
    <t>集計処理</t>
    <rPh sb="0" eb="2">
      <t>シュウケイ</t>
    </rPh>
    <rPh sb="2" eb="4">
      <t>ショリ</t>
    </rPh>
    <phoneticPr fontId="8"/>
  </si>
  <si>
    <t>地図情報への遷移</t>
    <rPh sb="0" eb="2">
      <t>チズ</t>
    </rPh>
    <rPh sb="2" eb="4">
      <t>ジョウホウ</t>
    </rPh>
    <rPh sb="6" eb="8">
      <t>センイ</t>
    </rPh>
    <phoneticPr fontId="8"/>
  </si>
  <si>
    <t>受付番号、確認番号、通知番号等を種別ごとに自動採番</t>
    <rPh sb="0" eb="2">
      <t>ウケツケ</t>
    </rPh>
    <rPh sb="2" eb="4">
      <t>バンゴウ</t>
    </rPh>
    <rPh sb="5" eb="7">
      <t>カクニン</t>
    </rPh>
    <rPh sb="7" eb="9">
      <t>バンゴウ</t>
    </rPh>
    <rPh sb="10" eb="12">
      <t>ツウチ</t>
    </rPh>
    <rPh sb="12" eb="14">
      <t>バンゴウ</t>
    </rPh>
    <rPh sb="14" eb="15">
      <t>トウ</t>
    </rPh>
    <rPh sb="16" eb="18">
      <t>シュベツ</t>
    </rPh>
    <rPh sb="21" eb="23">
      <t>ジドウ</t>
    </rPh>
    <rPh sb="23" eb="25">
      <t>サイバン</t>
    </rPh>
    <phoneticPr fontId="8"/>
  </si>
  <si>
    <t>通知者名や町名など、あらかじめ設定した情報をデフォルト値として入力</t>
    <rPh sb="0" eb="2">
      <t>ツウチ</t>
    </rPh>
    <rPh sb="2" eb="3">
      <t>シャ</t>
    </rPh>
    <rPh sb="3" eb="4">
      <t>メイ</t>
    </rPh>
    <rPh sb="5" eb="7">
      <t>チョウメイ</t>
    </rPh>
    <rPh sb="15" eb="17">
      <t>セッテイ</t>
    </rPh>
    <rPh sb="19" eb="21">
      <t>ジョウホウ</t>
    </rPh>
    <rPh sb="27" eb="28">
      <t>チ</t>
    </rPh>
    <rPh sb="31" eb="33">
      <t>ニュウリョク</t>
    </rPh>
    <phoneticPr fontId="8"/>
  </si>
  <si>
    <t>登録済みの台帳情報から該当する情報をあらかじめ転記して入力</t>
    <rPh sb="0" eb="2">
      <t>トウロク</t>
    </rPh>
    <rPh sb="2" eb="3">
      <t>ズ</t>
    </rPh>
    <rPh sb="5" eb="7">
      <t>ダイチョウ</t>
    </rPh>
    <rPh sb="7" eb="9">
      <t>ジョウホウ</t>
    </rPh>
    <rPh sb="11" eb="13">
      <t>ガイトウ</t>
    </rPh>
    <rPh sb="15" eb="17">
      <t>ジョウホウ</t>
    </rPh>
    <rPh sb="23" eb="25">
      <t>テンキ</t>
    </rPh>
    <rPh sb="27" eb="29">
      <t>ニュウリョク</t>
    </rPh>
    <phoneticPr fontId="8"/>
  </si>
  <si>
    <t>ドロップダウンによる選択入力、カレンダーによる年月日の入力</t>
    <rPh sb="10" eb="12">
      <t>センタク</t>
    </rPh>
    <rPh sb="12" eb="14">
      <t>ニュウリョク</t>
    </rPh>
    <rPh sb="23" eb="26">
      <t>ネンガッピ</t>
    </rPh>
    <rPh sb="27" eb="29">
      <t>ニュウリョク</t>
    </rPh>
    <phoneticPr fontId="8"/>
  </si>
  <si>
    <t>デフォルト値やドロップダウンの選択肢を任意に編集</t>
    <rPh sb="5" eb="6">
      <t>チ</t>
    </rPh>
    <rPh sb="15" eb="18">
      <t>センタクシ</t>
    </rPh>
    <rPh sb="19" eb="21">
      <t>ニンイ</t>
    </rPh>
    <rPh sb="22" eb="24">
      <t>ヘンシュウ</t>
    </rPh>
    <phoneticPr fontId="8"/>
  </si>
  <si>
    <t>登録済みの台帳を複写して新規作成</t>
    <rPh sb="0" eb="2">
      <t>トウロク</t>
    </rPh>
    <rPh sb="2" eb="3">
      <t>ズ</t>
    </rPh>
    <rPh sb="5" eb="7">
      <t>ダイチョウ</t>
    </rPh>
    <rPh sb="8" eb="10">
      <t>フクシャ</t>
    </rPh>
    <rPh sb="12" eb="14">
      <t>シンキ</t>
    </rPh>
    <rPh sb="14" eb="16">
      <t>サクセイ</t>
    </rPh>
    <phoneticPr fontId="8"/>
  </si>
  <si>
    <t>必須項目の入力漏れやデータ型の誤りをチェック</t>
    <rPh sb="0" eb="2">
      <t>ヒッスウ</t>
    </rPh>
    <rPh sb="2" eb="4">
      <t>コウモク</t>
    </rPh>
    <rPh sb="5" eb="7">
      <t>ニュウリョク</t>
    </rPh>
    <rPh sb="7" eb="8">
      <t>モ</t>
    </rPh>
    <rPh sb="13" eb="14">
      <t>ガタ</t>
    </rPh>
    <rPh sb="15" eb="16">
      <t>アヤマ</t>
    </rPh>
    <phoneticPr fontId="8"/>
  </si>
  <si>
    <t>建築主、設計者等、工事施工者等をマスタ登録</t>
    <rPh sb="0" eb="2">
      <t>ケンチク</t>
    </rPh>
    <rPh sb="2" eb="3">
      <t>ヌシ</t>
    </rPh>
    <rPh sb="4" eb="7">
      <t>セッケイシャ</t>
    </rPh>
    <rPh sb="7" eb="8">
      <t>トウ</t>
    </rPh>
    <rPh sb="9" eb="11">
      <t>コウジ</t>
    </rPh>
    <rPh sb="11" eb="14">
      <t>セコウシャ</t>
    </rPh>
    <rPh sb="14" eb="15">
      <t>ナド</t>
    </rPh>
    <rPh sb="19" eb="21">
      <t>トウロク</t>
    </rPh>
    <phoneticPr fontId="8"/>
  </si>
  <si>
    <t>建築主、設計者等、工事施工者等をマスタから選択・入力</t>
    <rPh sb="7" eb="8">
      <t>トウ</t>
    </rPh>
    <rPh sb="21" eb="23">
      <t>センタク</t>
    </rPh>
    <rPh sb="24" eb="26">
      <t>ニュウリョク</t>
    </rPh>
    <phoneticPr fontId="8"/>
  </si>
  <si>
    <t>csvファイル・Excelファイル等から複数のデータを一括して登録</t>
    <rPh sb="17" eb="18">
      <t>トウ</t>
    </rPh>
    <rPh sb="20" eb="22">
      <t>フクスウ</t>
    </rPh>
    <rPh sb="27" eb="29">
      <t>イッカツ</t>
    </rPh>
    <rPh sb="31" eb="33">
      <t>トウロク</t>
    </rPh>
    <phoneticPr fontId="8"/>
  </si>
  <si>
    <t>申請書、通知書等の単位でデータを削除</t>
    <rPh sb="9" eb="11">
      <t>タンイ</t>
    </rPh>
    <rPh sb="16" eb="18">
      <t>サクジョ</t>
    </rPh>
    <phoneticPr fontId="8"/>
  </si>
  <si>
    <t>物件ごとに申請書・通知書等の台帳情報を一覧で表示</t>
    <rPh sb="0" eb="2">
      <t>ブッケン</t>
    </rPh>
    <rPh sb="5" eb="8">
      <t>シンセイショ</t>
    </rPh>
    <rPh sb="9" eb="12">
      <t>ツウチショ</t>
    </rPh>
    <rPh sb="12" eb="13">
      <t>トウ</t>
    </rPh>
    <rPh sb="14" eb="16">
      <t>ダイチョウ</t>
    </rPh>
    <rPh sb="16" eb="18">
      <t>ジョウホウ</t>
    </rPh>
    <rPh sb="19" eb="21">
      <t>イチラン</t>
    </rPh>
    <rPh sb="22" eb="24">
      <t>ヒョウジ</t>
    </rPh>
    <phoneticPr fontId="8"/>
  </si>
  <si>
    <t>建築計画概要書・道路位置指定図等のPDFファイルを表示・印刷</t>
    <rPh sb="0" eb="2">
      <t>ケンチク</t>
    </rPh>
    <rPh sb="2" eb="4">
      <t>ケイカク</t>
    </rPh>
    <rPh sb="4" eb="7">
      <t>ガイヨウショ</t>
    </rPh>
    <rPh sb="14" eb="15">
      <t>ズ</t>
    </rPh>
    <rPh sb="15" eb="16">
      <t>ナド</t>
    </rPh>
    <rPh sb="25" eb="27">
      <t>ヒョウジ</t>
    </rPh>
    <rPh sb="28" eb="30">
      <t>インサツ</t>
    </rPh>
    <phoneticPr fontId="8"/>
  </si>
  <si>
    <t>台帳の情報から、任意に指定した条件に合致する台帳を検索（完全一致・あいまい一致）し、検索結果の一覧を表示</t>
    <rPh sb="0" eb="2">
      <t>ダイチョウ</t>
    </rPh>
    <rPh sb="3" eb="5">
      <t>ジョウホウ</t>
    </rPh>
    <rPh sb="8" eb="10">
      <t>ニンイ</t>
    </rPh>
    <rPh sb="11" eb="13">
      <t>シテイ</t>
    </rPh>
    <rPh sb="15" eb="17">
      <t>ジョウケン</t>
    </rPh>
    <rPh sb="18" eb="20">
      <t>ガッチ</t>
    </rPh>
    <rPh sb="22" eb="24">
      <t>ダイチョウ</t>
    </rPh>
    <rPh sb="25" eb="27">
      <t>ケンサク</t>
    </rPh>
    <rPh sb="28" eb="30">
      <t>カンゼン</t>
    </rPh>
    <rPh sb="30" eb="32">
      <t>イッチ</t>
    </rPh>
    <rPh sb="37" eb="39">
      <t>イッチ</t>
    </rPh>
    <rPh sb="42" eb="44">
      <t>ケンサク</t>
    </rPh>
    <rPh sb="44" eb="46">
      <t>ケッカ</t>
    </rPh>
    <rPh sb="47" eb="49">
      <t>イチラン</t>
    </rPh>
    <rPh sb="50" eb="52">
      <t>ヒョウジ</t>
    </rPh>
    <phoneticPr fontId="8"/>
  </si>
  <si>
    <t>検索結果の一覧から選択した台帳情報を表示</t>
    <rPh sb="0" eb="2">
      <t>ケンサク</t>
    </rPh>
    <rPh sb="2" eb="4">
      <t>ケッカ</t>
    </rPh>
    <rPh sb="15" eb="17">
      <t>ジョウホウ</t>
    </rPh>
    <phoneticPr fontId="8"/>
  </si>
  <si>
    <t>検索結果の一覧から任意に出力項目を指定し、csvファイル等で一括出力</t>
    <rPh sb="0" eb="2">
      <t>ケンサク</t>
    </rPh>
    <rPh sb="2" eb="4">
      <t>ケッカ</t>
    </rPh>
    <rPh sb="12" eb="14">
      <t>シュツリョク</t>
    </rPh>
    <rPh sb="14" eb="16">
      <t>コウモク</t>
    </rPh>
    <rPh sb="17" eb="19">
      <t>シテイ</t>
    </rPh>
    <rPh sb="28" eb="29">
      <t>トウ</t>
    </rPh>
    <rPh sb="30" eb="32">
      <t>イッカツ</t>
    </rPh>
    <rPh sb="32" eb="34">
      <t>シュツリョク</t>
    </rPh>
    <phoneticPr fontId="8"/>
  </si>
  <si>
    <t>任意に指定した検索条件を任意の名称をつけて保存、検索時に選択</t>
    <rPh sb="7" eb="9">
      <t>ケンサク</t>
    </rPh>
    <rPh sb="12" eb="14">
      <t>ニンイ</t>
    </rPh>
    <rPh sb="15" eb="17">
      <t>メイショウ</t>
    </rPh>
    <rPh sb="21" eb="23">
      <t>ホゾン</t>
    </rPh>
    <rPh sb="24" eb="26">
      <t>ケンサク</t>
    </rPh>
    <rPh sb="26" eb="27">
      <t>ジ</t>
    </rPh>
    <rPh sb="28" eb="30">
      <t>センタク</t>
    </rPh>
    <phoneticPr fontId="8"/>
  </si>
  <si>
    <t>任意に指定した出力項目を任意の名称をつけて保存、出力時に選択</t>
    <rPh sb="7" eb="9">
      <t>シュツリョク</t>
    </rPh>
    <rPh sb="9" eb="11">
      <t>コウモク</t>
    </rPh>
    <rPh sb="12" eb="14">
      <t>ニンイ</t>
    </rPh>
    <rPh sb="15" eb="17">
      <t>メイショウ</t>
    </rPh>
    <rPh sb="21" eb="23">
      <t>ホゾン</t>
    </rPh>
    <rPh sb="24" eb="26">
      <t>シュツリョク</t>
    </rPh>
    <rPh sb="26" eb="27">
      <t>ジ</t>
    </rPh>
    <rPh sb="28" eb="30">
      <t>センタク</t>
    </rPh>
    <phoneticPr fontId="8"/>
  </si>
  <si>
    <t>通知書等の帳票を印刷</t>
    <rPh sb="0" eb="3">
      <t>ツウチショ</t>
    </rPh>
    <rPh sb="3" eb="4">
      <t>トウ</t>
    </rPh>
    <rPh sb="5" eb="7">
      <t>チョウヒョウ</t>
    </rPh>
    <rPh sb="8" eb="10">
      <t>インサツ</t>
    </rPh>
    <phoneticPr fontId="8"/>
  </si>
  <si>
    <t>台帳ごとに関連資料を格納できるフォルダを設け、台帳から開く</t>
    <rPh sb="0" eb="2">
      <t>ダイチョウ</t>
    </rPh>
    <rPh sb="5" eb="7">
      <t>カンレン</t>
    </rPh>
    <rPh sb="7" eb="9">
      <t>シリョウ</t>
    </rPh>
    <rPh sb="10" eb="12">
      <t>カクノウ</t>
    </rPh>
    <rPh sb="20" eb="21">
      <t>モウ</t>
    </rPh>
    <rPh sb="23" eb="25">
      <t>ダイチョウ</t>
    </rPh>
    <rPh sb="27" eb="28">
      <t>ヒラ</t>
    </rPh>
    <phoneticPr fontId="8"/>
  </si>
  <si>
    <t>台帳情報から必要な情報を抽出し、保存・csvファイル等で出力・印刷</t>
    <rPh sb="0" eb="2">
      <t>ダイチョウ</t>
    </rPh>
    <rPh sb="2" eb="4">
      <t>ジョウホウ</t>
    </rPh>
    <rPh sb="6" eb="8">
      <t>ヒツヨウ</t>
    </rPh>
    <rPh sb="9" eb="11">
      <t>ジョウホウ</t>
    </rPh>
    <rPh sb="12" eb="14">
      <t>チュウシュツ</t>
    </rPh>
    <rPh sb="16" eb="18">
      <t>ホゾン</t>
    </rPh>
    <rPh sb="31" eb="33">
      <t>インサツ</t>
    </rPh>
    <phoneticPr fontId="8"/>
  </si>
  <si>
    <t>台帳から対象の図形を中心表示した地図画面へ遷移</t>
    <rPh sb="0" eb="2">
      <t>ダイチョウ</t>
    </rPh>
    <rPh sb="4" eb="6">
      <t>タイショウ</t>
    </rPh>
    <rPh sb="7" eb="9">
      <t>ズケイ</t>
    </rPh>
    <rPh sb="10" eb="12">
      <t>チュウシン</t>
    </rPh>
    <rPh sb="12" eb="14">
      <t>ヒョウジ</t>
    </rPh>
    <rPh sb="16" eb="18">
      <t>チズ</t>
    </rPh>
    <rPh sb="18" eb="20">
      <t>ガメン</t>
    </rPh>
    <rPh sb="21" eb="23">
      <t>センイ</t>
    </rPh>
    <phoneticPr fontId="8"/>
  </si>
  <si>
    <t>確認申請</t>
    <rPh sb="0" eb="2">
      <t>カクニン</t>
    </rPh>
    <rPh sb="2" eb="4">
      <t>シンセイ</t>
    </rPh>
    <phoneticPr fontId="8"/>
  </si>
  <si>
    <t>中間検査</t>
    <rPh sb="0" eb="2">
      <t>チュウカン</t>
    </rPh>
    <rPh sb="2" eb="4">
      <t>ケンサ</t>
    </rPh>
    <phoneticPr fontId="8"/>
  </si>
  <si>
    <t>仮使用認定</t>
    <rPh sb="0" eb="1">
      <t>カリ</t>
    </rPh>
    <rPh sb="1" eb="3">
      <t>シヨウ</t>
    </rPh>
    <rPh sb="3" eb="5">
      <t>ニンテイ</t>
    </rPh>
    <phoneticPr fontId="8"/>
  </si>
  <si>
    <t>完了検査</t>
    <rPh sb="0" eb="2">
      <t>カンリョウ</t>
    </rPh>
    <rPh sb="2" eb="4">
      <t>ケンサ</t>
    </rPh>
    <phoneticPr fontId="8"/>
  </si>
  <si>
    <t>一団地認定・認定取消</t>
    <rPh sb="0" eb="1">
      <t>イチ</t>
    </rPh>
    <rPh sb="1" eb="3">
      <t>ダンチ</t>
    </rPh>
    <rPh sb="3" eb="5">
      <t>ニンテイ</t>
    </rPh>
    <rPh sb="6" eb="8">
      <t>ニンテイ</t>
    </rPh>
    <phoneticPr fontId="8"/>
  </si>
  <si>
    <t>一団地許可・許可取消</t>
    <rPh sb="0" eb="1">
      <t>イチ</t>
    </rPh>
    <rPh sb="1" eb="3">
      <t>ダンチ</t>
    </rPh>
    <rPh sb="3" eb="5">
      <t>キョカ</t>
    </rPh>
    <rPh sb="6" eb="8">
      <t>キョカ</t>
    </rPh>
    <rPh sb="8" eb="10">
      <t>トリケシ</t>
    </rPh>
    <phoneticPr fontId="8"/>
  </si>
  <si>
    <t>全体計画認定</t>
    <rPh sb="0" eb="6">
      <t>ゼンタイケイカクニンテイ</t>
    </rPh>
    <phoneticPr fontId="8"/>
  </si>
  <si>
    <t>その他の許可</t>
    <rPh sb="2" eb="3">
      <t>タ</t>
    </rPh>
    <rPh sb="4" eb="6">
      <t>キョカ</t>
    </rPh>
    <phoneticPr fontId="8"/>
  </si>
  <si>
    <t>その他の認定</t>
    <rPh sb="2" eb="3">
      <t>タ</t>
    </rPh>
    <rPh sb="4" eb="6">
      <t>ニンテイ</t>
    </rPh>
    <phoneticPr fontId="8"/>
  </si>
  <si>
    <t>道路位置指定</t>
    <rPh sb="0" eb="2">
      <t>ドウロ</t>
    </rPh>
    <phoneticPr fontId="8"/>
  </si>
  <si>
    <t>道路判定</t>
    <rPh sb="0" eb="2">
      <t>ドウロ</t>
    </rPh>
    <rPh sb="2" eb="4">
      <t>ハンテイ</t>
    </rPh>
    <phoneticPr fontId="8"/>
  </si>
  <si>
    <t>確認審査報告書の受付・登録</t>
    <rPh sb="0" eb="2">
      <t>カクニン</t>
    </rPh>
    <rPh sb="2" eb="4">
      <t>シンサ</t>
    </rPh>
    <rPh sb="4" eb="6">
      <t>ホウコク</t>
    </rPh>
    <rPh sb="6" eb="7">
      <t>ショ</t>
    </rPh>
    <rPh sb="8" eb="10">
      <t>ウケツケ</t>
    </rPh>
    <rPh sb="11" eb="13">
      <t>トウロク</t>
    </rPh>
    <phoneticPr fontId="8"/>
  </si>
  <si>
    <t>計画変更の確認審査報告書の受付・登録</t>
    <rPh sb="0" eb="2">
      <t>ケイカク</t>
    </rPh>
    <rPh sb="2" eb="4">
      <t>ヘンコウ</t>
    </rPh>
    <rPh sb="5" eb="7">
      <t>カクニン</t>
    </rPh>
    <rPh sb="7" eb="9">
      <t>シンサ</t>
    </rPh>
    <rPh sb="9" eb="11">
      <t>ホウコク</t>
    </rPh>
    <rPh sb="11" eb="12">
      <t>ショ</t>
    </rPh>
    <rPh sb="13" eb="15">
      <t>ウケツケ</t>
    </rPh>
    <rPh sb="16" eb="18">
      <t>トウロク</t>
    </rPh>
    <phoneticPr fontId="8"/>
  </si>
  <si>
    <t>不適合通知書（建築主等宛て及び指定確認検査機関宛て）の発行</t>
    <rPh sb="0" eb="1">
      <t>フ</t>
    </rPh>
    <rPh sb="7" eb="9">
      <t>ケンチク</t>
    </rPh>
    <rPh sb="9" eb="10">
      <t>ヌシ</t>
    </rPh>
    <rPh sb="10" eb="11">
      <t>トウ</t>
    </rPh>
    <rPh sb="11" eb="12">
      <t>ア</t>
    </rPh>
    <rPh sb="13" eb="14">
      <t>オヨ</t>
    </rPh>
    <rPh sb="15" eb="23">
      <t>シテイカクニンケンサキカン</t>
    </rPh>
    <rPh sb="23" eb="24">
      <t>ア</t>
    </rPh>
    <rPh sb="27" eb="29">
      <t>ハッコウ</t>
    </rPh>
    <phoneticPr fontId="8"/>
  </si>
  <si>
    <t>建築計画概要書の登録</t>
    <rPh sb="0" eb="7">
      <t>ケンチクケイカクガイヨウショ</t>
    </rPh>
    <rPh sb="8" eb="10">
      <t>トウロク</t>
    </rPh>
    <phoneticPr fontId="8"/>
  </si>
  <si>
    <t>中間検査引受通知書の受付</t>
    <rPh sb="10" eb="12">
      <t>ウケツケ</t>
    </rPh>
    <phoneticPr fontId="8"/>
  </si>
  <si>
    <t>中間検査報告書の受付</t>
    <rPh sb="8" eb="10">
      <t>ウケツケ</t>
    </rPh>
    <phoneticPr fontId="8"/>
  </si>
  <si>
    <t>仮使用認定報告書の受付</t>
    <rPh sb="9" eb="11">
      <t>ウケツケ</t>
    </rPh>
    <phoneticPr fontId="8"/>
  </si>
  <si>
    <t>不適合通知書（建築主等宛て及び指定確認検査機関宛て）の発行</t>
    <rPh sb="7" eb="9">
      <t>ケンチク</t>
    </rPh>
    <rPh sb="9" eb="10">
      <t>ヌシ</t>
    </rPh>
    <rPh sb="10" eb="11">
      <t>トウ</t>
    </rPh>
    <rPh sb="11" eb="12">
      <t>ア</t>
    </rPh>
    <rPh sb="13" eb="14">
      <t>オヨ</t>
    </rPh>
    <rPh sb="15" eb="23">
      <t>シテイカクニンケンサキカン</t>
    </rPh>
    <rPh sb="23" eb="24">
      <t>ア</t>
    </rPh>
    <rPh sb="27" eb="29">
      <t>ハッコウ</t>
    </rPh>
    <phoneticPr fontId="8"/>
  </si>
  <si>
    <t>完了検査引受通知書の受付</t>
    <rPh sb="10" eb="12">
      <t>ウケツケ</t>
    </rPh>
    <phoneticPr fontId="8"/>
  </si>
  <si>
    <t>完了検査報告書の受付</t>
    <rPh sb="8" eb="10">
      <t>ウケツケ</t>
    </rPh>
    <phoneticPr fontId="8"/>
  </si>
  <si>
    <t>その他届出等の登録</t>
    <rPh sb="2" eb="3">
      <t>タ</t>
    </rPh>
    <rPh sb="3" eb="5">
      <t>トドケデ</t>
    </rPh>
    <rPh sb="5" eb="6">
      <t>トウ</t>
    </rPh>
    <rPh sb="7" eb="9">
      <t>トウロク</t>
    </rPh>
    <phoneticPr fontId="8"/>
  </si>
  <si>
    <t>申請の受付・登録</t>
    <rPh sb="0" eb="2">
      <t>シンセイ</t>
    </rPh>
    <rPh sb="3" eb="5">
      <t>ウケツケ</t>
    </rPh>
    <rPh sb="6" eb="8">
      <t>トウロク</t>
    </rPh>
    <phoneticPr fontId="8"/>
  </si>
  <si>
    <t>不認定通知書・不取消通知書の発行</t>
    <rPh sb="0" eb="1">
      <t>フ</t>
    </rPh>
    <rPh sb="7" eb="8">
      <t>フ</t>
    </rPh>
    <rPh sb="8" eb="10">
      <t>トリケ</t>
    </rPh>
    <rPh sb="10" eb="13">
      <t>ツウチショ</t>
    </rPh>
    <rPh sb="14" eb="16">
      <t>ハッコウ</t>
    </rPh>
    <phoneticPr fontId="8"/>
  </si>
  <si>
    <t>認定通知書・認定取消通知書の発行</t>
    <rPh sb="14" eb="16">
      <t>ハッコウ</t>
    </rPh>
    <phoneticPr fontId="8"/>
  </si>
  <si>
    <t>許可しない旨の通知書・許可の取消しをしない旨の通知書の発行</t>
    <rPh sb="0" eb="2">
      <t>キョカ</t>
    </rPh>
    <rPh sb="5" eb="6">
      <t>ムネ</t>
    </rPh>
    <rPh sb="7" eb="10">
      <t>ツウチショ</t>
    </rPh>
    <rPh sb="11" eb="13">
      <t>キョカ</t>
    </rPh>
    <rPh sb="14" eb="16">
      <t>トリケ</t>
    </rPh>
    <rPh sb="21" eb="22">
      <t>ムネ</t>
    </rPh>
    <rPh sb="27" eb="29">
      <t>ハッコウ</t>
    </rPh>
    <phoneticPr fontId="8"/>
  </si>
  <si>
    <t>許可通知書・許可取消通知書の発行</t>
    <rPh sb="14" eb="16">
      <t>ハッコウ</t>
    </rPh>
    <phoneticPr fontId="8"/>
  </si>
  <si>
    <t>不認定通知書の発行</t>
    <rPh sb="0" eb="1">
      <t>フ</t>
    </rPh>
    <rPh sb="1" eb="3">
      <t>ニンテイ</t>
    </rPh>
    <rPh sb="7" eb="9">
      <t>ハッコウ</t>
    </rPh>
    <phoneticPr fontId="8"/>
  </si>
  <si>
    <t>全体計画認定通知書の発行</t>
    <rPh sb="10" eb="12">
      <t>ハッコウ</t>
    </rPh>
    <phoneticPr fontId="8"/>
  </si>
  <si>
    <t>不許可通知書の発行</t>
    <rPh sb="0" eb="3">
      <t>フキョカ</t>
    </rPh>
    <rPh sb="7" eb="9">
      <t>ハッコウ</t>
    </rPh>
    <phoneticPr fontId="8"/>
  </si>
  <si>
    <t>許可通知書の発行</t>
    <rPh sb="6" eb="8">
      <t>ハッコウ</t>
    </rPh>
    <phoneticPr fontId="8"/>
  </si>
  <si>
    <t>認定通知書の発行</t>
    <rPh sb="6" eb="8">
      <t>ハッコウ</t>
    </rPh>
    <phoneticPr fontId="8"/>
  </si>
  <si>
    <t>報告の受付・登録（建築物・昇降機・建築設備・防火設備）</t>
    <rPh sb="0" eb="2">
      <t>ホウコク</t>
    </rPh>
    <rPh sb="3" eb="5">
      <t>ウケツケ</t>
    </rPh>
    <rPh sb="6" eb="8">
      <t>トウロク</t>
    </rPh>
    <phoneticPr fontId="8"/>
  </si>
  <si>
    <t>審査結果通知の発行（昇降機以外）</t>
    <rPh sb="7" eb="9">
      <t>ハッコウ</t>
    </rPh>
    <rPh sb="10" eb="13">
      <t>ショウコウキ</t>
    </rPh>
    <rPh sb="13" eb="15">
      <t>イガイ</t>
    </rPh>
    <phoneticPr fontId="8"/>
  </si>
  <si>
    <t>位置指定道路図の登録</t>
    <rPh sb="0" eb="2">
      <t>イチ</t>
    </rPh>
    <rPh sb="2" eb="4">
      <t>シテイ</t>
    </rPh>
    <rPh sb="4" eb="6">
      <t>ドウロ</t>
    </rPh>
    <rPh sb="6" eb="7">
      <t>ズ</t>
    </rPh>
    <rPh sb="8" eb="10">
      <t>トウロク</t>
    </rPh>
    <phoneticPr fontId="8"/>
  </si>
  <si>
    <t>道路判定台帳の登録</t>
    <rPh sb="0" eb="2">
      <t>ドウロ</t>
    </rPh>
    <rPh sb="2" eb="4">
      <t>ハンテイ</t>
    </rPh>
    <rPh sb="4" eb="6">
      <t>ダイチョウ</t>
    </rPh>
    <rPh sb="7" eb="9">
      <t>トウロク</t>
    </rPh>
    <phoneticPr fontId="8"/>
  </si>
  <si>
    <t>調査資料の登録</t>
    <rPh sb="0" eb="2">
      <t>チョウサ</t>
    </rPh>
    <rPh sb="2" eb="4">
      <t>シリョウ</t>
    </rPh>
    <rPh sb="5" eb="7">
      <t>トウロク</t>
    </rPh>
    <phoneticPr fontId="8"/>
  </si>
  <si>
    <t>台帳証明書の発行</t>
    <rPh sb="0" eb="2">
      <t>ダイチョウ</t>
    </rPh>
    <rPh sb="2" eb="4">
      <t>ショウメイ</t>
    </rPh>
    <rPh sb="4" eb="5">
      <t>ショ</t>
    </rPh>
    <rPh sb="6" eb="8">
      <t>ハッコウ</t>
    </rPh>
    <phoneticPr fontId="8"/>
  </si>
  <si>
    <t>処分の概要の発行</t>
    <rPh sb="0" eb="2">
      <t>ショブン</t>
    </rPh>
    <rPh sb="3" eb="5">
      <t>ガイヨウ</t>
    </rPh>
    <rPh sb="6" eb="8">
      <t>ハッコウ</t>
    </rPh>
    <phoneticPr fontId="8"/>
  </si>
  <si>
    <t>定期報告概要書の発行</t>
    <rPh sb="0" eb="2">
      <t>テイキ</t>
    </rPh>
    <rPh sb="2" eb="4">
      <t>ホウコク</t>
    </rPh>
    <rPh sb="4" eb="7">
      <t>ガイヨウショ</t>
    </rPh>
    <rPh sb="8" eb="10">
      <t>ハッコウ</t>
    </rPh>
    <phoneticPr fontId="8"/>
  </si>
  <si>
    <t>建築計画概要書等の写しの印刷</t>
    <rPh sb="0" eb="7">
      <t>ケンチクケイカクガイヨウショ</t>
    </rPh>
    <rPh sb="7" eb="8">
      <t>トウ</t>
    </rPh>
    <rPh sb="9" eb="10">
      <t>ウツ</t>
    </rPh>
    <rPh sb="12" eb="14">
      <t>インサツ</t>
    </rPh>
    <phoneticPr fontId="8"/>
  </si>
  <si>
    <t>計画変更申請の受付・登録</t>
    <rPh sb="0" eb="2">
      <t>ケイカク</t>
    </rPh>
    <rPh sb="2" eb="4">
      <t>ヘンコウ</t>
    </rPh>
    <rPh sb="4" eb="6">
      <t>シンセイ</t>
    </rPh>
    <rPh sb="7" eb="9">
      <t>ウケツケ</t>
    </rPh>
    <rPh sb="10" eb="12">
      <t>トウロク</t>
    </rPh>
    <phoneticPr fontId="8"/>
  </si>
  <si>
    <t>期間延長通知書・不適合通知書等の発行</t>
    <rPh sb="0" eb="2">
      <t>キカン</t>
    </rPh>
    <rPh sb="2" eb="4">
      <t>エンチョウ</t>
    </rPh>
    <rPh sb="4" eb="6">
      <t>ツウチ</t>
    </rPh>
    <rPh sb="6" eb="7">
      <t>ショ</t>
    </rPh>
    <rPh sb="8" eb="11">
      <t>フテキゴウ</t>
    </rPh>
    <rPh sb="11" eb="13">
      <t>ツウチ</t>
    </rPh>
    <rPh sb="13" eb="14">
      <t>ショ</t>
    </rPh>
    <rPh sb="14" eb="15">
      <t>ナド</t>
    </rPh>
    <phoneticPr fontId="8"/>
  </si>
  <si>
    <t>確認済証の発行</t>
    <rPh sb="0" eb="2">
      <t>カクニン</t>
    </rPh>
    <rPh sb="2" eb="3">
      <t>スミ</t>
    </rPh>
    <rPh sb="3" eb="4">
      <t>ショウ</t>
    </rPh>
    <rPh sb="5" eb="7">
      <t>ハッコウ</t>
    </rPh>
    <phoneticPr fontId="8"/>
  </si>
  <si>
    <t>不適合通知書の発行</t>
    <rPh sb="0" eb="3">
      <t>フテキゴウ</t>
    </rPh>
    <rPh sb="7" eb="9">
      <t>ハッコウ</t>
    </rPh>
    <phoneticPr fontId="8"/>
  </si>
  <si>
    <t>中間検査合格証の発行</t>
    <rPh sb="8" eb="10">
      <t>ハッコウ</t>
    </rPh>
    <phoneticPr fontId="8"/>
  </si>
  <si>
    <t>仮使用認定通知書の発行</t>
    <rPh sb="9" eb="11">
      <t>ハッコウ</t>
    </rPh>
    <phoneticPr fontId="8"/>
  </si>
  <si>
    <t>検査済証の発行</t>
    <rPh sb="0" eb="2">
      <t>ケンサ</t>
    </rPh>
    <rPh sb="2" eb="3">
      <t>スミ</t>
    </rPh>
    <rPh sb="5" eb="7">
      <t>ハッコウ</t>
    </rPh>
    <phoneticPr fontId="8"/>
  </si>
  <si>
    <t>届出の受付・登録（用途変更のみの場合）</t>
    <rPh sb="0" eb="2">
      <t>トドケデ</t>
    </rPh>
    <rPh sb="3" eb="5">
      <t>ウケツケ</t>
    </rPh>
    <rPh sb="6" eb="8">
      <t>トウロク</t>
    </rPh>
    <phoneticPr fontId="8"/>
  </si>
  <si>
    <t>工事完了届</t>
    <rPh sb="0" eb="2">
      <t>コウジ</t>
    </rPh>
    <rPh sb="2" eb="4">
      <t>カンリョウ</t>
    </rPh>
    <rPh sb="4" eb="5">
      <t>トドケ</t>
    </rPh>
    <phoneticPr fontId="8"/>
  </si>
  <si>
    <t>確認申請・計画通知の別、建築物・昇降機・工作物の種別ごとに受付番号を自動付番し、申請書の内容を登録</t>
    <rPh sb="24" eb="26">
      <t>シュベツ</t>
    </rPh>
    <rPh sb="29" eb="31">
      <t>ウケツケ</t>
    </rPh>
    <rPh sb="31" eb="33">
      <t>バンゴウ</t>
    </rPh>
    <rPh sb="34" eb="36">
      <t>ジドウ</t>
    </rPh>
    <rPh sb="36" eb="38">
      <t>フバン</t>
    </rPh>
    <rPh sb="40" eb="43">
      <t>シンセイショ</t>
    </rPh>
    <rPh sb="44" eb="46">
      <t>ナイヨウ</t>
    </rPh>
    <rPh sb="47" eb="49">
      <t>トウロク</t>
    </rPh>
    <phoneticPr fontId="8"/>
  </si>
  <si>
    <t>申請書の内容を登録</t>
    <phoneticPr fontId="8"/>
  </si>
  <si>
    <t>申請書の内容から通知情報を登録・発行</t>
    <rPh sb="0" eb="2">
      <t>シンセイ</t>
    </rPh>
    <rPh sb="2" eb="3">
      <t>ショ</t>
    </rPh>
    <rPh sb="4" eb="6">
      <t>ナイヨウ</t>
    </rPh>
    <rPh sb="8" eb="10">
      <t>ツウチ</t>
    </rPh>
    <rPh sb="10" eb="12">
      <t>ジョウホウ</t>
    </rPh>
    <rPh sb="13" eb="15">
      <t>トウロク</t>
    </rPh>
    <rPh sb="16" eb="18">
      <t>ハッコウ</t>
    </rPh>
    <phoneticPr fontId="8"/>
  </si>
  <si>
    <t>確認番号を自動付番し、申請書の内容から通知情報を登録・発行</t>
    <rPh sb="0" eb="2">
      <t>カクニン</t>
    </rPh>
    <rPh sb="2" eb="4">
      <t>バンゴウ</t>
    </rPh>
    <rPh sb="5" eb="7">
      <t>ジドウ</t>
    </rPh>
    <rPh sb="7" eb="9">
      <t>フバン</t>
    </rPh>
    <rPh sb="11" eb="13">
      <t>シンセイ</t>
    </rPh>
    <rPh sb="13" eb="14">
      <t>ショ</t>
    </rPh>
    <rPh sb="15" eb="17">
      <t>ナイヨウ</t>
    </rPh>
    <rPh sb="19" eb="21">
      <t>ツウチ</t>
    </rPh>
    <rPh sb="21" eb="23">
      <t>ジョウホウ</t>
    </rPh>
    <rPh sb="24" eb="26">
      <t>トウロク</t>
    </rPh>
    <rPh sb="27" eb="29">
      <t>ハッコウ</t>
    </rPh>
    <phoneticPr fontId="8"/>
  </si>
  <si>
    <t>PDFファイルを作成・登録</t>
    <rPh sb="8" eb="10">
      <t>サクセイ</t>
    </rPh>
    <rPh sb="11" eb="13">
      <t>トウロク</t>
    </rPh>
    <phoneticPr fontId="8"/>
  </si>
  <si>
    <t>原本のスキャンから登録まで、少ない手順・操作で処理できる仕組み</t>
    <rPh sb="0" eb="2">
      <t>ゲンポン</t>
    </rPh>
    <rPh sb="9" eb="11">
      <t>トウロク</t>
    </rPh>
    <phoneticPr fontId="8"/>
  </si>
  <si>
    <t>受付番号を自動付番し、申請書の内容を登録</t>
    <phoneticPr fontId="8"/>
  </si>
  <si>
    <t>合格証番号を自動付番し、申請書の内容から通知情報を登録・発行</t>
    <rPh sb="0" eb="2">
      <t>ゴウカク</t>
    </rPh>
    <rPh sb="2" eb="3">
      <t>ショウ</t>
    </rPh>
    <rPh sb="3" eb="5">
      <t>バンゴウ</t>
    </rPh>
    <rPh sb="6" eb="8">
      <t>ジドウ</t>
    </rPh>
    <rPh sb="8" eb="10">
      <t>フバン</t>
    </rPh>
    <rPh sb="12" eb="14">
      <t>シンセイ</t>
    </rPh>
    <rPh sb="14" eb="15">
      <t>ショ</t>
    </rPh>
    <rPh sb="16" eb="18">
      <t>ナイヨウ</t>
    </rPh>
    <rPh sb="20" eb="22">
      <t>ツウチ</t>
    </rPh>
    <rPh sb="22" eb="24">
      <t>ジョウホウ</t>
    </rPh>
    <rPh sb="25" eb="27">
      <t>トウロク</t>
    </rPh>
    <rPh sb="28" eb="30">
      <t>ハッコウ</t>
    </rPh>
    <phoneticPr fontId="8"/>
  </si>
  <si>
    <t>特定行政庁宛て・建築主事宛ての別ごとに受付番号を自動付番し、申請書の内容を登録</t>
    <rPh sb="0" eb="2">
      <t>トクテイ</t>
    </rPh>
    <rPh sb="2" eb="5">
      <t>ギョウセイチョウ</t>
    </rPh>
    <rPh sb="5" eb="6">
      <t>ア</t>
    </rPh>
    <rPh sb="8" eb="10">
      <t>ケンチク</t>
    </rPh>
    <rPh sb="10" eb="12">
      <t>シュジ</t>
    </rPh>
    <rPh sb="12" eb="13">
      <t>ア</t>
    </rPh>
    <rPh sb="15" eb="16">
      <t>ベツ</t>
    </rPh>
    <rPh sb="19" eb="21">
      <t>ウケツケ</t>
    </rPh>
    <rPh sb="21" eb="23">
      <t>バンゴウ</t>
    </rPh>
    <rPh sb="24" eb="26">
      <t>ジドウ</t>
    </rPh>
    <rPh sb="26" eb="28">
      <t>フバン</t>
    </rPh>
    <phoneticPr fontId="8"/>
  </si>
  <si>
    <t>通知番号を自動付番し、申請書の内容から通知情報を登録・発行</t>
    <rPh sb="0" eb="2">
      <t>ツウチ</t>
    </rPh>
    <phoneticPr fontId="8"/>
  </si>
  <si>
    <t>検査済証番号を自動付番し、申請書の内容から通知情報を登録・発行</t>
    <rPh sb="0" eb="2">
      <t>ケンサ</t>
    </rPh>
    <rPh sb="2" eb="3">
      <t>スミ</t>
    </rPh>
    <rPh sb="3" eb="4">
      <t>ショウ</t>
    </rPh>
    <rPh sb="4" eb="6">
      <t>バンゴウ</t>
    </rPh>
    <rPh sb="7" eb="9">
      <t>ジドウ</t>
    </rPh>
    <rPh sb="9" eb="11">
      <t>フバン</t>
    </rPh>
    <rPh sb="13" eb="15">
      <t>シンセイ</t>
    </rPh>
    <rPh sb="15" eb="16">
      <t>ショ</t>
    </rPh>
    <rPh sb="17" eb="19">
      <t>ナイヨウ</t>
    </rPh>
    <rPh sb="21" eb="23">
      <t>ツウチ</t>
    </rPh>
    <rPh sb="23" eb="25">
      <t>ジョウホウ</t>
    </rPh>
    <rPh sb="26" eb="28">
      <t>トウロク</t>
    </rPh>
    <rPh sb="29" eb="31">
      <t>ハッコウ</t>
    </rPh>
    <phoneticPr fontId="8"/>
  </si>
  <si>
    <t>受付番号を自動付番し、届出書の内容を登録</t>
    <rPh sb="11" eb="13">
      <t>トドケデ</t>
    </rPh>
    <phoneticPr fontId="8"/>
  </si>
  <si>
    <t>名義変更、申請取下げ、工事取りやめ等の内容を登録</t>
    <rPh sb="5" eb="7">
      <t>シンセイ</t>
    </rPh>
    <rPh sb="17" eb="18">
      <t>トウ</t>
    </rPh>
    <rPh sb="19" eb="21">
      <t>ナイヨウ</t>
    </rPh>
    <rPh sb="22" eb="24">
      <t>トウロク</t>
    </rPh>
    <phoneticPr fontId="8"/>
  </si>
  <si>
    <t>建築物・昇降機・工作物の種別ごとに受付番号を自動付番し、建築計画概要書・報告書の内容を登録</t>
    <rPh sb="12" eb="14">
      <t>シュベツ</t>
    </rPh>
    <rPh sb="17" eb="19">
      <t>ウケツケ</t>
    </rPh>
    <rPh sb="19" eb="21">
      <t>バンゴウ</t>
    </rPh>
    <rPh sb="22" eb="24">
      <t>ジドウ</t>
    </rPh>
    <rPh sb="24" eb="26">
      <t>フバン</t>
    </rPh>
    <rPh sb="28" eb="30">
      <t>ケンチク</t>
    </rPh>
    <rPh sb="30" eb="32">
      <t>ケイカク</t>
    </rPh>
    <rPh sb="32" eb="35">
      <t>ガイヨウショ</t>
    </rPh>
    <rPh sb="36" eb="39">
      <t>ホウコクショ</t>
    </rPh>
    <rPh sb="40" eb="42">
      <t>ナイヨウ</t>
    </rPh>
    <rPh sb="43" eb="45">
      <t>トウロク</t>
    </rPh>
    <phoneticPr fontId="8"/>
  </si>
  <si>
    <t>建築計画概要書・報告書の内容を登録</t>
    <phoneticPr fontId="8"/>
  </si>
  <si>
    <t>報告書の内容から通知情報を登録・発行</t>
    <rPh sb="0" eb="2">
      <t>ホウコク</t>
    </rPh>
    <rPh sb="2" eb="3">
      <t>ショ</t>
    </rPh>
    <rPh sb="4" eb="6">
      <t>ナイヨウ</t>
    </rPh>
    <rPh sb="8" eb="10">
      <t>ツウチ</t>
    </rPh>
    <rPh sb="10" eb="12">
      <t>ジョウホウ</t>
    </rPh>
    <rPh sb="13" eb="15">
      <t>トウロク</t>
    </rPh>
    <rPh sb="16" eb="18">
      <t>ハッコウ</t>
    </rPh>
    <phoneticPr fontId="8"/>
  </si>
  <si>
    <t>通知書の内容を登録</t>
    <rPh sb="0" eb="2">
      <t>ツウチ</t>
    </rPh>
    <phoneticPr fontId="8"/>
  </si>
  <si>
    <t>報告書の内容を登録</t>
    <rPh sb="0" eb="2">
      <t>ホウコク</t>
    </rPh>
    <phoneticPr fontId="8"/>
  </si>
  <si>
    <t>名義変更、工事取りやめ等の内容を登録</t>
    <rPh sb="11" eb="12">
      <t>トウ</t>
    </rPh>
    <rPh sb="13" eb="15">
      <t>ナイヨウ</t>
    </rPh>
    <rPh sb="16" eb="18">
      <t>トウロク</t>
    </rPh>
    <phoneticPr fontId="8"/>
  </si>
  <si>
    <t>受付番号を自動付番し、申請書の内容を登録</t>
    <rPh sb="0" eb="2">
      <t>ウケツケ</t>
    </rPh>
    <rPh sb="2" eb="4">
      <t>バンゴウ</t>
    </rPh>
    <rPh sb="5" eb="7">
      <t>ジドウ</t>
    </rPh>
    <rPh sb="7" eb="9">
      <t>フバン</t>
    </rPh>
    <rPh sb="11" eb="14">
      <t>シンセイショ</t>
    </rPh>
    <rPh sb="15" eb="17">
      <t>ナイヨウ</t>
    </rPh>
    <rPh sb="18" eb="20">
      <t>トウロク</t>
    </rPh>
    <phoneticPr fontId="8"/>
  </si>
  <si>
    <t>建築物・仮設建築物等・工作物の様式別ごとに受付番号を自動付番し、申請書の内容を登録</t>
    <rPh sb="4" eb="9">
      <t>カセツケンチクブツ</t>
    </rPh>
    <rPh sb="9" eb="10">
      <t>トウ</t>
    </rPh>
    <rPh sb="15" eb="17">
      <t>ヨウシキ</t>
    </rPh>
    <rPh sb="21" eb="23">
      <t>ウケツケ</t>
    </rPh>
    <rPh sb="23" eb="25">
      <t>バンゴウ</t>
    </rPh>
    <rPh sb="26" eb="28">
      <t>ジドウ</t>
    </rPh>
    <rPh sb="28" eb="30">
      <t>フバン</t>
    </rPh>
    <rPh sb="32" eb="35">
      <t>シンセイショ</t>
    </rPh>
    <rPh sb="36" eb="38">
      <t>ナイヨウ</t>
    </rPh>
    <rPh sb="39" eb="41">
      <t>トウロク</t>
    </rPh>
    <phoneticPr fontId="8"/>
  </si>
  <si>
    <t>報告書の内容を登録</t>
    <rPh sb="0" eb="3">
      <t>ホウコクショ</t>
    </rPh>
    <rPh sb="4" eb="6">
      <t>ナイヨウ</t>
    </rPh>
    <rPh sb="7" eb="9">
      <t>トウロク</t>
    </rPh>
    <phoneticPr fontId="8"/>
  </si>
  <si>
    <t>道路判定の内容を登録、定型の帳票で印刷</t>
    <rPh sb="0" eb="2">
      <t>ドウロ</t>
    </rPh>
    <rPh sb="2" eb="4">
      <t>ハンテイ</t>
    </rPh>
    <rPh sb="5" eb="7">
      <t>ナイヨウ</t>
    </rPh>
    <rPh sb="8" eb="10">
      <t>トウロク</t>
    </rPh>
    <rPh sb="11" eb="13">
      <t>テイケイ</t>
    </rPh>
    <rPh sb="14" eb="16">
      <t>チョウヒョウ</t>
    </rPh>
    <rPh sb="17" eb="19">
      <t>インサツ</t>
    </rPh>
    <phoneticPr fontId="8"/>
  </si>
  <si>
    <t>調査資料（写真データ等）を登録、定型の帳票で印刷</t>
    <rPh sb="0" eb="2">
      <t>チョウサ</t>
    </rPh>
    <rPh sb="2" eb="4">
      <t>シリョウ</t>
    </rPh>
    <rPh sb="5" eb="7">
      <t>シャシン</t>
    </rPh>
    <rPh sb="10" eb="11">
      <t>トウ</t>
    </rPh>
    <rPh sb="13" eb="15">
      <t>トウロク</t>
    </rPh>
    <phoneticPr fontId="8"/>
  </si>
  <si>
    <t>台帳の内容から証明情報を抽出・発行</t>
    <rPh sb="0" eb="2">
      <t>ダイチョウ</t>
    </rPh>
    <rPh sb="3" eb="5">
      <t>ナイヨウ</t>
    </rPh>
    <rPh sb="7" eb="9">
      <t>ショウメイ</t>
    </rPh>
    <rPh sb="9" eb="11">
      <t>ジョウホウ</t>
    </rPh>
    <rPh sb="12" eb="14">
      <t>チュウシュツ</t>
    </rPh>
    <rPh sb="15" eb="17">
      <t>ハッコウ</t>
    </rPh>
    <phoneticPr fontId="8"/>
  </si>
  <si>
    <t>台帳の内容から処分の概要を抽出・発行</t>
    <rPh sb="0" eb="2">
      <t>ダイチョウ</t>
    </rPh>
    <rPh sb="3" eb="5">
      <t>ナイヨウ</t>
    </rPh>
    <rPh sb="7" eb="9">
      <t>ショブン</t>
    </rPh>
    <rPh sb="10" eb="12">
      <t>ガイヨウ</t>
    </rPh>
    <rPh sb="13" eb="15">
      <t>チュウシュツ</t>
    </rPh>
    <rPh sb="16" eb="18">
      <t>ハッコウ</t>
    </rPh>
    <phoneticPr fontId="8"/>
  </si>
  <si>
    <t>台帳の内容から定期報告概要書に該当する内容を抽出・発行</t>
    <rPh sb="0" eb="2">
      <t>ダイチョウ</t>
    </rPh>
    <rPh sb="3" eb="5">
      <t>ナイヨウ</t>
    </rPh>
    <rPh sb="7" eb="9">
      <t>テイキ</t>
    </rPh>
    <rPh sb="9" eb="11">
      <t>ホウコク</t>
    </rPh>
    <rPh sb="11" eb="14">
      <t>ガイヨウショ</t>
    </rPh>
    <rPh sb="15" eb="17">
      <t>ガイトウ</t>
    </rPh>
    <rPh sb="19" eb="21">
      <t>ナイヨウ</t>
    </rPh>
    <rPh sb="22" eb="24">
      <t>チュウシュツ</t>
    </rPh>
    <rPh sb="25" eb="27">
      <t>ハッコウ</t>
    </rPh>
    <phoneticPr fontId="8"/>
  </si>
  <si>
    <t>建築計画概要書・位置指定道路図等のPDFファイルを印刷</t>
    <rPh sb="8" eb="10">
      <t>イチ</t>
    </rPh>
    <rPh sb="10" eb="12">
      <t>シテイ</t>
    </rPh>
    <rPh sb="12" eb="14">
      <t>ドウロ</t>
    </rPh>
    <rPh sb="14" eb="15">
      <t>ズ</t>
    </rPh>
    <rPh sb="15" eb="16">
      <t>トウ</t>
    </rPh>
    <rPh sb="25" eb="27">
      <t>インサツ</t>
    </rPh>
    <phoneticPr fontId="8"/>
  </si>
  <si>
    <t>認定</t>
    <rPh sb="0" eb="2">
      <t>ニンテイ</t>
    </rPh>
    <phoneticPr fontId="8"/>
  </si>
  <si>
    <t>軽微な変更</t>
    <rPh sb="0" eb="2">
      <t>ケイビ</t>
    </rPh>
    <rPh sb="3" eb="5">
      <t>ヘンコウ</t>
    </rPh>
    <phoneticPr fontId="8"/>
  </si>
  <si>
    <t>軽微変更</t>
    <rPh sb="0" eb="2">
      <t>ケイビ</t>
    </rPh>
    <rPh sb="2" eb="4">
      <t>ヘンコウ</t>
    </rPh>
    <phoneticPr fontId="8"/>
  </si>
  <si>
    <t>承認</t>
    <rPh sb="0" eb="2">
      <t>ショウニン</t>
    </rPh>
    <phoneticPr fontId="8"/>
  </si>
  <si>
    <t>（地位承継）</t>
    <rPh sb="1" eb="3">
      <t>チイ</t>
    </rPh>
    <rPh sb="3" eb="5">
      <t>ショウケイ</t>
    </rPh>
    <phoneticPr fontId="8"/>
  </si>
  <si>
    <t>許可</t>
    <rPh sb="0" eb="2">
      <t>キョカ</t>
    </rPh>
    <phoneticPr fontId="8"/>
  </si>
  <si>
    <t>（総合設計）</t>
    <rPh sb="1" eb="3">
      <t>ソウゴウ</t>
    </rPh>
    <rPh sb="3" eb="5">
      <t>セッケイ</t>
    </rPh>
    <phoneticPr fontId="8"/>
  </si>
  <si>
    <t>届出</t>
    <rPh sb="0" eb="2">
      <t>トドケデ</t>
    </rPh>
    <phoneticPr fontId="8"/>
  </si>
  <si>
    <t>解体工事実施届</t>
    <rPh sb="0" eb="2">
      <t>カイタイ</t>
    </rPh>
    <rPh sb="2" eb="4">
      <t>コウジ</t>
    </rPh>
    <rPh sb="4" eb="6">
      <t>ジッシ</t>
    </rPh>
    <rPh sb="6" eb="7">
      <t>トドケ</t>
    </rPh>
    <phoneticPr fontId="8"/>
  </si>
  <si>
    <t>変更申請の受付・登録</t>
    <rPh sb="0" eb="2">
      <t>ヘンコウ</t>
    </rPh>
    <rPh sb="2" eb="4">
      <t>シンセイ</t>
    </rPh>
    <rPh sb="5" eb="7">
      <t>ウケツケ</t>
    </rPh>
    <rPh sb="8" eb="10">
      <t>トウロク</t>
    </rPh>
    <phoneticPr fontId="8"/>
  </si>
  <si>
    <t>期間延長通知書・不認定通知書の発行</t>
    <rPh sb="2" eb="4">
      <t>エンチョウ</t>
    </rPh>
    <rPh sb="8" eb="9">
      <t>フ</t>
    </rPh>
    <rPh sb="9" eb="11">
      <t>ニンテイ</t>
    </rPh>
    <rPh sb="11" eb="14">
      <t>ツウチショ</t>
    </rPh>
    <rPh sb="15" eb="17">
      <t>ハッコウ</t>
    </rPh>
    <phoneticPr fontId="8"/>
  </si>
  <si>
    <t>完了報告書の受付・登録</t>
    <rPh sb="6" eb="8">
      <t>ウケツケ</t>
    </rPh>
    <rPh sb="9" eb="11">
      <t>トウロク</t>
    </rPh>
    <phoneticPr fontId="8"/>
  </si>
  <si>
    <t>証明申請・報告の受付・登録</t>
    <rPh sb="0" eb="2">
      <t>ショウメイ</t>
    </rPh>
    <rPh sb="2" eb="4">
      <t>シンセイ</t>
    </rPh>
    <rPh sb="5" eb="7">
      <t>ホウコク</t>
    </rPh>
    <rPh sb="8" eb="10">
      <t>ウケツケ</t>
    </rPh>
    <rPh sb="11" eb="13">
      <t>トウロク</t>
    </rPh>
    <phoneticPr fontId="8"/>
  </si>
  <si>
    <t>期間延長通知書・不該当通知書等の発行</t>
    <rPh sb="0" eb="2">
      <t>キカン</t>
    </rPh>
    <rPh sb="2" eb="4">
      <t>エンチョウ</t>
    </rPh>
    <rPh sb="4" eb="6">
      <t>ツウチ</t>
    </rPh>
    <rPh sb="6" eb="7">
      <t>ショ</t>
    </rPh>
    <rPh sb="8" eb="9">
      <t>フ</t>
    </rPh>
    <rPh sb="9" eb="11">
      <t>ガイトウ</t>
    </rPh>
    <rPh sb="11" eb="13">
      <t>ツウチ</t>
    </rPh>
    <rPh sb="13" eb="14">
      <t>ショ</t>
    </rPh>
    <rPh sb="14" eb="15">
      <t>ナド</t>
    </rPh>
    <phoneticPr fontId="8"/>
  </si>
  <si>
    <t>軽微変更該当証明書の発行</t>
    <rPh sb="10" eb="12">
      <t>ハッコウ</t>
    </rPh>
    <phoneticPr fontId="8"/>
  </si>
  <si>
    <t>認定取消通知書の発行</t>
    <rPh sb="0" eb="2">
      <t>ニンテイ</t>
    </rPh>
    <rPh sb="2" eb="4">
      <t>トリケシ</t>
    </rPh>
    <rPh sb="4" eb="7">
      <t>ツウチショ</t>
    </rPh>
    <rPh sb="8" eb="10">
      <t>ハッコウ</t>
    </rPh>
    <phoneticPr fontId="8"/>
  </si>
  <si>
    <t>不認定通知書の発行</t>
    <rPh sb="0" eb="1">
      <t>フ</t>
    </rPh>
    <rPh sb="7" eb="9">
      <t>ハッコウ</t>
    </rPh>
    <phoneticPr fontId="8"/>
  </si>
  <si>
    <t>不承認通知書の発行</t>
    <rPh sb="0" eb="1">
      <t>フ</t>
    </rPh>
    <rPh sb="1" eb="3">
      <t>ショウニン</t>
    </rPh>
    <rPh sb="7" eb="9">
      <t>ハッコウ</t>
    </rPh>
    <phoneticPr fontId="8"/>
  </si>
  <si>
    <t>承認通知書の発行</t>
    <rPh sb="0" eb="2">
      <t>ショウニン</t>
    </rPh>
    <rPh sb="6" eb="8">
      <t>ハッコウ</t>
    </rPh>
    <phoneticPr fontId="8"/>
  </si>
  <si>
    <t>軽微変更届出書の受付・登録</t>
    <rPh sb="0" eb="2">
      <t>ケイビ</t>
    </rPh>
    <rPh sb="2" eb="4">
      <t>ヘンコウ</t>
    </rPh>
    <rPh sb="4" eb="7">
      <t>トドケデショ</t>
    </rPh>
    <rPh sb="8" eb="10">
      <t>ウケツケ</t>
    </rPh>
    <rPh sb="11" eb="13">
      <t>トウロク</t>
    </rPh>
    <phoneticPr fontId="8"/>
  </si>
  <si>
    <t>届出の受付・登録</t>
    <rPh sb="0" eb="2">
      <t>トドケデ</t>
    </rPh>
    <rPh sb="3" eb="5">
      <t>ウケツケ</t>
    </rPh>
    <rPh sb="6" eb="8">
      <t>トウロク</t>
    </rPh>
    <phoneticPr fontId="8"/>
  </si>
  <si>
    <t>変更届出の受付・登録</t>
    <rPh sb="0" eb="2">
      <t>ヘンコウ</t>
    </rPh>
    <rPh sb="2" eb="4">
      <t>トドケデ</t>
    </rPh>
    <rPh sb="5" eb="7">
      <t>ウケツケ</t>
    </rPh>
    <rPh sb="8" eb="10">
      <t>トウロク</t>
    </rPh>
    <phoneticPr fontId="8"/>
  </si>
  <si>
    <t>通知の受付・登録</t>
    <rPh sb="0" eb="2">
      <t>ツウチ</t>
    </rPh>
    <rPh sb="3" eb="5">
      <t>ウケツケ</t>
    </rPh>
    <rPh sb="6" eb="8">
      <t>トウロク</t>
    </rPh>
    <phoneticPr fontId="8"/>
  </si>
  <si>
    <t>取下げ届の受付・登録</t>
    <rPh sb="0" eb="1">
      <t>ト</t>
    </rPh>
    <rPh sb="1" eb="2">
      <t>サ</t>
    </rPh>
    <rPh sb="3" eb="4">
      <t>トドケ</t>
    </rPh>
    <rPh sb="5" eb="7">
      <t>ウケツケ</t>
    </rPh>
    <rPh sb="8" eb="10">
      <t>トウロク</t>
    </rPh>
    <phoneticPr fontId="8"/>
  </si>
  <si>
    <t>台帳の登録</t>
    <rPh sb="0" eb="2">
      <t>ダイチョウ</t>
    </rPh>
    <rPh sb="3" eb="5">
      <t>トウロク</t>
    </rPh>
    <phoneticPr fontId="8"/>
  </si>
  <si>
    <t>経過措置等情報の登録</t>
    <rPh sb="0" eb="2">
      <t>ケイカ</t>
    </rPh>
    <rPh sb="2" eb="4">
      <t>ソチ</t>
    </rPh>
    <rPh sb="4" eb="5">
      <t>トウ</t>
    </rPh>
    <rPh sb="5" eb="7">
      <t>ジョウホウ</t>
    </rPh>
    <rPh sb="8" eb="10">
      <t>トウロク</t>
    </rPh>
    <phoneticPr fontId="8"/>
  </si>
  <si>
    <t>照会の受付・登録</t>
    <rPh sb="0" eb="2">
      <t>ショウカイ</t>
    </rPh>
    <rPh sb="3" eb="5">
      <t>ウケツケ</t>
    </rPh>
    <rPh sb="6" eb="8">
      <t>トウロク</t>
    </rPh>
    <phoneticPr fontId="8"/>
  </si>
  <si>
    <t>回答書の発行</t>
    <rPh sb="0" eb="2">
      <t>カイトウ</t>
    </rPh>
    <rPh sb="2" eb="3">
      <t>ショ</t>
    </rPh>
    <rPh sb="4" eb="6">
      <t>ハッコウ</t>
    </rPh>
    <phoneticPr fontId="8"/>
  </si>
  <si>
    <t>相談協議記録簿の登録</t>
    <rPh sb="8" eb="10">
      <t>トウロク</t>
    </rPh>
    <phoneticPr fontId="8"/>
  </si>
  <si>
    <t>汎用台帳の作成・登録</t>
    <rPh sb="0" eb="2">
      <t>ハンヨウ</t>
    </rPh>
    <rPh sb="2" eb="4">
      <t>ダイチョウ</t>
    </rPh>
    <rPh sb="5" eb="7">
      <t>サクセイ</t>
    </rPh>
    <rPh sb="8" eb="10">
      <t>トウロク</t>
    </rPh>
    <phoneticPr fontId="8"/>
  </si>
  <si>
    <t>計画認定・表示認定の種別ごとに受付番号を自動付番し、申請書の内容を登録</t>
    <rPh sb="0" eb="2">
      <t>ケイカク</t>
    </rPh>
    <rPh sb="2" eb="4">
      <t>ニンテイ</t>
    </rPh>
    <rPh sb="5" eb="7">
      <t>ヒョウジ</t>
    </rPh>
    <rPh sb="7" eb="9">
      <t>ニンテイ</t>
    </rPh>
    <rPh sb="10" eb="12">
      <t>シュベツ</t>
    </rPh>
    <rPh sb="15" eb="17">
      <t>ウケツケ</t>
    </rPh>
    <rPh sb="17" eb="19">
      <t>バンゴウ</t>
    </rPh>
    <rPh sb="20" eb="22">
      <t>ジドウ</t>
    </rPh>
    <rPh sb="22" eb="24">
      <t>フバン</t>
    </rPh>
    <rPh sb="26" eb="29">
      <t>シンセイショ</t>
    </rPh>
    <rPh sb="30" eb="32">
      <t>ナイヨウ</t>
    </rPh>
    <rPh sb="33" eb="35">
      <t>トウロク</t>
    </rPh>
    <phoneticPr fontId="8"/>
  </si>
  <si>
    <t>通知番号を自動付番し、申請書の内容から通知情報を登録・発行</t>
    <rPh sb="11" eb="13">
      <t>シンセイ</t>
    </rPh>
    <rPh sb="13" eb="14">
      <t>ショ</t>
    </rPh>
    <rPh sb="15" eb="17">
      <t>ナイヨウ</t>
    </rPh>
    <rPh sb="19" eb="21">
      <t>ツウチ</t>
    </rPh>
    <rPh sb="21" eb="23">
      <t>ジョウホウ</t>
    </rPh>
    <rPh sb="24" eb="26">
      <t>トウロク</t>
    </rPh>
    <rPh sb="27" eb="29">
      <t>ハッコウ</t>
    </rPh>
    <phoneticPr fontId="8"/>
  </si>
  <si>
    <t>証明申請・報告の別ごとに受付番号を自動付番し、申請書の内容を登録</t>
    <rPh sb="0" eb="2">
      <t>ショウメイ</t>
    </rPh>
    <rPh sb="2" eb="4">
      <t>シンセイ</t>
    </rPh>
    <rPh sb="5" eb="7">
      <t>ホウコク</t>
    </rPh>
    <rPh sb="8" eb="9">
      <t>ベツ</t>
    </rPh>
    <rPh sb="12" eb="14">
      <t>ウケツケ</t>
    </rPh>
    <rPh sb="14" eb="16">
      <t>バンゴウ</t>
    </rPh>
    <rPh sb="17" eb="19">
      <t>ジドウ</t>
    </rPh>
    <rPh sb="19" eb="21">
      <t>フバン</t>
    </rPh>
    <rPh sb="23" eb="26">
      <t>シンセイショ</t>
    </rPh>
    <rPh sb="27" eb="29">
      <t>ナイヨウ</t>
    </rPh>
    <rPh sb="30" eb="32">
      <t>トウロク</t>
    </rPh>
    <phoneticPr fontId="8"/>
  </si>
  <si>
    <t>申請取下げ、名義変更、建築主等変更等の内容を登録</t>
    <rPh sb="11" eb="13">
      <t>ケンチク</t>
    </rPh>
    <rPh sb="13" eb="14">
      <t>ヌシ</t>
    </rPh>
    <rPh sb="14" eb="15">
      <t>トウ</t>
    </rPh>
    <rPh sb="15" eb="17">
      <t>ヘンコウ</t>
    </rPh>
    <rPh sb="17" eb="18">
      <t>トウ</t>
    </rPh>
    <rPh sb="19" eb="21">
      <t>ナイヨウ</t>
    </rPh>
    <rPh sb="22" eb="24">
      <t>トウロク</t>
    </rPh>
    <phoneticPr fontId="8"/>
  </si>
  <si>
    <t>申請取下げ、取りやめ、名義変更等の内容を登録</t>
    <rPh sb="6" eb="7">
      <t>ト</t>
    </rPh>
    <rPh sb="15" eb="16">
      <t>トウ</t>
    </rPh>
    <rPh sb="17" eb="19">
      <t>ナイヨウ</t>
    </rPh>
    <rPh sb="20" eb="22">
      <t>トウロク</t>
    </rPh>
    <phoneticPr fontId="8"/>
  </si>
  <si>
    <t>受付番号を自動付番し、申請書の内容を登録</t>
    <rPh sb="3" eb="5">
      <t>ウケツケ</t>
    </rPh>
    <rPh sb="5" eb="7">
      <t>バンゴウ</t>
    </rPh>
    <rPh sb="8" eb="10">
      <t>ジドウ</t>
    </rPh>
    <rPh sb="10" eb="12">
      <t>フバン</t>
    </rPh>
    <rPh sb="14" eb="17">
      <t>シンセイショ</t>
    </rPh>
    <rPh sb="18" eb="20">
      <t>ナイヨウトウロク</t>
    </rPh>
    <phoneticPr fontId="8"/>
  </si>
  <si>
    <t>申請取下げ、取りやめ等の内容を登録</t>
    <rPh sb="6" eb="7">
      <t>ト</t>
    </rPh>
    <rPh sb="10" eb="11">
      <t>トウ</t>
    </rPh>
    <rPh sb="12" eb="14">
      <t>ナイヨウ</t>
    </rPh>
    <rPh sb="15" eb="17">
      <t>トウロク</t>
    </rPh>
    <phoneticPr fontId="8"/>
  </si>
  <si>
    <t>受付番号を自動付番し、届出書の内容を登録</t>
    <rPh sb="3" eb="5">
      <t>ウケツケ</t>
    </rPh>
    <rPh sb="5" eb="7">
      <t>バンゴウ</t>
    </rPh>
    <rPh sb="8" eb="10">
      <t>ジドウ</t>
    </rPh>
    <rPh sb="11" eb="14">
      <t>トドケデショ</t>
    </rPh>
    <rPh sb="14" eb="17">
      <t>シンセイショ</t>
    </rPh>
    <rPh sb="18" eb="20">
      <t>ナイヨウトウロク</t>
    </rPh>
    <phoneticPr fontId="8"/>
  </si>
  <si>
    <t>受付番号を自動付番し、届出書の内容を登録</t>
    <phoneticPr fontId="8"/>
  </si>
  <si>
    <t>受付番号を自動付番し、通知書の内容を登録</t>
    <rPh sb="3" eb="5">
      <t>ウケツケ</t>
    </rPh>
    <rPh sb="5" eb="7">
      <t>バンゴウ</t>
    </rPh>
    <rPh sb="8" eb="10">
      <t>ジドウ</t>
    </rPh>
    <rPh sb="11" eb="14">
      <t>ツウチショ</t>
    </rPh>
    <rPh sb="13" eb="14">
      <t>ショ</t>
    </rPh>
    <rPh sb="14" eb="17">
      <t>シンセイショ</t>
    </rPh>
    <rPh sb="18" eb="20">
      <t>ナイヨウトウロク</t>
    </rPh>
    <phoneticPr fontId="8"/>
  </si>
  <si>
    <t>届出書の内容を登録</t>
    <rPh sb="0" eb="3">
      <t>トドケデショ</t>
    </rPh>
    <rPh sb="4" eb="6">
      <t>ナイヨウ</t>
    </rPh>
    <rPh sb="7" eb="9">
      <t>トウロク</t>
    </rPh>
    <phoneticPr fontId="8"/>
  </si>
  <si>
    <t>台帳の内容を登録</t>
    <rPh sb="0" eb="2">
      <t>ダイチョウ</t>
    </rPh>
    <rPh sb="3" eb="5">
      <t>ナイヨウ</t>
    </rPh>
    <rPh sb="6" eb="8">
      <t>トウロク</t>
    </rPh>
    <phoneticPr fontId="8"/>
  </si>
  <si>
    <t>経過措置等の情報を追加して登録</t>
    <rPh sb="0" eb="2">
      <t>ケイカ</t>
    </rPh>
    <rPh sb="2" eb="4">
      <t>ソチ</t>
    </rPh>
    <rPh sb="4" eb="5">
      <t>トウ</t>
    </rPh>
    <rPh sb="6" eb="8">
      <t>ジョウホウ</t>
    </rPh>
    <rPh sb="9" eb="11">
      <t>ツイカ</t>
    </rPh>
    <rPh sb="13" eb="15">
      <t>トウロク</t>
    </rPh>
    <phoneticPr fontId="8"/>
  </si>
  <si>
    <t>開発構想届の内容を登録</t>
    <rPh sb="0" eb="2">
      <t>カイハツ</t>
    </rPh>
    <rPh sb="2" eb="4">
      <t>コウソウ</t>
    </rPh>
    <rPh sb="4" eb="5">
      <t>トドケ</t>
    </rPh>
    <rPh sb="5" eb="8">
      <t>シンセイショ</t>
    </rPh>
    <rPh sb="9" eb="11">
      <t>ナイヨウトウロク</t>
    </rPh>
    <phoneticPr fontId="8"/>
  </si>
  <si>
    <t>回答の内容を登録・発行</t>
    <rPh sb="0" eb="2">
      <t>カイトウ</t>
    </rPh>
    <rPh sb="3" eb="5">
      <t>ナイヨウ</t>
    </rPh>
    <rPh sb="6" eb="8">
      <t>トウロク</t>
    </rPh>
    <rPh sb="9" eb="11">
      <t>ハッコウ</t>
    </rPh>
    <phoneticPr fontId="8"/>
  </si>
  <si>
    <t>相談協議の概要を登録</t>
    <rPh sb="0" eb="2">
      <t>ソウダン</t>
    </rPh>
    <rPh sb="2" eb="4">
      <t>キョウギ</t>
    </rPh>
    <rPh sb="5" eb="7">
      <t>ガイヨウ</t>
    </rPh>
    <rPh sb="8" eb="10">
      <t>トウロク</t>
    </rPh>
    <phoneticPr fontId="8"/>
  </si>
  <si>
    <t>Wordファイル・PDFファイル等を作成・登録</t>
    <rPh sb="16" eb="17">
      <t>トウ</t>
    </rPh>
    <rPh sb="18" eb="20">
      <t>サクセイ</t>
    </rPh>
    <rPh sb="21" eb="23">
      <t>トウロク</t>
    </rPh>
    <phoneticPr fontId="8"/>
  </si>
  <si>
    <t>任意の入力項目を設定できる台帳を作成し、内容を入力・登録</t>
    <rPh sb="0" eb="2">
      <t>ニンイ</t>
    </rPh>
    <rPh sb="3" eb="5">
      <t>ニュウリョク</t>
    </rPh>
    <rPh sb="5" eb="7">
      <t>コウモク</t>
    </rPh>
    <rPh sb="8" eb="10">
      <t>セッテイ</t>
    </rPh>
    <rPh sb="13" eb="15">
      <t>ダイチョウ</t>
    </rPh>
    <rPh sb="16" eb="18">
      <t>サクセイ</t>
    </rPh>
    <rPh sb="20" eb="22">
      <t>ナイヨウ</t>
    </rPh>
    <rPh sb="23" eb="25">
      <t>ニュウリョク</t>
    </rPh>
    <rPh sb="26" eb="28">
      <t>トウロク</t>
    </rPh>
    <phoneticPr fontId="8"/>
  </si>
  <si>
    <t>閲覧等の開始</t>
    <rPh sb="0" eb="2">
      <t>エツラン</t>
    </rPh>
    <rPh sb="2" eb="3">
      <t>トウ</t>
    </rPh>
    <rPh sb="4" eb="6">
      <t>カイシ</t>
    </rPh>
    <phoneticPr fontId="8"/>
  </si>
  <si>
    <t>建築確認情報等の閲覧</t>
    <rPh sb="0" eb="2">
      <t>ケンチク</t>
    </rPh>
    <rPh sb="2" eb="4">
      <t>カクニン</t>
    </rPh>
    <rPh sb="4" eb="6">
      <t>ジョウホウ</t>
    </rPh>
    <rPh sb="6" eb="7">
      <t>トウ</t>
    </rPh>
    <rPh sb="8" eb="10">
      <t>エツラン</t>
    </rPh>
    <phoneticPr fontId="8"/>
  </si>
  <si>
    <t>指定道路情報の閲覧</t>
    <rPh sb="0" eb="2">
      <t>シテイ</t>
    </rPh>
    <rPh sb="2" eb="4">
      <t>ドウロ</t>
    </rPh>
    <rPh sb="4" eb="6">
      <t>ジョウホウ</t>
    </rPh>
    <rPh sb="7" eb="9">
      <t>エツラン</t>
    </rPh>
    <phoneticPr fontId="8"/>
  </si>
  <si>
    <t>建築確認情報等の閲覧・印刷</t>
    <rPh sb="0" eb="2">
      <t>ケンチク</t>
    </rPh>
    <rPh sb="2" eb="4">
      <t>カクニン</t>
    </rPh>
    <rPh sb="4" eb="6">
      <t>ジョウホウ</t>
    </rPh>
    <rPh sb="6" eb="7">
      <t>トウ</t>
    </rPh>
    <rPh sb="8" eb="10">
      <t>エツラン</t>
    </rPh>
    <rPh sb="11" eb="13">
      <t>インサツ</t>
    </rPh>
    <phoneticPr fontId="8"/>
  </si>
  <si>
    <t>指定道路情報の閲覧・印刷</t>
    <rPh sb="0" eb="2">
      <t>シテイ</t>
    </rPh>
    <rPh sb="2" eb="4">
      <t>ドウロ</t>
    </rPh>
    <rPh sb="4" eb="6">
      <t>ジョウホウ</t>
    </rPh>
    <rPh sb="7" eb="9">
      <t>エツラン</t>
    </rPh>
    <rPh sb="10" eb="12">
      <t>インサツ</t>
    </rPh>
    <phoneticPr fontId="8"/>
  </si>
  <si>
    <t>課金システム</t>
    <rPh sb="0" eb="2">
      <t>カキン</t>
    </rPh>
    <phoneticPr fontId="8"/>
  </si>
  <si>
    <t>申請書の作成</t>
    <phoneticPr fontId="8"/>
  </si>
  <si>
    <t>利用者氏名のマスタ登録</t>
    <rPh sb="0" eb="3">
      <t>リヨウシャ</t>
    </rPh>
    <rPh sb="3" eb="5">
      <t>シメイ</t>
    </rPh>
    <rPh sb="9" eb="11">
      <t>トウロク</t>
    </rPh>
    <phoneticPr fontId="8"/>
  </si>
  <si>
    <t>使用状況ログ</t>
    <rPh sb="0" eb="2">
      <t>シヨウ</t>
    </rPh>
    <rPh sb="2" eb="4">
      <t>ジョウキョウ</t>
    </rPh>
    <phoneticPr fontId="8"/>
  </si>
  <si>
    <t>利用条件への同意を確認</t>
    <rPh sb="0" eb="2">
      <t>リヨウ</t>
    </rPh>
    <rPh sb="2" eb="4">
      <t>ジョウケン</t>
    </rPh>
    <rPh sb="6" eb="8">
      <t>ドウイ</t>
    </rPh>
    <rPh sb="9" eb="11">
      <t>カクニン</t>
    </rPh>
    <phoneticPr fontId="8"/>
  </si>
  <si>
    <t>利用者氏名等の情報を入力</t>
    <rPh sb="0" eb="3">
      <t>リヨウシャ</t>
    </rPh>
    <rPh sb="3" eb="5">
      <t>シメイ</t>
    </rPh>
    <rPh sb="5" eb="6">
      <t>トウ</t>
    </rPh>
    <rPh sb="7" eb="9">
      <t>ジョウホウ</t>
    </rPh>
    <rPh sb="10" eb="12">
      <t>ニュウリョク</t>
    </rPh>
    <phoneticPr fontId="8"/>
  </si>
  <si>
    <t>建築確認と指定道路の検索対象を選択</t>
    <rPh sb="0" eb="2">
      <t>ケンチク</t>
    </rPh>
    <rPh sb="2" eb="4">
      <t>カクニン</t>
    </rPh>
    <rPh sb="5" eb="7">
      <t>シテイ</t>
    </rPh>
    <rPh sb="7" eb="9">
      <t>ドウロ</t>
    </rPh>
    <rPh sb="10" eb="12">
      <t>ケンサク</t>
    </rPh>
    <rPh sb="12" eb="14">
      <t>タイショウ</t>
    </rPh>
    <rPh sb="15" eb="17">
      <t>センタク</t>
    </rPh>
    <phoneticPr fontId="8"/>
  </si>
  <si>
    <t>地図情報（全域図）から任意の位置を拡大して検索</t>
    <rPh sb="0" eb="2">
      <t>チズ</t>
    </rPh>
    <rPh sb="2" eb="4">
      <t>ジョウホウ</t>
    </rPh>
    <rPh sb="5" eb="7">
      <t>ゼンイキ</t>
    </rPh>
    <rPh sb="7" eb="8">
      <t>ズ</t>
    </rPh>
    <rPh sb="11" eb="13">
      <t>ニンイ</t>
    </rPh>
    <rPh sb="14" eb="16">
      <t>イチ</t>
    </rPh>
    <rPh sb="17" eb="19">
      <t>カクダイ</t>
    </rPh>
    <rPh sb="21" eb="23">
      <t>ケンサク</t>
    </rPh>
    <phoneticPr fontId="8"/>
  </si>
  <si>
    <t>地図情報（住所、町丁目名・地番等）から検索</t>
    <rPh sb="0" eb="2">
      <t>チズ</t>
    </rPh>
    <rPh sb="2" eb="4">
      <t>ジョウホウ</t>
    </rPh>
    <rPh sb="5" eb="7">
      <t>ジュウショ</t>
    </rPh>
    <rPh sb="8" eb="11">
      <t>チョウチョウモク</t>
    </rPh>
    <rPh sb="11" eb="12">
      <t>メイ</t>
    </rPh>
    <rPh sb="13" eb="15">
      <t>チバン</t>
    </rPh>
    <rPh sb="15" eb="16">
      <t>トウ</t>
    </rPh>
    <rPh sb="19" eb="21">
      <t>ケンサク</t>
    </rPh>
    <phoneticPr fontId="8"/>
  </si>
  <si>
    <t>検索結果から対象を選択し、建築計画概要書を閲覧</t>
    <rPh sb="0" eb="2">
      <t>ケンサク</t>
    </rPh>
    <rPh sb="2" eb="4">
      <t>ケッカ</t>
    </rPh>
    <rPh sb="6" eb="8">
      <t>タイショウ</t>
    </rPh>
    <rPh sb="9" eb="11">
      <t>センタク</t>
    </rPh>
    <rPh sb="13" eb="15">
      <t>ケンチク</t>
    </rPh>
    <rPh sb="15" eb="17">
      <t>ケイカク</t>
    </rPh>
    <rPh sb="17" eb="20">
      <t>ガイヨウショ</t>
    </rPh>
    <rPh sb="21" eb="23">
      <t>エツラン</t>
    </rPh>
    <phoneticPr fontId="8"/>
  </si>
  <si>
    <t>検索結果から対象を選択し、処分の概要を閲覧</t>
    <rPh sb="0" eb="2">
      <t>ケンサク</t>
    </rPh>
    <rPh sb="2" eb="4">
      <t>ケッカ</t>
    </rPh>
    <rPh sb="6" eb="8">
      <t>タイショウ</t>
    </rPh>
    <rPh sb="9" eb="11">
      <t>センタク</t>
    </rPh>
    <rPh sb="13" eb="15">
      <t>ショブン</t>
    </rPh>
    <rPh sb="16" eb="18">
      <t>ガイヨウ</t>
    </rPh>
    <rPh sb="19" eb="21">
      <t>エツラン</t>
    </rPh>
    <phoneticPr fontId="8"/>
  </si>
  <si>
    <t>検索結果から対象を選択し、定期報告概要書を閲覧</t>
    <rPh sb="0" eb="2">
      <t>ケンサク</t>
    </rPh>
    <rPh sb="2" eb="4">
      <t>ケッカ</t>
    </rPh>
    <rPh sb="6" eb="8">
      <t>タイショウ</t>
    </rPh>
    <rPh sb="9" eb="11">
      <t>センタク</t>
    </rPh>
    <rPh sb="13" eb="15">
      <t>テイキ</t>
    </rPh>
    <rPh sb="15" eb="17">
      <t>ホウコク</t>
    </rPh>
    <rPh sb="17" eb="20">
      <t>ガイヨウショ</t>
    </rPh>
    <rPh sb="21" eb="23">
      <t>エツラン</t>
    </rPh>
    <phoneticPr fontId="8"/>
  </si>
  <si>
    <t>検索結果から位置指定道路図を選択し、閲覧</t>
    <rPh sb="0" eb="2">
      <t>ケンサク</t>
    </rPh>
    <rPh sb="2" eb="4">
      <t>ケッカ</t>
    </rPh>
    <rPh sb="6" eb="8">
      <t>イチ</t>
    </rPh>
    <rPh sb="8" eb="10">
      <t>シテイ</t>
    </rPh>
    <rPh sb="10" eb="12">
      <t>ドウロ</t>
    </rPh>
    <rPh sb="12" eb="13">
      <t>ズ</t>
    </rPh>
    <rPh sb="14" eb="16">
      <t>センタク</t>
    </rPh>
    <rPh sb="18" eb="20">
      <t>エツラン</t>
    </rPh>
    <phoneticPr fontId="8"/>
  </si>
  <si>
    <t>検索結果から対象を選択し、建築計画概要書を閲覧・印刷</t>
    <rPh sb="0" eb="2">
      <t>ケンサク</t>
    </rPh>
    <rPh sb="2" eb="4">
      <t>ケッカ</t>
    </rPh>
    <rPh sb="6" eb="8">
      <t>タイショウ</t>
    </rPh>
    <rPh sb="9" eb="11">
      <t>センタク</t>
    </rPh>
    <rPh sb="13" eb="15">
      <t>ケンチク</t>
    </rPh>
    <rPh sb="15" eb="17">
      <t>ケイカク</t>
    </rPh>
    <rPh sb="17" eb="20">
      <t>ガイヨウショ</t>
    </rPh>
    <rPh sb="21" eb="23">
      <t>エツラン</t>
    </rPh>
    <rPh sb="24" eb="26">
      <t>インサツ</t>
    </rPh>
    <phoneticPr fontId="8"/>
  </si>
  <si>
    <t>検索結果から対象を選択し、処分の概要を閲覧・プレビュー表示・印刷</t>
    <rPh sb="0" eb="2">
      <t>ケンサク</t>
    </rPh>
    <rPh sb="2" eb="4">
      <t>ケッカ</t>
    </rPh>
    <rPh sb="6" eb="8">
      <t>タイショウ</t>
    </rPh>
    <rPh sb="9" eb="11">
      <t>センタク</t>
    </rPh>
    <rPh sb="13" eb="15">
      <t>ショブン</t>
    </rPh>
    <rPh sb="16" eb="18">
      <t>ガイヨウ</t>
    </rPh>
    <rPh sb="19" eb="21">
      <t>エツラン</t>
    </rPh>
    <rPh sb="30" eb="32">
      <t>インサツ</t>
    </rPh>
    <phoneticPr fontId="8"/>
  </si>
  <si>
    <t>検索結果から対象を選択し、定期報告概要書を閲覧・プレビュー表示・印刷</t>
    <rPh sb="0" eb="2">
      <t>ケンサク</t>
    </rPh>
    <rPh sb="2" eb="4">
      <t>ケッカ</t>
    </rPh>
    <rPh sb="6" eb="8">
      <t>タイショウ</t>
    </rPh>
    <rPh sb="9" eb="11">
      <t>センタク</t>
    </rPh>
    <rPh sb="13" eb="15">
      <t>テイキ</t>
    </rPh>
    <rPh sb="15" eb="17">
      <t>ホウコク</t>
    </rPh>
    <rPh sb="17" eb="20">
      <t>ガイヨウショ</t>
    </rPh>
    <rPh sb="21" eb="23">
      <t>エツラン</t>
    </rPh>
    <rPh sb="32" eb="34">
      <t>インサツ</t>
    </rPh>
    <phoneticPr fontId="8"/>
  </si>
  <si>
    <t>検索結果から台帳を選択し、台帳証明書を閲覧・プレビュー表示・印刷</t>
    <rPh sb="0" eb="2">
      <t>ケンサク</t>
    </rPh>
    <rPh sb="2" eb="4">
      <t>ケッカ</t>
    </rPh>
    <rPh sb="6" eb="8">
      <t>ダイチョウ</t>
    </rPh>
    <rPh sb="9" eb="11">
      <t>センタク</t>
    </rPh>
    <rPh sb="13" eb="15">
      <t>ダイチョウ</t>
    </rPh>
    <rPh sb="15" eb="17">
      <t>ショウメイ</t>
    </rPh>
    <rPh sb="17" eb="18">
      <t>ショ</t>
    </rPh>
    <rPh sb="19" eb="21">
      <t>エツラン</t>
    </rPh>
    <rPh sb="30" eb="32">
      <t>インサツ</t>
    </rPh>
    <phoneticPr fontId="8"/>
  </si>
  <si>
    <t>検索結果から位置指定道路図を選択し、閲覧・印刷</t>
    <rPh sb="0" eb="2">
      <t>ケンサク</t>
    </rPh>
    <rPh sb="2" eb="4">
      <t>ケッカ</t>
    </rPh>
    <rPh sb="6" eb="8">
      <t>イチ</t>
    </rPh>
    <rPh sb="8" eb="10">
      <t>シテイ</t>
    </rPh>
    <rPh sb="10" eb="12">
      <t>ドウロ</t>
    </rPh>
    <rPh sb="12" eb="13">
      <t>ズ</t>
    </rPh>
    <rPh sb="14" eb="16">
      <t>センタク</t>
    </rPh>
    <rPh sb="18" eb="20">
      <t>エツラン</t>
    </rPh>
    <rPh sb="21" eb="23">
      <t>インサツ</t>
    </rPh>
    <phoneticPr fontId="8"/>
  </si>
  <si>
    <t>発行部数に応じた徴収額を表示し、料金を徴収</t>
    <rPh sb="0" eb="2">
      <t>ハッコウ</t>
    </rPh>
    <rPh sb="2" eb="4">
      <t>ブスウ</t>
    </rPh>
    <rPh sb="5" eb="6">
      <t>オウ</t>
    </rPh>
    <rPh sb="8" eb="10">
      <t>チョウシュウ</t>
    </rPh>
    <rPh sb="10" eb="11">
      <t>ガク</t>
    </rPh>
    <rPh sb="12" eb="14">
      <t>ヒョウジ</t>
    </rPh>
    <rPh sb="16" eb="18">
      <t>リョウキン</t>
    </rPh>
    <rPh sb="19" eb="21">
      <t>チョウシュウ</t>
    </rPh>
    <phoneticPr fontId="8"/>
  </si>
  <si>
    <t>料金の徴収に係る領収書を発行</t>
    <rPh sb="0" eb="2">
      <t>リョウキン</t>
    </rPh>
    <rPh sb="3" eb="5">
      <t>チョウシュウ</t>
    </rPh>
    <rPh sb="6" eb="7">
      <t>カカ</t>
    </rPh>
    <rPh sb="8" eb="11">
      <t>リョウシュウショ</t>
    </rPh>
    <rPh sb="12" eb="14">
      <t>ハッコウ</t>
    </rPh>
    <phoneticPr fontId="8"/>
  </si>
  <si>
    <t>種別ごとの発行部数・徴収金額・利用者情報のデータを保存し、集計データ（日単位、月単位、年単位）を作成・csvファイル等で出力</t>
    <rPh sb="0" eb="2">
      <t>シュベツ</t>
    </rPh>
    <rPh sb="5" eb="7">
      <t>ハッコウ</t>
    </rPh>
    <rPh sb="7" eb="9">
      <t>ブスウ</t>
    </rPh>
    <rPh sb="10" eb="12">
      <t>チョウシュウ</t>
    </rPh>
    <rPh sb="12" eb="14">
      <t>キンガク</t>
    </rPh>
    <rPh sb="15" eb="18">
      <t>リヨウシャ</t>
    </rPh>
    <rPh sb="18" eb="20">
      <t>ジョウホウ</t>
    </rPh>
    <rPh sb="25" eb="27">
      <t>ホゾン</t>
    </rPh>
    <rPh sb="29" eb="31">
      <t>シュウケイ</t>
    </rPh>
    <rPh sb="35" eb="36">
      <t>ニチ</t>
    </rPh>
    <rPh sb="36" eb="38">
      <t>タンイ</t>
    </rPh>
    <rPh sb="39" eb="42">
      <t>ツキタンイ</t>
    </rPh>
    <rPh sb="43" eb="46">
      <t>ネンタンイ</t>
    </rPh>
    <rPh sb="48" eb="50">
      <t>サクセイ</t>
    </rPh>
    <rPh sb="58" eb="59">
      <t>トウ</t>
    </rPh>
    <rPh sb="60" eb="62">
      <t>シュツリョク</t>
    </rPh>
    <phoneticPr fontId="8"/>
  </si>
  <si>
    <t>申請書を作成し、保存・印刷</t>
    <rPh sb="0" eb="3">
      <t>シンセイショ</t>
    </rPh>
    <rPh sb="4" eb="6">
      <t>サクセイ</t>
    </rPh>
    <rPh sb="8" eb="10">
      <t>ホゾン</t>
    </rPh>
    <rPh sb="11" eb="13">
      <t>インサツ</t>
    </rPh>
    <phoneticPr fontId="8"/>
  </si>
  <si>
    <t>入力した利用者氏名をマスタ登録し、次回以降の申請時に入力を一部省略できる仕組み</t>
    <rPh sb="0" eb="2">
      <t>ニュウリョク</t>
    </rPh>
    <rPh sb="4" eb="7">
      <t>リヨウシャ</t>
    </rPh>
    <rPh sb="7" eb="9">
      <t>シメイ</t>
    </rPh>
    <rPh sb="13" eb="15">
      <t>トウロク</t>
    </rPh>
    <rPh sb="17" eb="19">
      <t>ジカイ</t>
    </rPh>
    <rPh sb="19" eb="21">
      <t>イコウ</t>
    </rPh>
    <rPh sb="22" eb="25">
      <t>シンセイジ</t>
    </rPh>
    <rPh sb="26" eb="28">
      <t>ニュウリョク</t>
    </rPh>
    <rPh sb="29" eb="31">
      <t>イチブ</t>
    </rPh>
    <rPh sb="31" eb="33">
      <t>ショウリャク</t>
    </rPh>
    <rPh sb="36" eb="38">
      <t>シク</t>
    </rPh>
    <phoneticPr fontId="8"/>
  </si>
  <si>
    <t>閲覧専用PC（１台）</t>
    <rPh sb="0" eb="2">
      <t>エツラン</t>
    </rPh>
    <rPh sb="2" eb="4">
      <t>センヨウ</t>
    </rPh>
    <rPh sb="8" eb="9">
      <t>ダイ</t>
    </rPh>
    <phoneticPr fontId="8"/>
  </si>
  <si>
    <t>証明等交付用PC（１台）</t>
    <rPh sb="0" eb="3">
      <t>ショウメイトウ</t>
    </rPh>
    <rPh sb="3" eb="5">
      <t>コウフ</t>
    </rPh>
    <rPh sb="5" eb="6">
      <t>ヨウ</t>
    </rPh>
    <phoneticPr fontId="8"/>
  </si>
  <si>
    <t>その他（共通）</t>
    <rPh sb="2" eb="3">
      <t>タ</t>
    </rPh>
    <rPh sb="4" eb="6">
      <t>キョウツウ</t>
    </rPh>
    <phoneticPr fontId="8"/>
  </si>
  <si>
    <t>基本機能</t>
    <rPh sb="0" eb="2">
      <t>キホン</t>
    </rPh>
    <rPh sb="2" eb="4">
      <t>キノウ</t>
    </rPh>
    <phoneticPr fontId="25"/>
  </si>
  <si>
    <t>地図機能</t>
    <rPh sb="0" eb="2">
      <t>チズ</t>
    </rPh>
    <rPh sb="2" eb="4">
      <t>キノウ</t>
    </rPh>
    <phoneticPr fontId="25"/>
  </si>
  <si>
    <t>台帳機能（建築基準法）</t>
    <rPh sb="0" eb="2">
      <t>ダイチョウ</t>
    </rPh>
    <rPh sb="2" eb="4">
      <t>キノウ</t>
    </rPh>
    <rPh sb="5" eb="7">
      <t>ケンチク</t>
    </rPh>
    <rPh sb="7" eb="10">
      <t>キジュンホウ</t>
    </rPh>
    <phoneticPr fontId="25"/>
  </si>
  <si>
    <t>台帳機能（共通）</t>
    <rPh sb="0" eb="2">
      <t>ダイチョウ</t>
    </rPh>
    <rPh sb="2" eb="4">
      <t>キノウ</t>
    </rPh>
    <rPh sb="5" eb="7">
      <t>キョウツウ</t>
    </rPh>
    <phoneticPr fontId="25"/>
  </si>
  <si>
    <t>確認申請
・計画通知</t>
    <rPh sb="0" eb="2">
      <t>カクニン</t>
    </rPh>
    <rPh sb="2" eb="4">
      <t>シンセイ</t>
    </rPh>
    <rPh sb="6" eb="8">
      <t>ケイカク</t>
    </rPh>
    <rPh sb="8" eb="10">
      <t>ツウチ</t>
    </rPh>
    <phoneticPr fontId="8"/>
  </si>
  <si>
    <t>民間確認</t>
    <rPh sb="0" eb="2">
      <t>ミンカン</t>
    </rPh>
    <rPh sb="2" eb="4">
      <t>カクニン</t>
    </rPh>
    <phoneticPr fontId="8"/>
  </si>
  <si>
    <t>許可・認定</t>
    <phoneticPr fontId="8"/>
  </si>
  <si>
    <t>定期報告</t>
    <rPh sb="0" eb="2">
      <t>テイキ</t>
    </rPh>
    <rPh sb="2" eb="4">
      <t>ホウコク</t>
    </rPh>
    <phoneticPr fontId="8"/>
  </si>
  <si>
    <t>道路関係</t>
    <rPh sb="0" eb="2">
      <t>ドウロ</t>
    </rPh>
    <rPh sb="2" eb="4">
      <t>カンケイ</t>
    </rPh>
    <phoneticPr fontId="8"/>
  </si>
  <si>
    <t>台帳機能（他法令・その他）</t>
    <rPh sb="0" eb="2">
      <t>ダイチョウ</t>
    </rPh>
    <rPh sb="2" eb="4">
      <t>キノウ</t>
    </rPh>
    <rPh sb="5" eb="8">
      <t>タホウレイ</t>
    </rPh>
    <rPh sb="11" eb="12">
      <t>タ</t>
    </rPh>
    <phoneticPr fontId="25"/>
  </si>
  <si>
    <t>建築物省エネ法</t>
    <rPh sb="0" eb="4">
      <t>ケンチクブツショウ</t>
    </rPh>
    <rPh sb="6" eb="7">
      <t>ホウ</t>
    </rPh>
    <phoneticPr fontId="8"/>
  </si>
  <si>
    <t>低炭素化促進法</t>
    <rPh sb="0" eb="3">
      <t>テイタンソ</t>
    </rPh>
    <rPh sb="3" eb="4">
      <t>カ</t>
    </rPh>
    <rPh sb="4" eb="6">
      <t>ソクシン</t>
    </rPh>
    <rPh sb="6" eb="7">
      <t>ホウ</t>
    </rPh>
    <phoneticPr fontId="8"/>
  </si>
  <si>
    <t>長期優良住宅法</t>
    <phoneticPr fontId="8"/>
  </si>
  <si>
    <t>建設リサイクル法</t>
    <phoneticPr fontId="8"/>
  </si>
  <si>
    <t>アスベスト台帳</t>
    <rPh sb="5" eb="7">
      <t>ダイチョウ</t>
    </rPh>
    <phoneticPr fontId="8"/>
  </si>
  <si>
    <t>開発構想届</t>
    <rPh sb="0" eb="2">
      <t>カイハツ</t>
    </rPh>
    <rPh sb="2" eb="4">
      <t>コウソウ</t>
    </rPh>
    <rPh sb="4" eb="5">
      <t>トドケ</t>
    </rPh>
    <phoneticPr fontId="8"/>
  </si>
  <si>
    <t>相談協議記録簿</t>
    <rPh sb="0" eb="2">
      <t>ソウダン</t>
    </rPh>
    <rPh sb="2" eb="4">
      <t>キョウギ</t>
    </rPh>
    <rPh sb="4" eb="7">
      <t>キロクボ</t>
    </rPh>
    <phoneticPr fontId="8"/>
  </si>
  <si>
    <t>汎用台帳</t>
    <rPh sb="0" eb="2">
      <t>ハンヨウ</t>
    </rPh>
    <rPh sb="2" eb="4">
      <t>ダイチョウ</t>
    </rPh>
    <phoneticPr fontId="8"/>
  </si>
  <si>
    <t>窓口機能</t>
    <rPh sb="0" eb="2">
      <t>マドグチ</t>
    </rPh>
    <rPh sb="2" eb="4">
      <t>キノウ</t>
    </rPh>
    <phoneticPr fontId="25"/>
  </si>
  <si>
    <t>ユーザー情報の登録と編集・閲覧などの権限を各台帳ごとに設定</t>
    <rPh sb="4" eb="6">
      <t>ジョウホウ</t>
    </rPh>
    <rPh sb="7" eb="9">
      <t>トウロク</t>
    </rPh>
    <rPh sb="10" eb="12">
      <t>ヘンシュウ</t>
    </rPh>
    <rPh sb="13" eb="15">
      <t>エツラン</t>
    </rPh>
    <rPh sb="18" eb="20">
      <t>ケンゲン</t>
    </rPh>
    <rPh sb="21" eb="22">
      <t>カク</t>
    </rPh>
    <rPh sb="22" eb="24">
      <t>ダイチョウ</t>
    </rPh>
    <rPh sb="27" eb="29">
      <t>セッテイ</t>
    </rPh>
    <phoneticPr fontId="8"/>
  </si>
  <si>
    <t>図形ごとに整理番号及び属性情報を登録</t>
    <phoneticPr fontId="8"/>
  </si>
  <si>
    <t>　・平成30年(2018年)4月1日から令和5年(2023年)3月31日までの実績を記載すること</t>
    <rPh sb="2" eb="4">
      <t>ヘイセイ</t>
    </rPh>
    <rPh sb="6" eb="7">
      <t>ネン</t>
    </rPh>
    <rPh sb="20" eb="22">
      <t>レイワ</t>
    </rPh>
    <rPh sb="23" eb="24">
      <t>ネン</t>
    </rPh>
    <rPh sb="42" eb="44">
      <t>キサイ</t>
    </rPh>
    <phoneticPr fontId="25"/>
  </si>
  <si>
    <t>配置技術者調書</t>
    <rPh sb="0" eb="2">
      <t>ハイチ</t>
    </rPh>
    <rPh sb="2" eb="5">
      <t>ギジュツシャ</t>
    </rPh>
    <rPh sb="5" eb="7">
      <t>チョウショ</t>
    </rPh>
    <phoneticPr fontId="11"/>
  </si>
  <si>
    <t>5.その他</t>
    <rPh sb="4" eb="5">
      <t>タ</t>
    </rPh>
    <phoneticPr fontId="11"/>
  </si>
  <si>
    <t>窓口端末の利用状況のログを保存、csvファイル等で一括出力</t>
    <rPh sb="0" eb="2">
      <t>マドグチ</t>
    </rPh>
    <rPh sb="2" eb="4">
      <t>タンマツ</t>
    </rPh>
    <rPh sb="5" eb="7">
      <t>リヨウ</t>
    </rPh>
    <rPh sb="7" eb="9">
      <t>ジョウキョウ</t>
    </rPh>
    <rPh sb="13" eb="15">
      <t>ホゾン</t>
    </rPh>
    <rPh sb="23" eb="24">
      <t>トウ</t>
    </rPh>
    <rPh sb="25" eb="27">
      <t>イッカツ</t>
    </rPh>
    <rPh sb="27" eb="29">
      <t>シュツリョク</t>
    </rPh>
    <phoneticPr fontId="8"/>
  </si>
  <si>
    <r>
      <t xml:space="preserve">判定
</t>
    </r>
    <r>
      <rPr>
        <sz val="8"/>
        <rFont val="ＭＳ Ｐゴシック"/>
        <family val="3"/>
        <charset val="128"/>
      </rPr>
      <t>Ａ：必須
Ｂ：要望(高)
Ｃ：要望(低)</t>
    </r>
    <rPh sb="0" eb="2">
      <t>ハンテイ</t>
    </rPh>
    <rPh sb="13" eb="14">
      <t>タカ</t>
    </rPh>
    <rPh sb="21" eb="22">
      <t>ヒク</t>
    </rPh>
    <phoneticPr fontId="11"/>
  </si>
  <si>
    <t>　　　「判定」がB及びCの項目において、カスタマイズ費用が発生する場合、見積書からは費用を省くこと。</t>
    <rPh sb="9" eb="10">
      <t>オヨ</t>
    </rPh>
    <rPh sb="13" eb="15">
      <t>コウモク</t>
    </rPh>
    <rPh sb="26" eb="28">
      <t>ヒヨウ</t>
    </rPh>
    <rPh sb="29" eb="31">
      <t>ハッセイ</t>
    </rPh>
    <rPh sb="33" eb="35">
      <t>バアイ</t>
    </rPh>
    <rPh sb="36" eb="39">
      <t>ミツモリショ</t>
    </rPh>
    <rPh sb="42" eb="44">
      <t>ヒヨウ</t>
    </rPh>
    <rPh sb="45" eb="46">
      <t>ハブ</t>
    </rPh>
    <phoneticPr fontId="11"/>
  </si>
  <si>
    <t>３　セキュリティ認証等の写し</t>
    <rPh sb="10" eb="11">
      <t>トウ</t>
    </rPh>
    <phoneticPr fontId="11"/>
  </si>
  <si>
    <t>※　令和５年（2023年）４月１日現在の状況について記載すること。</t>
    <rPh sb="2" eb="4">
      <t>レイワ</t>
    </rPh>
    <rPh sb="5" eb="6">
      <t>ネン</t>
    </rPh>
    <rPh sb="11" eb="12">
      <t>ネン</t>
    </rPh>
    <rPh sb="14" eb="15">
      <t>ガツ</t>
    </rPh>
    <rPh sb="16" eb="17">
      <t>ニチ</t>
    </rPh>
    <rPh sb="17" eb="19">
      <t>ゲンザイ</t>
    </rPh>
    <rPh sb="20" eb="22">
      <t>ジョウキョウ</t>
    </rPh>
    <rPh sb="26" eb="28">
      <t>キサイ</t>
    </rPh>
    <phoneticPr fontId="11"/>
  </si>
  <si>
    <t>(4)平成30年(2018年)4月1日から令和5年(2023年)3月31日までの実績を記載すること</t>
    <phoneticPr fontId="25"/>
  </si>
  <si>
    <t>(5)被災建築物応急危険度判定区域図作成実績においても、実績があれば記載すること。</t>
    <rPh sb="3" eb="5">
      <t>ヒサイ</t>
    </rPh>
    <rPh sb="5" eb="8">
      <t>ケンチクブツ</t>
    </rPh>
    <rPh sb="8" eb="10">
      <t>オウキュウ</t>
    </rPh>
    <rPh sb="10" eb="13">
      <t>キケンド</t>
    </rPh>
    <rPh sb="13" eb="15">
      <t>ハンテイ</t>
    </rPh>
    <rPh sb="15" eb="17">
      <t>クイキ</t>
    </rPh>
    <rPh sb="17" eb="18">
      <t>ズ</t>
    </rPh>
    <rPh sb="18" eb="20">
      <t>サクセイ</t>
    </rPh>
    <rPh sb="20" eb="22">
      <t>ジッセキ</t>
    </rPh>
    <rPh sb="28" eb="30">
      <t>ジッセキ</t>
    </rPh>
    <rPh sb="34" eb="36">
      <t>キサイ</t>
    </rPh>
    <phoneticPr fontId="11"/>
  </si>
  <si>
    <t>(6)主任技術者、照査技術者、担当技術者の兼任は不可とする。</t>
    <rPh sb="3" eb="5">
      <t>シュニン</t>
    </rPh>
    <rPh sb="5" eb="8">
      <t>ギジュツシャ</t>
    </rPh>
    <rPh sb="9" eb="11">
      <t>ショウサ</t>
    </rPh>
    <rPh sb="11" eb="14">
      <t>ギジュツシャ</t>
    </rPh>
    <rPh sb="15" eb="17">
      <t>タントウ</t>
    </rPh>
    <rPh sb="17" eb="20">
      <t>ギジュツシャ</t>
    </rPh>
    <rPh sb="21" eb="23">
      <t>ケンニン</t>
    </rPh>
    <rPh sb="24" eb="26">
      <t>フカ</t>
    </rPh>
    <phoneticPr fontId="11"/>
  </si>
  <si>
    <t>(7)各担当技術者（構築、データ作成搭載・移行、システム運用・保守）の兼任は可とする。</t>
    <rPh sb="3" eb="4">
      <t>カク</t>
    </rPh>
    <rPh sb="4" eb="6">
      <t>タントウ</t>
    </rPh>
    <rPh sb="6" eb="9">
      <t>ギジュツシャ</t>
    </rPh>
    <rPh sb="10" eb="12">
      <t>コウチク</t>
    </rPh>
    <rPh sb="16" eb="18">
      <t>サクセイ</t>
    </rPh>
    <rPh sb="18" eb="20">
      <t>トウサイ</t>
    </rPh>
    <rPh sb="21" eb="23">
      <t>イコウ</t>
    </rPh>
    <rPh sb="28" eb="30">
      <t>ウンヨウ</t>
    </rPh>
    <rPh sb="31" eb="33">
      <t>ホシュ</t>
    </rPh>
    <rPh sb="35" eb="37">
      <t>ケンニン</t>
    </rPh>
    <rPh sb="38" eb="39">
      <t>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</si>
</sst>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0;[Red]&quot;¥-&quot;#,##0"/>
    <numFmt numFmtId="178" formatCode="#,##0\ ;[Red]\(#,##0\)"/>
    <numFmt numFmtId="179" formatCode="0.0%"/>
    <numFmt numFmtId="180" formatCode="#,##0_);[Red]\(#,##0\)"/>
    <numFmt numFmtId="181" formatCode="#,##0_ "/>
    <numFmt numFmtId="182" formatCode="[$-411]ggge&quot;年&quot;m&quot;月&quot;d&quot;日&quot;;@"/>
    <numFmt numFmtId="183" formatCode="0_ "/>
    <numFmt numFmtId="184" formatCode="0.0_ "/>
  </numFmts>
  <fonts count="7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MS UI Gothic"/>
      <family val="2"/>
      <charset val="128"/>
    </font>
    <font>
      <sz val="12"/>
      <color indexed="40"/>
      <name val="ＭＳ ゴシック"/>
      <family val="3"/>
      <charset val="128"/>
    </font>
    <font>
      <sz val="6"/>
      <name val="ＭＳ Ｐゴシック"/>
      <family val="2"/>
      <charset val="128"/>
      <scheme val="minor"/>
    </font>
    <font>
      <sz val="10"/>
      <name val="Arial"/>
      <family val="2"/>
    </font>
    <font>
      <sz val="11"/>
      <color indexed="8"/>
      <name val="MS UI Gothic"/>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1"/>
      <color theme="1"/>
      <name val="MS UI Gothic"/>
      <family val="3"/>
      <charset val="128"/>
    </font>
    <font>
      <b/>
      <sz val="9"/>
      <color indexed="81"/>
      <name val="ＭＳ Ｐゴシック"/>
      <family val="3"/>
      <charset val="128"/>
    </font>
    <font>
      <sz val="6"/>
      <name val="MS UI Gothic"/>
      <family val="3"/>
      <charset val="128"/>
    </font>
    <font>
      <sz val="10.5"/>
      <name val="ＭＳ Ｐゴシック"/>
      <family val="3"/>
      <charset val="128"/>
    </font>
    <font>
      <b/>
      <sz val="14"/>
      <color rgb="FFFF0000"/>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8"/>
      <name val="ＭＳ Ｐゴシック"/>
      <family val="3"/>
      <charset val="128"/>
    </font>
    <font>
      <sz val="11"/>
      <color rgb="FFFF0000"/>
      <name val="ＭＳ Ｐゴシック"/>
      <family val="3"/>
      <charset val="128"/>
    </font>
    <font>
      <sz val="6"/>
      <name val="ＭＳ Ｐゴシック"/>
      <family val="3"/>
      <charset val="128"/>
      <scheme val="minor"/>
    </font>
    <font>
      <sz val="9"/>
      <name val="HGPｺﾞｼｯｸM"/>
      <family val="3"/>
      <charset val="128"/>
    </font>
    <font>
      <sz val="10"/>
      <name val="HGPｺﾞｼｯｸM"/>
      <family val="3"/>
      <charset val="128"/>
    </font>
    <font>
      <sz val="11"/>
      <color theme="1"/>
      <name val="ＭＳ Ｐ明朝"/>
      <family val="1"/>
      <charset val="128"/>
    </font>
    <font>
      <sz val="11"/>
      <color indexed="8"/>
      <name val="ＭＳ Ｐ明朝"/>
      <family val="1"/>
      <charset val="128"/>
    </font>
    <font>
      <sz val="11"/>
      <name val="ＭＳ Ｐ明朝"/>
      <family val="1"/>
      <charset val="128"/>
    </font>
    <font>
      <sz val="14"/>
      <color theme="1"/>
      <name val="ＭＳ Ｐ明朝"/>
      <family val="1"/>
      <charset val="128"/>
    </font>
    <font>
      <sz val="16"/>
      <color theme="1"/>
      <name val="ＭＳ Ｐ明朝"/>
      <family val="1"/>
      <charset val="128"/>
    </font>
    <font>
      <sz val="9"/>
      <color theme="1"/>
      <name val="ＭＳ Ｐ明朝"/>
      <family val="1"/>
      <charset val="128"/>
    </font>
    <font>
      <sz val="10"/>
      <name val="Meiryo UI"/>
      <family val="3"/>
      <charset val="128"/>
    </font>
    <font>
      <b/>
      <sz val="12"/>
      <name val="ＭＳ Ｐゴシック"/>
      <family val="3"/>
      <charset val="128"/>
    </font>
    <font>
      <b/>
      <sz val="11"/>
      <name val="ＭＳ Ｐゴシック"/>
      <family val="3"/>
      <charset val="128"/>
    </font>
    <font>
      <sz val="11"/>
      <name val="ＭＳ ゴシック"/>
      <family val="3"/>
      <charset val="128"/>
    </font>
    <font>
      <sz val="11"/>
      <color indexed="8"/>
      <name val="ＭＳ Ｐゴシック"/>
      <family val="3"/>
      <charset val="128"/>
      <scheme val="minor"/>
    </font>
    <font>
      <b/>
      <sz val="11"/>
      <name val="ＭＳ ゴシック"/>
      <family val="3"/>
      <charset val="128"/>
    </font>
    <font>
      <b/>
      <sz val="10"/>
      <name val="ＭＳ Ｐゴシック"/>
      <family val="3"/>
      <charset val="128"/>
    </font>
    <font>
      <sz val="12"/>
      <color theme="1"/>
      <name val="ＭＳ Ｐ明朝"/>
      <family val="1"/>
      <charset val="128"/>
    </font>
    <font>
      <sz val="12"/>
      <name val="ＭＳ Ｐ明朝"/>
      <family val="1"/>
      <charset val="128"/>
    </font>
    <font>
      <sz val="12"/>
      <color indexed="8"/>
      <name val="ＭＳ Ｐ明朝"/>
      <family val="1"/>
      <charset val="128"/>
    </font>
    <font>
      <sz val="18"/>
      <name val="ＭＳ Ｐ明朝"/>
      <family val="1"/>
      <charset val="128"/>
    </font>
    <font>
      <sz val="14"/>
      <name val="ＭＳ Ｐ明朝"/>
      <family val="1"/>
      <charset val="128"/>
    </font>
    <font>
      <b/>
      <sz val="14"/>
      <name val="Meiryo UI"/>
      <family val="3"/>
      <charset val="128"/>
    </font>
    <font>
      <sz val="12"/>
      <color rgb="FFFF0000"/>
      <name val="Meiryo UI"/>
      <family val="3"/>
      <charset val="128"/>
    </font>
    <font>
      <sz val="12"/>
      <color rgb="FFFF0000"/>
      <name val="ＭＳ Ｐゴシック"/>
      <family val="3"/>
      <charset val="128"/>
    </font>
    <font>
      <sz val="11"/>
      <name val="Meiryo UI"/>
      <family val="3"/>
      <charset val="128"/>
    </font>
    <font>
      <sz val="9"/>
      <name val="Meiryo UI"/>
      <family val="3"/>
      <charset val="128"/>
    </font>
    <font>
      <sz val="12"/>
      <name val="Meiryo UI"/>
      <family val="3"/>
      <charset val="128"/>
    </font>
    <font>
      <sz val="10"/>
      <color rgb="FF0000FF"/>
      <name val="Meiryo UI"/>
      <family val="3"/>
      <charset val="128"/>
    </font>
    <font>
      <b/>
      <sz val="10"/>
      <name val="Meiryo UI"/>
      <family val="3"/>
      <charset val="128"/>
    </font>
    <font>
      <b/>
      <sz val="10"/>
      <color rgb="FF0000FF"/>
      <name val="Meiryo UI"/>
      <family val="3"/>
      <charset val="128"/>
    </font>
    <font>
      <sz val="14"/>
      <name val="Meiryo UI"/>
      <family val="3"/>
      <charset val="128"/>
    </font>
    <font>
      <b/>
      <sz val="11"/>
      <name val="Meiryo UI"/>
      <family val="3"/>
      <charset val="128"/>
    </font>
    <font>
      <sz val="11"/>
      <color theme="1"/>
      <name val="Meiryo UI"/>
      <family val="3"/>
      <charset val="128"/>
    </font>
    <font>
      <sz val="10"/>
      <color theme="1"/>
      <name val="Meiryo UI"/>
      <family val="3"/>
      <charset val="128"/>
    </font>
    <font>
      <b/>
      <sz val="20"/>
      <name val="ＭＳ Ｐゴシック"/>
      <family val="3"/>
      <charset val="128"/>
    </font>
    <font>
      <sz val="11"/>
      <name val="Century"/>
      <family val="1"/>
    </font>
    <font>
      <sz val="11"/>
      <name val="ＭＳ 明朝"/>
      <family val="1"/>
      <charset val="128"/>
    </font>
    <font>
      <sz val="9"/>
      <name val="ＭＳ Ｐゴシック"/>
      <family val="3"/>
      <charset val="128"/>
    </font>
    <font>
      <sz val="12"/>
      <name val="ＭＳ 明朝"/>
      <family val="1"/>
      <charset val="128"/>
    </font>
    <font>
      <b/>
      <sz val="14"/>
      <name val="ＭＳ ゴシック"/>
      <family val="3"/>
      <charset val="128"/>
    </font>
    <font>
      <b/>
      <sz val="18"/>
      <color theme="0"/>
      <name val="ＭＳ Ｐゴシック"/>
      <family val="3"/>
      <charset val="128"/>
    </font>
    <font>
      <b/>
      <sz val="18"/>
      <name val="ＭＳ Ｐゴシック"/>
      <family val="3"/>
      <charset val="128"/>
    </font>
    <font>
      <b/>
      <sz val="12"/>
      <color theme="0"/>
      <name val="ＭＳ Ｐゴシック"/>
      <family val="3"/>
      <charset val="128"/>
    </font>
    <font>
      <b/>
      <sz val="12"/>
      <color theme="1"/>
      <name val="ＭＳ ゴシック"/>
      <family val="3"/>
      <charset val="128"/>
    </font>
    <font>
      <b/>
      <sz val="12"/>
      <color theme="1"/>
      <name val="ＭＳ Ｐゴシック"/>
      <family val="3"/>
      <charset val="128"/>
    </font>
    <font>
      <sz val="11"/>
      <color theme="0"/>
      <name val="ＭＳ Ｐゴシック"/>
      <family val="3"/>
      <charset val="128"/>
    </font>
    <font>
      <sz val="11"/>
      <color indexed="22"/>
      <name val="ＭＳ ゴシック"/>
      <family val="3"/>
      <charset val="128"/>
    </font>
    <font>
      <sz val="12"/>
      <color theme="1"/>
      <name val="ＭＳ Ｐゴシック"/>
      <family val="3"/>
      <charset val="128"/>
      <scheme val="major"/>
    </font>
    <font>
      <sz val="10.5"/>
      <name val="HGPｺﾞｼｯｸM"/>
      <family val="3"/>
      <charset val="128"/>
    </font>
    <font>
      <sz val="11"/>
      <name val="HGPｺﾞｼｯｸM"/>
      <family val="3"/>
      <charset val="128"/>
    </font>
    <font>
      <b/>
      <sz val="12"/>
      <name val="HGPｺﾞｼｯｸM"/>
      <family val="3"/>
      <charset val="128"/>
    </font>
    <font>
      <sz val="11"/>
      <color theme="1"/>
      <name val="HGPｺﾞｼｯｸM"/>
      <family val="3"/>
      <charset val="128"/>
    </font>
  </fonts>
  <fills count="3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indexed="44"/>
        <bgColor indexed="64"/>
      </patternFill>
    </fill>
    <fill>
      <patternFill patternType="solid">
        <fgColor indexed="4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27"/>
      </patternFill>
    </fill>
    <fill>
      <patternFill patternType="solid">
        <fgColor theme="0" tint="-0.14999847407452621"/>
        <bgColor indexed="31"/>
      </patternFill>
    </fill>
    <fill>
      <patternFill patternType="solid">
        <fgColor theme="0" tint="-0.14999847407452621"/>
        <bgColor indexed="29"/>
      </patternFill>
    </fill>
    <fill>
      <patternFill patternType="solid">
        <fgColor theme="9" tint="0.79998168889431442"/>
        <bgColor indexed="34"/>
      </patternFill>
    </fill>
    <fill>
      <patternFill patternType="solid">
        <fgColor indexed="43"/>
        <bgColor indexed="26"/>
      </patternFill>
    </fill>
    <fill>
      <patternFill patternType="solid">
        <fgColor theme="8" tint="0.79998168889431442"/>
        <bgColor indexed="34"/>
      </patternFill>
    </fill>
    <fill>
      <patternFill patternType="solid">
        <fgColor theme="7" tint="0.79998168889431442"/>
        <bgColor indexed="34"/>
      </patternFill>
    </fill>
    <fill>
      <patternFill patternType="solid">
        <fgColor theme="7" tint="0.79998168889431442"/>
        <bgColor indexed="64"/>
      </patternFill>
    </fill>
    <fill>
      <patternFill patternType="solid">
        <fgColor theme="6" tint="0.79998168889431442"/>
        <bgColor indexed="34"/>
      </patternFill>
    </fill>
    <fill>
      <patternFill patternType="solid">
        <fgColor theme="6" tint="0.79998168889431442"/>
        <bgColor indexed="64"/>
      </patternFill>
    </fill>
    <fill>
      <patternFill patternType="solid">
        <fgColor theme="5" tint="0.79998168889431442"/>
        <bgColor indexed="34"/>
      </patternFill>
    </fill>
    <fill>
      <patternFill patternType="solid">
        <fgColor theme="5" tint="0.79998168889431442"/>
        <bgColor indexed="64"/>
      </patternFill>
    </fill>
    <fill>
      <patternFill patternType="solid">
        <fgColor theme="2" tint="-9.9978637043366805E-2"/>
        <bgColor indexed="34"/>
      </patternFill>
    </fill>
    <fill>
      <patternFill patternType="solid">
        <fgColor theme="2" tint="-9.9978637043366805E-2"/>
        <bgColor indexed="64"/>
      </patternFill>
    </fill>
    <fill>
      <patternFill patternType="solid">
        <fgColor indexed="42"/>
        <bgColor indexed="27"/>
      </patternFill>
    </fill>
    <fill>
      <patternFill patternType="solid">
        <fgColor indexed="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45"/>
        <bgColor indexed="64"/>
      </patternFill>
    </fill>
    <fill>
      <patternFill patternType="solid">
        <fgColor theme="6" tint="0.59999389629810485"/>
        <bgColor indexed="64"/>
      </patternFill>
    </fill>
    <fill>
      <patternFill patternType="solid">
        <fgColor theme="4" tint="0.79998168889431442"/>
        <bgColor indexed="34"/>
      </patternFill>
    </fill>
    <fill>
      <patternFill patternType="solid">
        <fgColor rgb="FFFFFF00"/>
        <bgColor indexed="64"/>
      </patternFill>
    </fill>
  </fills>
  <borders count="14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64"/>
      </left>
      <right/>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medium">
        <color indexed="8"/>
      </right>
      <top/>
      <bottom style="thin">
        <color indexed="8"/>
      </bottom>
      <diagonal/>
    </border>
    <border>
      <left style="medium">
        <color indexed="8"/>
      </left>
      <right style="medium">
        <color indexed="64"/>
      </right>
      <top/>
      <bottom style="thin">
        <color indexed="8"/>
      </bottom>
      <diagonal/>
    </border>
    <border>
      <left style="medium">
        <color indexed="64"/>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thin">
        <color indexed="8"/>
      </right>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style="thin">
        <color indexed="8"/>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medium">
        <color indexed="8"/>
      </right>
      <top style="thin">
        <color indexed="8"/>
      </top>
      <bottom style="medium">
        <color indexed="64"/>
      </bottom>
      <diagonal/>
    </border>
    <border>
      <left/>
      <right/>
      <top style="medium">
        <color indexed="8"/>
      </top>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64"/>
      </right>
      <top/>
      <bottom style="thin">
        <color indexed="8"/>
      </bottom>
      <diagonal/>
    </border>
    <border>
      <left/>
      <right style="thin">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style="medium">
        <color indexed="8"/>
      </right>
      <top style="medium">
        <color indexed="8"/>
      </top>
      <bottom style="thin">
        <color indexed="64"/>
      </bottom>
      <diagonal/>
    </border>
    <border>
      <left style="thin">
        <color indexed="8"/>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right style="medium">
        <color indexed="8"/>
      </right>
      <top style="thin">
        <color indexed="8"/>
      </top>
      <bottom style="medium">
        <color indexed="8"/>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medium">
        <color indexed="8"/>
      </top>
      <bottom style="thin">
        <color indexed="64"/>
      </bottom>
      <diagonal/>
    </border>
    <border>
      <left/>
      <right/>
      <top style="medium">
        <color indexed="64"/>
      </top>
      <bottom style="thin">
        <color indexed="8"/>
      </bottom>
      <diagonal/>
    </border>
    <border>
      <left style="medium">
        <color indexed="64"/>
      </left>
      <right style="thin">
        <color indexed="8"/>
      </right>
      <top style="medium">
        <color indexed="64"/>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8"/>
      </left>
      <right style="thin">
        <color indexed="64"/>
      </right>
      <top style="thin">
        <color indexed="64"/>
      </top>
      <bottom style="thin">
        <color indexed="8"/>
      </bottom>
      <diagonal style="thin">
        <color indexed="8"/>
      </diagonal>
    </border>
    <border diagonalDown="1">
      <left style="thin">
        <color indexed="8"/>
      </left>
      <right style="thin">
        <color indexed="64"/>
      </right>
      <top style="thin">
        <color indexed="8"/>
      </top>
      <bottom style="thin">
        <color indexed="8"/>
      </bottom>
      <diagonal style="thin">
        <color indexed="8"/>
      </diagonal>
    </border>
    <border diagonalDown="1">
      <left style="thin">
        <color indexed="8"/>
      </left>
      <right/>
      <top style="thin">
        <color indexed="8"/>
      </top>
      <bottom style="thin">
        <color indexed="8"/>
      </bottom>
      <diagonal style="thin">
        <color indexed="8"/>
      </diagonal>
    </border>
    <border diagonalDown="1">
      <left style="thin">
        <color indexed="8"/>
      </left>
      <right/>
      <top style="thin">
        <color indexed="8"/>
      </top>
      <bottom style="medium">
        <color indexed="64"/>
      </bottom>
      <diagonal style="thin">
        <color indexed="8"/>
      </diagonal>
    </border>
    <border diagonalDown="1">
      <left style="thin">
        <color indexed="8"/>
      </left>
      <right/>
      <top style="medium">
        <color indexed="8"/>
      </top>
      <bottom style="thin">
        <color indexed="64"/>
      </bottom>
      <diagonal style="thin">
        <color indexed="8"/>
      </diagonal>
    </border>
    <border diagonalDown="1">
      <left style="thin">
        <color indexed="8"/>
      </left>
      <right/>
      <top/>
      <bottom style="thin">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s>
  <cellStyleXfs count="26">
    <xf numFmtId="0" fontId="0" fillId="0" borderId="0"/>
    <xf numFmtId="0" fontId="6" fillId="0" borderId="0">
      <alignment vertical="center"/>
    </xf>
    <xf numFmtId="0" fontId="5" fillId="0" borderId="0">
      <alignment vertical="center"/>
    </xf>
    <xf numFmtId="0" fontId="9" fillId="0" borderId="0"/>
    <xf numFmtId="38" fontId="6" fillId="0" borderId="0" applyFont="0" applyFill="0" applyBorder="0" applyAlignment="0" applyProtection="0">
      <alignment vertical="center"/>
    </xf>
    <xf numFmtId="38" fontId="10" fillId="0" borderId="0" applyFont="0" applyFill="0" applyBorder="0" applyAlignment="0" applyProtection="0">
      <alignment vertical="center"/>
    </xf>
    <xf numFmtId="0" fontId="12" fillId="0" borderId="0">
      <alignment vertical="center"/>
    </xf>
    <xf numFmtId="0" fontId="14" fillId="0" borderId="0">
      <alignment vertical="center"/>
    </xf>
    <xf numFmtId="0" fontId="5" fillId="0" borderId="0">
      <alignment vertical="center"/>
    </xf>
    <xf numFmtId="0" fontId="12" fillId="0" borderId="0">
      <alignment vertical="center"/>
    </xf>
    <xf numFmtId="0" fontId="4" fillId="0" borderId="0">
      <alignment vertical="center"/>
    </xf>
    <xf numFmtId="38" fontId="6" fillId="0" borderId="0" applyFont="0" applyFill="0" applyBorder="0" applyAlignment="0" applyProtection="0">
      <alignment vertical="center"/>
    </xf>
    <xf numFmtId="0" fontId="13" fillId="0" borderId="0"/>
    <xf numFmtId="0" fontId="6" fillId="0" borderId="0">
      <alignment vertical="center"/>
    </xf>
    <xf numFmtId="0" fontId="3" fillId="0" borderId="0">
      <alignment vertical="center"/>
    </xf>
    <xf numFmtId="0" fontId="3" fillId="0" borderId="0">
      <alignment vertical="center"/>
    </xf>
    <xf numFmtId="0" fontId="13" fillId="0" borderId="0">
      <alignment vertical="center"/>
    </xf>
    <xf numFmtId="0" fontId="13" fillId="0" borderId="0">
      <alignment vertical="center"/>
    </xf>
    <xf numFmtId="0" fontId="38" fillId="0" borderId="0">
      <alignment vertical="center"/>
    </xf>
    <xf numFmtId="0" fontId="13" fillId="0" borderId="0"/>
    <xf numFmtId="177" fontId="13" fillId="0" borderId="0" applyFill="0" applyBorder="0" applyAlignment="0" applyProtection="0"/>
    <xf numFmtId="9" fontId="13" fillId="0" borderId="0" applyFont="0" applyFill="0" applyBorder="0" applyAlignment="0" applyProtection="0">
      <alignment vertical="center"/>
    </xf>
    <xf numFmtId="0" fontId="13" fillId="0" borderId="0"/>
    <xf numFmtId="0" fontId="2" fillId="0" borderId="0">
      <alignment vertical="center"/>
    </xf>
    <xf numFmtId="0" fontId="1" fillId="0" borderId="0">
      <alignment vertical="center"/>
    </xf>
    <xf numFmtId="0" fontId="1" fillId="0" borderId="0">
      <alignment vertical="center"/>
    </xf>
  </cellStyleXfs>
  <cellXfs count="832">
    <xf numFmtId="0" fontId="0" fillId="0" borderId="0" xfId="0"/>
    <xf numFmtId="0" fontId="13" fillId="0" borderId="0" xfId="0" applyFont="1" applyAlignment="1">
      <alignment horizontal="center" vertical="center"/>
    </xf>
    <xf numFmtId="0" fontId="13" fillId="0" borderId="0" xfId="0" applyFont="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3" fillId="0" borderId="0" xfId="1" applyFont="1" applyFill="1">
      <alignment vertical="center"/>
    </xf>
    <xf numFmtId="0" fontId="13" fillId="6" borderId="0" xfId="1" applyFont="1" applyFill="1">
      <alignment vertical="center"/>
    </xf>
    <xf numFmtId="0" fontId="17" fillId="6" borderId="0" xfId="0" applyFont="1" applyFill="1" applyAlignment="1">
      <alignment vertical="center"/>
    </xf>
    <xf numFmtId="0" fontId="21" fillId="0" borderId="0" xfId="13" applyFont="1" applyAlignment="1">
      <alignment horizontal="center" vertical="center"/>
    </xf>
    <xf numFmtId="0" fontId="21" fillId="0" borderId="0" xfId="0" applyFont="1" applyAlignment="1">
      <alignment horizontal="center" vertical="center"/>
    </xf>
    <xf numFmtId="0" fontId="22" fillId="0" borderId="0" xfId="1" applyFont="1">
      <alignment vertical="center"/>
    </xf>
    <xf numFmtId="0" fontId="22" fillId="0" borderId="0" xfId="6" applyFont="1" applyAlignment="1">
      <alignment vertical="center"/>
    </xf>
    <xf numFmtId="0" fontId="13" fillId="0" borderId="0" xfId="1" applyFont="1">
      <alignment vertical="center"/>
    </xf>
    <xf numFmtId="0" fontId="21" fillId="0" borderId="0" xfId="0" applyFont="1" applyAlignment="1">
      <alignment vertical="center"/>
    </xf>
    <xf numFmtId="0" fontId="13" fillId="0" borderId="0" xfId="13" applyFont="1" applyAlignment="1">
      <alignment vertical="top"/>
    </xf>
    <xf numFmtId="0" fontId="13" fillId="0" borderId="0" xfId="13" applyFont="1" applyAlignment="1">
      <alignment horizontal="left" vertical="top"/>
    </xf>
    <xf numFmtId="0" fontId="13" fillId="0" borderId="0" xfId="13" applyFont="1" applyAlignment="1">
      <alignment vertical="center" wrapText="1"/>
    </xf>
    <xf numFmtId="0" fontId="13" fillId="0" borderId="0" xfId="13" applyFont="1" applyAlignment="1">
      <alignment horizontal="center" vertical="center"/>
    </xf>
    <xf numFmtId="0" fontId="13" fillId="0" borderId="0" xfId="13" applyFont="1">
      <alignment vertical="center"/>
    </xf>
    <xf numFmtId="0" fontId="19" fillId="0" borderId="0" xfId="3" applyFont="1"/>
    <xf numFmtId="38" fontId="19" fillId="0" borderId="0" xfId="11" applyFont="1" applyAlignment="1"/>
    <xf numFmtId="0" fontId="21" fillId="0" borderId="0" xfId="0" applyFont="1" applyAlignment="1">
      <alignment horizontal="left" vertical="center"/>
    </xf>
    <xf numFmtId="0" fontId="21" fillId="0" borderId="0" xfId="0" applyFont="1" applyAlignment="1">
      <alignment horizontal="left" vertical="top" wrapText="1"/>
    </xf>
    <xf numFmtId="0" fontId="21" fillId="0" borderId="0" xfId="3" applyFont="1"/>
    <xf numFmtId="38" fontId="21" fillId="0" borderId="0" xfId="11" applyFont="1" applyAlignment="1"/>
    <xf numFmtId="0" fontId="13" fillId="0" borderId="0" xfId="0" applyFont="1" applyAlignment="1">
      <alignment horizontal="left" vertical="center"/>
    </xf>
    <xf numFmtId="0" fontId="13" fillId="0" borderId="0" xfId="0" applyFont="1" applyAlignment="1">
      <alignment horizontal="left" vertical="top" wrapText="1"/>
    </xf>
    <xf numFmtId="0" fontId="13" fillId="0" borderId="0" xfId="1" applyFont="1" applyAlignment="1">
      <alignment horizontal="center" vertical="center"/>
    </xf>
    <xf numFmtId="0" fontId="13" fillId="6" borderId="0" xfId="1" applyFont="1" applyFill="1" applyAlignment="1">
      <alignment horizontal="center" vertical="center"/>
    </xf>
    <xf numFmtId="0" fontId="17" fillId="0" borderId="0" xfId="0" applyFont="1" applyAlignment="1">
      <alignment vertical="center"/>
    </xf>
    <xf numFmtId="0" fontId="13" fillId="0" borderId="0" xfId="13" applyFont="1" applyBorder="1" applyAlignment="1">
      <alignment horizontal="center" vertical="center"/>
    </xf>
    <xf numFmtId="0" fontId="24" fillId="6" borderId="0" xfId="1" applyFont="1" applyFill="1">
      <alignment vertical="center"/>
    </xf>
    <xf numFmtId="0" fontId="13" fillId="0" borderId="0" xfId="1" applyFont="1" applyFill="1" applyAlignment="1">
      <alignment horizontal="center" vertical="center"/>
    </xf>
    <xf numFmtId="0" fontId="13" fillId="0" borderId="0" xfId="16">
      <alignment vertical="center"/>
    </xf>
    <xf numFmtId="0" fontId="28" fillId="0" borderId="0" xfId="16" applyFont="1">
      <alignment vertical="center"/>
    </xf>
    <xf numFmtId="0" fontId="29" fillId="0" borderId="0" xfId="16" applyFont="1" applyAlignment="1">
      <alignment horizontal="left" vertical="center" wrapText="1"/>
    </xf>
    <xf numFmtId="0" fontId="29" fillId="0" borderId="0" xfId="16" applyFont="1" applyAlignment="1">
      <alignment vertical="center" wrapText="1"/>
    </xf>
    <xf numFmtId="0" fontId="31" fillId="0" borderId="0" xfId="16" applyFont="1">
      <alignment vertical="center"/>
    </xf>
    <xf numFmtId="0" fontId="32" fillId="0" borderId="0" xfId="16" applyFont="1">
      <alignment vertical="center"/>
    </xf>
    <xf numFmtId="0" fontId="28" fillId="0" borderId="0" xfId="16" applyFont="1" applyAlignment="1">
      <alignment horizontal="right" vertical="center"/>
    </xf>
    <xf numFmtId="0" fontId="21" fillId="0" borderId="0" xfId="16" applyFont="1">
      <alignment vertical="center"/>
    </xf>
    <xf numFmtId="0" fontId="21" fillId="0" borderId="0" xfId="16" applyFont="1" applyAlignment="1">
      <alignment horizontal="right" vertical="center"/>
    </xf>
    <xf numFmtId="14" fontId="21" fillId="0" borderId="0" xfId="16" applyNumberFormat="1" applyFont="1" applyAlignment="1">
      <alignment horizontal="right" vertical="top"/>
    </xf>
    <xf numFmtId="0" fontId="21" fillId="0" borderId="0" xfId="16" applyFont="1" applyAlignment="1">
      <alignment horizontal="right" vertical="top" shrinkToFit="1"/>
    </xf>
    <xf numFmtId="0" fontId="13" fillId="0" borderId="0" xfId="16" applyAlignment="1">
      <alignment horizontal="right" vertical="center"/>
    </xf>
    <xf numFmtId="0" fontId="13" fillId="0" borderId="0" xfId="16" applyAlignment="1">
      <alignment vertical="top"/>
    </xf>
    <xf numFmtId="0" fontId="22" fillId="0" borderId="0" xfId="16" applyFont="1" applyAlignment="1">
      <alignment horizontal="center" vertical="center" shrinkToFit="1"/>
    </xf>
    <xf numFmtId="0" fontId="21" fillId="9" borderId="39" xfId="16" applyFont="1" applyFill="1" applyBorder="1" applyAlignment="1">
      <alignment horizontal="center" vertical="center" shrinkToFit="1"/>
    </xf>
    <xf numFmtId="0" fontId="35" fillId="9" borderId="39" xfId="16" applyFont="1" applyFill="1" applyBorder="1" applyAlignment="1">
      <alignment horizontal="left" vertical="center"/>
    </xf>
    <xf numFmtId="0" fontId="35" fillId="9" borderId="39" xfId="16" applyFont="1" applyFill="1" applyBorder="1" applyAlignment="1">
      <alignment horizontal="center" vertical="center"/>
    </xf>
    <xf numFmtId="0" fontId="35" fillId="9" borderId="39" xfId="16" applyFont="1" applyFill="1" applyBorder="1" applyAlignment="1">
      <alignment horizontal="center" vertical="top" shrinkToFit="1"/>
    </xf>
    <xf numFmtId="0" fontId="13" fillId="10" borderId="22" xfId="16" applyFill="1" applyBorder="1" applyAlignment="1">
      <alignment vertical="top"/>
    </xf>
    <xf numFmtId="0" fontId="13" fillId="0" borderId="11" xfId="16" applyBorder="1" applyAlignment="1">
      <alignment vertical="top"/>
    </xf>
    <xf numFmtId="0" fontId="13" fillId="0" borderId="11" xfId="16" applyBorder="1" applyAlignment="1">
      <alignment vertical="top" wrapText="1"/>
    </xf>
    <xf numFmtId="0" fontId="13" fillId="10" borderId="11" xfId="16" applyFill="1" applyBorder="1" applyAlignment="1">
      <alignment vertical="top"/>
    </xf>
    <xf numFmtId="0" fontId="13" fillId="10" borderId="0" xfId="16" applyFill="1">
      <alignment vertical="center"/>
    </xf>
    <xf numFmtId="0" fontId="13" fillId="11" borderId="11" xfId="16" applyFill="1" applyBorder="1" applyAlignment="1">
      <alignment vertical="top"/>
    </xf>
    <xf numFmtId="0" fontId="13" fillId="11" borderId="11" xfId="16" applyFill="1" applyBorder="1" applyAlignment="1">
      <alignment vertical="top" wrapText="1"/>
    </xf>
    <xf numFmtId="0" fontId="13" fillId="0" borderId="0" xfId="17">
      <alignment vertical="center"/>
    </xf>
    <xf numFmtId="0" fontId="21" fillId="0" borderId="0" xfId="17" applyFont="1">
      <alignment vertical="center"/>
    </xf>
    <xf numFmtId="0" fontId="13" fillId="0" borderId="0" xfId="17" applyAlignment="1">
      <alignment horizontal="center" vertical="top" shrinkToFit="1"/>
    </xf>
    <xf numFmtId="0" fontId="36" fillId="0" borderId="0" xfId="17" applyFont="1" applyAlignment="1">
      <alignment horizontal="right" vertical="center" wrapText="1"/>
    </xf>
    <xf numFmtId="0" fontId="37" fillId="0" borderId="0" xfId="17" applyFont="1">
      <alignment vertical="center"/>
    </xf>
    <xf numFmtId="0" fontId="39" fillId="0" borderId="0" xfId="18" applyFont="1">
      <alignment vertical="center"/>
    </xf>
    <xf numFmtId="0" fontId="37" fillId="0" borderId="0" xfId="17" applyFont="1" applyAlignment="1">
      <alignment horizontal="center" vertical="top" shrinkToFit="1"/>
    </xf>
    <xf numFmtId="0" fontId="37" fillId="0" borderId="0" xfId="17" applyFont="1" applyAlignment="1">
      <alignment vertical="top"/>
    </xf>
    <xf numFmtId="0" fontId="37" fillId="0" borderId="0" xfId="17" applyFont="1" applyAlignment="1">
      <alignment vertical="center" wrapText="1"/>
    </xf>
    <xf numFmtId="0" fontId="22" fillId="0" borderId="0" xfId="17" applyFont="1" applyAlignment="1">
      <alignment horizontal="center" vertical="center" shrinkToFit="1"/>
    </xf>
    <xf numFmtId="0" fontId="13" fillId="10" borderId="22" xfId="17" applyFill="1" applyBorder="1" applyAlignment="1">
      <alignment vertical="top"/>
    </xf>
    <xf numFmtId="0" fontId="13" fillId="10" borderId="22" xfId="17" applyFill="1" applyBorder="1" applyAlignment="1">
      <alignment vertical="top" wrapText="1"/>
    </xf>
    <xf numFmtId="3" fontId="13" fillId="10" borderId="22" xfId="17" applyNumberFormat="1" applyFill="1" applyBorder="1" applyAlignment="1">
      <alignment vertical="top" wrapText="1"/>
    </xf>
    <xf numFmtId="0" fontId="13" fillId="0" borderId="11" xfId="17" applyBorder="1" applyAlignment="1">
      <alignment vertical="top"/>
    </xf>
    <xf numFmtId="0" fontId="13" fillId="0" borderId="11" xfId="17" applyBorder="1" applyAlignment="1">
      <alignment horizontal="center" vertical="top"/>
    </xf>
    <xf numFmtId="0" fontId="13" fillId="0" borderId="11" xfId="17" applyBorder="1" applyAlignment="1">
      <alignment horizontal="center" vertical="top" wrapText="1"/>
    </xf>
    <xf numFmtId="0" fontId="13" fillId="0" borderId="11" xfId="17" applyBorder="1" applyAlignment="1">
      <alignment vertical="top" wrapText="1"/>
    </xf>
    <xf numFmtId="0" fontId="37" fillId="0" borderId="0" xfId="18" applyFont="1">
      <alignment vertical="center"/>
    </xf>
    <xf numFmtId="0" fontId="13" fillId="0" borderId="0" xfId="17" applyAlignment="1">
      <alignment vertical="center" wrapText="1"/>
    </xf>
    <xf numFmtId="0" fontId="28" fillId="0" borderId="0" xfId="17" applyFont="1">
      <alignment vertical="center"/>
    </xf>
    <xf numFmtId="0" fontId="28" fillId="0" borderId="0" xfId="17" applyFont="1" applyAlignment="1">
      <alignment horizontal="right" vertical="center"/>
    </xf>
    <xf numFmtId="0" fontId="32" fillId="0" borderId="0" xfId="17" applyFont="1">
      <alignment vertical="center"/>
    </xf>
    <xf numFmtId="0" fontId="20" fillId="0" borderId="0" xfId="17" applyFont="1">
      <alignment vertical="center"/>
    </xf>
    <xf numFmtId="0" fontId="41" fillId="0" borderId="0" xfId="17" applyFont="1" applyAlignment="1">
      <alignment horizontal="right" vertical="center"/>
    </xf>
    <xf numFmtId="0" fontId="31" fillId="0" borderId="0" xfId="17" applyFont="1">
      <alignment vertical="center"/>
    </xf>
    <xf numFmtId="0" fontId="41" fillId="0" borderId="0" xfId="17" applyFont="1">
      <alignment vertical="center"/>
    </xf>
    <xf numFmtId="0" fontId="29" fillId="0" borderId="0" xfId="17" applyFont="1" applyAlignment="1">
      <alignment vertical="center" wrapText="1"/>
    </xf>
    <xf numFmtId="0" fontId="29" fillId="0" borderId="0" xfId="17" applyFont="1" applyAlignment="1">
      <alignment horizontal="left" vertical="center" wrapText="1"/>
    </xf>
    <xf numFmtId="0" fontId="43" fillId="0" borderId="0" xfId="17" applyFont="1" applyAlignment="1">
      <alignment horizontal="center" vertical="center" wrapText="1"/>
    </xf>
    <xf numFmtId="0" fontId="30" fillId="0" borderId="0" xfId="17" applyFont="1" applyAlignment="1">
      <alignment horizontal="right" vertical="center"/>
    </xf>
    <xf numFmtId="0" fontId="28" fillId="0" borderId="34" xfId="17" applyFont="1" applyBorder="1">
      <alignment vertical="center"/>
    </xf>
    <xf numFmtId="0" fontId="28" fillId="0" borderId="38" xfId="17" applyFont="1" applyBorder="1">
      <alignment vertical="center"/>
    </xf>
    <xf numFmtId="0" fontId="28" fillId="0" borderId="37" xfId="17" applyFont="1" applyBorder="1">
      <alignment vertical="center"/>
    </xf>
    <xf numFmtId="0" fontId="28" fillId="0" borderId="29" xfId="17" applyFont="1" applyBorder="1">
      <alignment vertical="center"/>
    </xf>
    <xf numFmtId="0" fontId="28" fillId="0" borderId="36" xfId="17" applyFont="1" applyBorder="1">
      <alignment vertical="center"/>
    </xf>
    <xf numFmtId="0" fontId="28" fillId="0" borderId="35" xfId="17" applyFont="1" applyBorder="1">
      <alignment vertical="center"/>
    </xf>
    <xf numFmtId="0" fontId="28" fillId="0" borderId="0" xfId="17" applyFont="1" applyAlignment="1">
      <alignment horizontal="distributed" vertical="center"/>
    </xf>
    <xf numFmtId="0" fontId="28" fillId="0" borderId="0" xfId="17" applyFont="1" applyAlignment="1">
      <alignment horizontal="left" vertical="center"/>
    </xf>
    <xf numFmtId="38" fontId="34" fillId="8" borderId="36" xfId="20" applyNumberFormat="1" applyFont="1" applyFill="1" applyBorder="1" applyAlignment="1" applyProtection="1">
      <alignment vertical="center"/>
    </xf>
    <xf numFmtId="9" fontId="52" fillId="8" borderId="36" xfId="21" applyFont="1" applyFill="1" applyBorder="1" applyAlignment="1" applyProtection="1">
      <alignment vertical="center"/>
    </xf>
    <xf numFmtId="38" fontId="52" fillId="8" borderId="36" xfId="20" applyNumberFormat="1" applyFont="1" applyFill="1" applyBorder="1" applyAlignment="1" applyProtection="1">
      <alignment vertical="center"/>
    </xf>
    <xf numFmtId="178" fontId="52" fillId="8" borderId="36" xfId="20" applyNumberFormat="1" applyFont="1" applyFill="1" applyBorder="1" applyAlignment="1" applyProtection="1">
      <alignment vertical="center"/>
    </xf>
    <xf numFmtId="178" fontId="34" fillId="8" borderId="36" xfId="20" applyNumberFormat="1" applyFont="1" applyFill="1" applyBorder="1" applyAlignment="1" applyProtection="1">
      <alignment vertical="center"/>
    </xf>
    <xf numFmtId="178" fontId="34" fillId="8" borderId="51" xfId="20" applyNumberFormat="1" applyFont="1" applyFill="1" applyBorder="1" applyAlignment="1" applyProtection="1">
      <alignment vertical="center"/>
    </xf>
    <xf numFmtId="38" fontId="34" fillId="0" borderId="59" xfId="20" applyNumberFormat="1" applyFont="1" applyFill="1" applyBorder="1" applyAlignment="1" applyProtection="1">
      <alignment vertical="center"/>
    </xf>
    <xf numFmtId="38" fontId="34" fillId="0" borderId="11" xfId="20" applyNumberFormat="1" applyFont="1" applyFill="1" applyBorder="1" applyAlignment="1" applyProtection="1">
      <alignment vertical="center"/>
    </xf>
    <xf numFmtId="179" fontId="52" fillId="0" borderId="11" xfId="21" applyNumberFormat="1" applyFont="1" applyFill="1" applyBorder="1" applyAlignment="1" applyProtection="1">
      <alignment vertical="center"/>
    </xf>
    <xf numFmtId="38" fontId="52" fillId="0" borderId="11" xfId="20" applyNumberFormat="1" applyFont="1" applyFill="1" applyBorder="1" applyAlignment="1" applyProtection="1">
      <alignment vertical="center"/>
    </xf>
    <xf numFmtId="38" fontId="52" fillId="0" borderId="60" xfId="20" applyNumberFormat="1" applyFont="1" applyFill="1" applyBorder="1" applyAlignment="1" applyProtection="1">
      <alignment vertical="center"/>
    </xf>
    <xf numFmtId="178" fontId="52" fillId="0" borderId="61" xfId="20" applyNumberFormat="1" applyFont="1" applyFill="1" applyBorder="1" applyAlignment="1" applyProtection="1">
      <alignment vertical="center"/>
    </xf>
    <xf numFmtId="178" fontId="52" fillId="0" borderId="63" xfId="20" applyNumberFormat="1" applyFont="1" applyFill="1" applyBorder="1" applyAlignment="1" applyProtection="1">
      <alignment vertical="center"/>
    </xf>
    <xf numFmtId="178" fontId="34" fillId="0" borderId="64" xfId="20" applyNumberFormat="1" applyFont="1" applyFill="1" applyBorder="1" applyAlignment="1" applyProtection="1">
      <alignment vertical="center"/>
    </xf>
    <xf numFmtId="38" fontId="34" fillId="0" borderId="68" xfId="20" applyNumberFormat="1" applyFont="1" applyFill="1" applyBorder="1" applyAlignment="1" applyProtection="1">
      <alignment vertical="center"/>
    </xf>
    <xf numFmtId="38" fontId="52" fillId="0" borderId="69" xfId="20" applyNumberFormat="1" applyFont="1" applyFill="1" applyBorder="1" applyAlignment="1" applyProtection="1">
      <alignment vertical="center"/>
    </xf>
    <xf numFmtId="178" fontId="52" fillId="0" borderId="70" xfId="20" applyNumberFormat="1" applyFont="1" applyFill="1" applyBorder="1" applyAlignment="1" applyProtection="1">
      <alignment vertical="center"/>
    </xf>
    <xf numFmtId="178" fontId="52" fillId="0" borderId="72" xfId="20" applyNumberFormat="1" applyFont="1" applyFill="1" applyBorder="1" applyAlignment="1" applyProtection="1">
      <alignment vertical="center"/>
    </xf>
    <xf numFmtId="178" fontId="34" fillId="0" borderId="73" xfId="20" applyNumberFormat="1" applyFont="1" applyFill="1" applyBorder="1" applyAlignment="1" applyProtection="1">
      <alignment vertical="center"/>
    </xf>
    <xf numFmtId="178" fontId="52" fillId="0" borderId="66" xfId="20" applyNumberFormat="1" applyFont="1" applyFill="1" applyBorder="1" applyAlignment="1" applyProtection="1">
      <alignment vertical="center"/>
    </xf>
    <xf numFmtId="177" fontId="53" fillId="17" borderId="68" xfId="20" applyFont="1" applyFill="1" applyBorder="1" applyAlignment="1" applyProtection="1">
      <alignment vertical="center"/>
    </xf>
    <xf numFmtId="177" fontId="53" fillId="17" borderId="11" xfId="20" applyFont="1" applyFill="1" applyBorder="1" applyAlignment="1" applyProtection="1">
      <alignment vertical="center"/>
    </xf>
    <xf numFmtId="177" fontId="54" fillId="17" borderId="11" xfId="20" applyFont="1" applyFill="1" applyBorder="1" applyAlignment="1" applyProtection="1">
      <alignment vertical="center"/>
    </xf>
    <xf numFmtId="177" fontId="54" fillId="17" borderId="69" xfId="20" applyFont="1" applyFill="1" applyBorder="1" applyAlignment="1" applyProtection="1">
      <alignment vertical="center"/>
    </xf>
    <xf numFmtId="178" fontId="54" fillId="17" borderId="70" xfId="20" applyNumberFormat="1" applyFont="1" applyFill="1" applyBorder="1" applyAlignment="1" applyProtection="1">
      <alignment vertical="center"/>
    </xf>
    <xf numFmtId="178" fontId="54" fillId="17" borderId="66" xfId="20" applyNumberFormat="1" applyFont="1" applyFill="1" applyBorder="1" applyAlignment="1" applyProtection="1">
      <alignment vertical="center"/>
    </xf>
    <xf numFmtId="178" fontId="54" fillId="17" borderId="72" xfId="20" applyNumberFormat="1" applyFont="1" applyFill="1" applyBorder="1" applyAlignment="1" applyProtection="1">
      <alignment vertical="center"/>
    </xf>
    <xf numFmtId="178" fontId="54" fillId="17" borderId="73" xfId="20" applyNumberFormat="1" applyFont="1" applyFill="1" applyBorder="1" applyAlignment="1" applyProtection="1">
      <alignment vertical="center"/>
    </xf>
    <xf numFmtId="38" fontId="34" fillId="11" borderId="75" xfId="20" applyNumberFormat="1" applyFont="1" applyFill="1" applyBorder="1" applyAlignment="1" applyProtection="1">
      <alignment vertical="center"/>
    </xf>
    <xf numFmtId="38" fontId="34" fillId="11" borderId="36" xfId="20" applyNumberFormat="1" applyFont="1" applyFill="1" applyBorder="1" applyAlignment="1" applyProtection="1">
      <alignment vertical="center"/>
    </xf>
    <xf numFmtId="38" fontId="52" fillId="11" borderId="36" xfId="20" applyNumberFormat="1" applyFont="1" applyFill="1" applyBorder="1" applyAlignment="1" applyProtection="1">
      <alignment vertical="center"/>
    </xf>
    <xf numFmtId="38" fontId="52" fillId="11" borderId="75" xfId="20" applyNumberFormat="1" applyFont="1" applyFill="1" applyBorder="1" applyAlignment="1" applyProtection="1">
      <alignment vertical="center"/>
    </xf>
    <xf numFmtId="178" fontId="52" fillId="11" borderId="75" xfId="20" applyNumberFormat="1" applyFont="1" applyFill="1" applyBorder="1" applyAlignment="1" applyProtection="1">
      <alignment vertical="center"/>
    </xf>
    <xf numFmtId="178" fontId="34" fillId="11" borderId="75" xfId="20" applyNumberFormat="1" applyFont="1" applyFill="1" applyBorder="1" applyAlignment="1" applyProtection="1">
      <alignment vertical="center"/>
    </xf>
    <xf numFmtId="178" fontId="34" fillId="11" borderId="76" xfId="20" applyNumberFormat="1" applyFont="1" applyFill="1" applyBorder="1" applyAlignment="1" applyProtection="1">
      <alignment vertical="center"/>
    </xf>
    <xf numFmtId="38" fontId="34" fillId="20" borderId="75" xfId="20" applyNumberFormat="1" applyFont="1" applyFill="1" applyBorder="1" applyAlignment="1" applyProtection="1">
      <alignment vertical="center"/>
    </xf>
    <xf numFmtId="38" fontId="52" fillId="20" borderId="75" xfId="20" applyNumberFormat="1" applyFont="1" applyFill="1" applyBorder="1" applyAlignment="1" applyProtection="1">
      <alignment vertical="center"/>
    </xf>
    <xf numFmtId="178" fontId="52" fillId="20" borderId="75" xfId="20" applyNumberFormat="1" applyFont="1" applyFill="1" applyBorder="1" applyAlignment="1" applyProtection="1">
      <alignment vertical="center"/>
    </xf>
    <xf numFmtId="178" fontId="34" fillId="20" borderId="75" xfId="20" applyNumberFormat="1" applyFont="1" applyFill="1" applyBorder="1" applyAlignment="1" applyProtection="1">
      <alignment vertical="center"/>
    </xf>
    <xf numFmtId="178" fontId="34" fillId="20" borderId="76" xfId="20" applyNumberFormat="1" applyFont="1" applyFill="1" applyBorder="1" applyAlignment="1" applyProtection="1">
      <alignment vertical="center"/>
    </xf>
    <xf numFmtId="38" fontId="34" fillId="22" borderId="75" xfId="20" applyNumberFormat="1" applyFont="1" applyFill="1" applyBorder="1" applyAlignment="1" applyProtection="1">
      <alignment vertical="center"/>
    </xf>
    <xf numFmtId="38" fontId="52" fillId="22" borderId="75" xfId="20" applyNumberFormat="1" applyFont="1" applyFill="1" applyBorder="1" applyAlignment="1" applyProtection="1">
      <alignment vertical="center"/>
    </xf>
    <xf numFmtId="178" fontId="52" fillId="22" borderId="75" xfId="20" applyNumberFormat="1" applyFont="1" applyFill="1" applyBorder="1" applyAlignment="1" applyProtection="1">
      <alignment vertical="center"/>
    </xf>
    <xf numFmtId="178" fontId="34" fillId="22" borderId="75" xfId="20" applyNumberFormat="1" applyFont="1" applyFill="1" applyBorder="1" applyAlignment="1" applyProtection="1">
      <alignment vertical="center"/>
    </xf>
    <xf numFmtId="178" fontId="34" fillId="22" borderId="76" xfId="20" applyNumberFormat="1" applyFont="1" applyFill="1" applyBorder="1" applyAlignment="1" applyProtection="1">
      <alignment vertical="center"/>
    </xf>
    <xf numFmtId="38" fontId="34" fillId="24" borderId="75" xfId="20" applyNumberFormat="1" applyFont="1" applyFill="1" applyBorder="1" applyAlignment="1" applyProtection="1">
      <alignment vertical="center"/>
    </xf>
    <xf numFmtId="38" fontId="52" fillId="24" borderId="75" xfId="20" applyNumberFormat="1" applyFont="1" applyFill="1" applyBorder="1" applyAlignment="1" applyProtection="1">
      <alignment vertical="center"/>
    </xf>
    <xf numFmtId="178" fontId="52" fillId="24" borderId="75" xfId="20" applyNumberFormat="1" applyFont="1" applyFill="1" applyBorder="1" applyAlignment="1" applyProtection="1">
      <alignment vertical="center"/>
    </xf>
    <xf numFmtId="178" fontId="34" fillId="24" borderId="75" xfId="20" applyNumberFormat="1" applyFont="1" applyFill="1" applyBorder="1" applyAlignment="1" applyProtection="1">
      <alignment vertical="center"/>
    </xf>
    <xf numFmtId="178" fontId="34" fillId="24" borderId="76" xfId="20" applyNumberFormat="1" applyFont="1" applyFill="1" applyBorder="1" applyAlignment="1" applyProtection="1">
      <alignment vertical="center"/>
    </xf>
    <xf numFmtId="38" fontId="34" fillId="26" borderId="75" xfId="20" applyNumberFormat="1" applyFont="1" applyFill="1" applyBorder="1" applyAlignment="1" applyProtection="1">
      <alignment vertical="center"/>
    </xf>
    <xf numFmtId="38" fontId="52" fillId="26" borderId="75" xfId="20" applyNumberFormat="1" applyFont="1" applyFill="1" applyBorder="1" applyAlignment="1" applyProtection="1">
      <alignment vertical="center"/>
    </xf>
    <xf numFmtId="178" fontId="52" fillId="26" borderId="75" xfId="20" applyNumberFormat="1" applyFont="1" applyFill="1" applyBorder="1" applyAlignment="1" applyProtection="1">
      <alignment vertical="center"/>
    </xf>
    <xf numFmtId="178" fontId="34" fillId="26" borderId="75" xfId="20" applyNumberFormat="1" applyFont="1" applyFill="1" applyBorder="1" applyAlignment="1" applyProtection="1">
      <alignment vertical="center"/>
    </xf>
    <xf numFmtId="178" fontId="34" fillId="26" borderId="76" xfId="20" applyNumberFormat="1" applyFont="1" applyFill="1" applyBorder="1" applyAlignment="1" applyProtection="1">
      <alignment vertical="center"/>
    </xf>
    <xf numFmtId="177" fontId="53" fillId="17" borderId="80" xfId="20" applyFont="1" applyFill="1" applyBorder="1" applyAlignment="1" applyProtection="1">
      <alignment vertical="center"/>
    </xf>
    <xf numFmtId="177" fontId="53" fillId="17" borderId="20" xfId="20" applyFont="1" applyFill="1" applyBorder="1" applyAlignment="1" applyProtection="1">
      <alignment vertical="center"/>
    </xf>
    <xf numFmtId="177" fontId="54" fillId="17" borderId="20" xfId="20" applyFont="1" applyFill="1" applyBorder="1" applyAlignment="1" applyProtection="1">
      <alignment vertical="center"/>
    </xf>
    <xf numFmtId="177" fontId="54" fillId="17" borderId="81" xfId="20" applyFont="1" applyFill="1" applyBorder="1" applyAlignment="1" applyProtection="1">
      <alignment vertical="center"/>
    </xf>
    <xf numFmtId="178" fontId="54" fillId="17" borderId="82" xfId="20" applyNumberFormat="1" applyFont="1" applyFill="1" applyBorder="1" applyAlignment="1" applyProtection="1">
      <alignment vertical="center"/>
    </xf>
    <xf numFmtId="178" fontId="54" fillId="17" borderId="83" xfId="20" applyNumberFormat="1" applyFont="1" applyFill="1" applyBorder="1" applyAlignment="1" applyProtection="1">
      <alignment vertical="center"/>
    </xf>
    <xf numFmtId="178" fontId="54" fillId="17" borderId="84" xfId="20" applyNumberFormat="1" applyFont="1" applyFill="1" applyBorder="1" applyAlignment="1" applyProtection="1">
      <alignment vertical="center"/>
    </xf>
    <xf numFmtId="9" fontId="53" fillId="0" borderId="61" xfId="21" applyFont="1" applyFill="1" applyBorder="1" applyAlignment="1">
      <alignment vertical="center"/>
    </xf>
    <xf numFmtId="9" fontId="53" fillId="0" borderId="93" xfId="21" applyFont="1" applyFill="1" applyBorder="1" applyAlignment="1">
      <alignment vertical="center"/>
    </xf>
    <xf numFmtId="0" fontId="46" fillId="0" borderId="0" xfId="17" applyFont="1">
      <alignment vertical="center"/>
    </xf>
    <xf numFmtId="0" fontId="34" fillId="0" borderId="0" xfId="17" applyFont="1" applyAlignment="1">
      <alignment vertical="center" wrapText="1"/>
    </xf>
    <xf numFmtId="0" fontId="46" fillId="0" borderId="0" xfId="17" applyFont="1" applyAlignment="1">
      <alignment horizontal="right" vertical="center" wrapText="1"/>
    </xf>
    <xf numFmtId="0" fontId="55" fillId="0" borderId="0" xfId="17" applyFont="1" applyAlignment="1">
      <alignment vertical="center" wrapText="1"/>
    </xf>
    <xf numFmtId="0" fontId="34" fillId="0" borderId="36" xfId="17" applyFont="1" applyBorder="1" applyAlignment="1">
      <alignment vertical="center" wrapText="1"/>
    </xf>
    <xf numFmtId="0" fontId="49" fillId="0" borderId="0" xfId="17" applyFont="1">
      <alignment vertical="center"/>
    </xf>
    <xf numFmtId="0" fontId="34" fillId="28" borderId="11" xfId="17" applyFont="1" applyFill="1" applyBorder="1" applyAlignment="1">
      <alignment horizontal="center" vertical="center" wrapText="1"/>
    </xf>
    <xf numFmtId="0" fontId="34" fillId="28" borderId="14" xfId="17" applyFont="1" applyFill="1" applyBorder="1" applyAlignment="1">
      <alignment horizontal="center" vertical="center" wrapText="1"/>
    </xf>
    <xf numFmtId="0" fontId="34" fillId="29" borderId="11" xfId="17" applyFont="1" applyFill="1" applyBorder="1" applyAlignment="1" applyProtection="1">
      <alignment horizontal="center" vertical="center"/>
      <protection locked="0"/>
    </xf>
    <xf numFmtId="0" fontId="34" fillId="29" borderId="11" xfId="17" applyFont="1" applyFill="1" applyBorder="1" applyAlignment="1" applyProtection="1">
      <alignment vertical="center" wrapText="1"/>
      <protection hidden="1"/>
    </xf>
    <xf numFmtId="0" fontId="34" fillId="29" borderId="11" xfId="17" applyFont="1" applyFill="1" applyBorder="1" applyProtection="1">
      <alignment vertical="center"/>
      <protection hidden="1"/>
    </xf>
    <xf numFmtId="49" fontId="34" fillId="29" borderId="11" xfId="17" applyNumberFormat="1" applyFont="1" applyFill="1" applyBorder="1" applyAlignment="1" applyProtection="1">
      <alignment horizontal="right" vertical="center"/>
      <protection hidden="1"/>
    </xf>
    <xf numFmtId="180" fontId="34" fillId="29" borderId="11" xfId="17" applyNumberFormat="1" applyFont="1" applyFill="1" applyBorder="1">
      <alignment vertical="center"/>
    </xf>
    <xf numFmtId="180" fontId="34" fillId="29" borderId="11" xfId="17" applyNumberFormat="1" applyFont="1" applyFill="1" applyBorder="1" applyProtection="1">
      <alignment vertical="center"/>
      <protection hidden="1"/>
    </xf>
    <xf numFmtId="179" fontId="52" fillId="3" borderId="11" xfId="21" applyNumberFormat="1" applyFont="1" applyFill="1" applyBorder="1" applyAlignment="1" applyProtection="1">
      <alignment vertical="center"/>
    </xf>
    <xf numFmtId="38" fontId="52" fillId="3" borderId="11" xfId="20" applyNumberFormat="1" applyFont="1" applyFill="1" applyBorder="1" applyAlignment="1" applyProtection="1">
      <alignment vertical="center"/>
    </xf>
    <xf numFmtId="0" fontId="34" fillId="29" borderId="11" xfId="17" applyFont="1" applyFill="1" applyBorder="1" applyAlignment="1" applyProtection="1">
      <alignment vertical="center" wrapText="1"/>
      <protection locked="0"/>
    </xf>
    <xf numFmtId="55" fontId="34" fillId="29" borderId="11" xfId="17" applyNumberFormat="1" applyFont="1" applyFill="1" applyBorder="1" applyAlignment="1" applyProtection="1">
      <alignment vertical="center" wrapText="1"/>
      <protection locked="0"/>
    </xf>
    <xf numFmtId="0" fontId="34" fillId="0" borderId="0" xfId="17" applyFont="1">
      <alignment vertical="center"/>
    </xf>
    <xf numFmtId="0" fontId="34" fillId="0" borderId="11" xfId="17" applyFont="1" applyBorder="1" applyAlignment="1" applyProtection="1">
      <alignment horizontal="center" vertical="center"/>
      <protection locked="0"/>
    </xf>
    <xf numFmtId="0" fontId="34" fillId="0" borderId="11" xfId="17" applyFont="1" applyBorder="1" applyAlignment="1" applyProtection="1">
      <alignment vertical="center" wrapText="1"/>
      <protection hidden="1"/>
    </xf>
    <xf numFmtId="0" fontId="34" fillId="0" borderId="11" xfId="17" applyFont="1" applyBorder="1" applyProtection="1">
      <alignment vertical="center"/>
      <protection hidden="1"/>
    </xf>
    <xf numFmtId="49" fontId="34" fillId="0" borderId="11" xfId="17" applyNumberFormat="1" applyFont="1" applyBorder="1" applyAlignment="1" applyProtection="1">
      <alignment horizontal="right" vertical="center"/>
      <protection hidden="1"/>
    </xf>
    <xf numFmtId="180" fontId="34" fillId="0" borderId="11" xfId="17" applyNumberFormat="1" applyFont="1" applyBorder="1">
      <alignment vertical="center"/>
    </xf>
    <xf numFmtId="180" fontId="34" fillId="0" borderId="11" xfId="17" applyNumberFormat="1" applyFont="1" applyBorder="1" applyProtection="1">
      <alignment vertical="center"/>
      <protection hidden="1"/>
    </xf>
    <xf numFmtId="0" fontId="34" fillId="0" borderId="11" xfId="17" applyFont="1" applyBorder="1" applyAlignment="1" applyProtection="1">
      <alignment vertical="center" wrapText="1"/>
      <protection locked="0"/>
    </xf>
    <xf numFmtId="55" fontId="34" fillId="0" borderId="11" xfId="17" applyNumberFormat="1" applyFont="1" applyBorder="1" applyAlignment="1" applyProtection="1">
      <alignment vertical="center" wrapText="1"/>
      <protection locked="0"/>
    </xf>
    <xf numFmtId="179" fontId="52" fillId="0" borderId="14" xfId="21" applyNumberFormat="1" applyFont="1" applyFill="1" applyBorder="1" applyAlignment="1" applyProtection="1">
      <alignment vertical="center"/>
    </xf>
    <xf numFmtId="38" fontId="52" fillId="0" borderId="14" xfId="20" applyNumberFormat="1" applyFont="1" applyFill="1" applyBorder="1" applyAlignment="1" applyProtection="1">
      <alignment vertical="center"/>
    </xf>
    <xf numFmtId="0" fontId="56" fillId="0" borderId="0" xfId="17" applyFont="1" applyProtection="1">
      <alignment vertical="center"/>
      <protection locked="0"/>
    </xf>
    <xf numFmtId="0" fontId="56" fillId="0" borderId="0" xfId="19" applyFont="1" applyAlignment="1">
      <alignment vertical="center"/>
    </xf>
    <xf numFmtId="180" fontId="49" fillId="0" borderId="0" xfId="17" applyNumberFormat="1" applyFont="1" applyAlignment="1" applyProtection="1">
      <alignment vertical="top"/>
      <protection hidden="1"/>
    </xf>
    <xf numFmtId="0" fontId="56" fillId="30" borderId="11" xfId="17" applyFont="1" applyFill="1" applyBorder="1" applyProtection="1">
      <alignment vertical="center"/>
      <protection locked="0"/>
    </xf>
    <xf numFmtId="0" fontId="34" fillId="0" borderId="0" xfId="17" applyFont="1" applyAlignment="1" applyProtection="1">
      <alignment vertical="center" wrapText="1"/>
      <protection locked="0"/>
    </xf>
    <xf numFmtId="0" fontId="56" fillId="0" borderId="0" xfId="22" applyFont="1" applyAlignment="1">
      <alignment vertical="center"/>
    </xf>
    <xf numFmtId="0" fontId="49" fillId="0" borderId="0" xfId="17" applyFont="1" applyAlignment="1">
      <alignment horizontal="left" vertical="center"/>
    </xf>
    <xf numFmtId="181" fontId="49" fillId="0" borderId="0" xfId="17" applyNumberFormat="1" applyFont="1" applyAlignment="1">
      <alignment horizontal="right" vertical="center"/>
    </xf>
    <xf numFmtId="0" fontId="49" fillId="0" borderId="0" xfId="17" applyFont="1" applyAlignment="1">
      <alignment horizontal="center" vertical="center"/>
    </xf>
    <xf numFmtId="0" fontId="49" fillId="0" borderId="97" xfId="17" applyFont="1" applyBorder="1" applyAlignment="1">
      <alignment horizontal="left" vertical="center"/>
    </xf>
    <xf numFmtId="181" fontId="49" fillId="0" borderId="21" xfId="17" applyNumberFormat="1" applyFont="1" applyBorder="1" applyAlignment="1">
      <alignment horizontal="right" vertical="center"/>
    </xf>
    <xf numFmtId="0" fontId="49" fillId="0" borderId="8" xfId="17" applyFont="1" applyBorder="1" applyAlignment="1">
      <alignment horizontal="left" vertical="center"/>
    </xf>
    <xf numFmtId="181" fontId="49" fillId="0" borderId="20" xfId="17" applyNumberFormat="1" applyFont="1" applyBorder="1" applyAlignment="1">
      <alignment horizontal="right" vertical="center"/>
    </xf>
    <xf numFmtId="0" fontId="49" fillId="0" borderId="20" xfId="17" applyFont="1" applyBorder="1" applyAlignment="1">
      <alignment horizontal="left" vertical="center"/>
    </xf>
    <xf numFmtId="0" fontId="49" fillId="0" borderId="99" xfId="17" applyFont="1" applyBorder="1" applyAlignment="1">
      <alignment horizontal="left" vertical="center"/>
    </xf>
    <xf numFmtId="181" fontId="49" fillId="0" borderId="14" xfId="17" applyNumberFormat="1" applyFont="1" applyBorder="1" applyAlignment="1">
      <alignment horizontal="right" vertical="center"/>
    </xf>
    <xf numFmtId="0" fontId="49" fillId="0" borderId="11" xfId="17" applyFont="1" applyBorder="1" applyAlignment="1">
      <alignment horizontal="left" vertical="center"/>
    </xf>
    <xf numFmtId="0" fontId="49" fillId="0" borderId="18" xfId="17" applyFont="1" applyBorder="1" applyAlignment="1">
      <alignment horizontal="left" vertical="center"/>
    </xf>
    <xf numFmtId="181" fontId="49" fillId="0" borderId="11" xfId="17" applyNumberFormat="1" applyFont="1" applyBorder="1" applyAlignment="1">
      <alignment horizontal="right" vertical="center"/>
    </xf>
    <xf numFmtId="0" fontId="49" fillId="0" borderId="17" xfId="17" applyFont="1" applyBorder="1" applyAlignment="1">
      <alignment horizontal="left" vertical="center"/>
    </xf>
    <xf numFmtId="181" fontId="49" fillId="0" borderId="22" xfId="17" applyNumberFormat="1" applyFont="1" applyBorder="1" applyAlignment="1">
      <alignment horizontal="right" vertical="center"/>
    </xf>
    <xf numFmtId="0" fontId="49" fillId="0" borderId="22" xfId="17" applyFont="1" applyBorder="1" applyAlignment="1">
      <alignment horizontal="left" vertical="center"/>
    </xf>
    <xf numFmtId="0" fontId="49" fillId="31" borderId="11" xfId="17" applyFont="1" applyFill="1" applyBorder="1" applyAlignment="1">
      <alignment horizontal="center" vertical="center"/>
    </xf>
    <xf numFmtId="0" fontId="50" fillId="0" borderId="0" xfId="17" applyFont="1" applyAlignment="1">
      <alignment horizontal="left" vertical="center"/>
    </xf>
    <xf numFmtId="0" fontId="50" fillId="0" borderId="102" xfId="17" applyFont="1" applyBorder="1" applyAlignment="1">
      <alignment horizontal="left" vertical="center"/>
    </xf>
    <xf numFmtId="0" fontId="50" fillId="0" borderId="103" xfId="17" applyFont="1" applyBorder="1" applyAlignment="1">
      <alignment horizontal="left" vertical="center"/>
    </xf>
    <xf numFmtId="14" fontId="50" fillId="0" borderId="0" xfId="17" applyNumberFormat="1" applyFont="1" applyAlignment="1">
      <alignment horizontal="left" vertical="center"/>
    </xf>
    <xf numFmtId="0" fontId="46" fillId="0" borderId="0" xfId="17" applyFont="1" applyAlignment="1">
      <alignment horizontal="right"/>
    </xf>
    <xf numFmtId="0" fontId="49" fillId="0" borderId="0" xfId="17" applyFont="1" applyAlignment="1">
      <alignment horizontal="left"/>
    </xf>
    <xf numFmtId="0" fontId="46" fillId="0" borderId="0" xfId="17" applyFont="1" applyAlignment="1"/>
    <xf numFmtId="0" fontId="49" fillId="32" borderId="20" xfId="17" applyFont="1" applyFill="1" applyBorder="1" applyAlignment="1">
      <alignment horizontal="left" vertical="center"/>
    </xf>
    <xf numFmtId="0" fontId="49" fillId="32" borderId="11" xfId="17" applyFont="1" applyFill="1" applyBorder="1" applyAlignment="1">
      <alignment horizontal="left" vertical="center"/>
    </xf>
    <xf numFmtId="0" fontId="49" fillId="32" borderId="22" xfId="17" applyFont="1" applyFill="1" applyBorder="1" applyAlignment="1">
      <alignment horizontal="left" vertical="center"/>
    </xf>
    <xf numFmtId="0" fontId="57" fillId="0" borderId="0" xfId="23" applyFont="1">
      <alignment vertical="center"/>
    </xf>
    <xf numFmtId="0" fontId="58" fillId="0" borderId="0" xfId="23" applyFont="1">
      <alignment vertical="center"/>
    </xf>
    <xf numFmtId="14" fontId="50" fillId="0" borderId="106" xfId="17" applyNumberFormat="1" applyFont="1" applyBorder="1" applyAlignment="1">
      <alignment horizontal="left" vertical="center"/>
    </xf>
    <xf numFmtId="14" fontId="50" fillId="0" borderId="109" xfId="17" applyNumberFormat="1" applyFont="1" applyBorder="1" applyAlignment="1">
      <alignment horizontal="left" vertical="center"/>
    </xf>
    <xf numFmtId="0" fontId="59" fillId="0" borderId="0" xfId="17" applyFont="1">
      <alignment vertical="center"/>
    </xf>
    <xf numFmtId="0" fontId="13" fillId="0" borderId="0" xfId="17" applyAlignment="1">
      <alignment vertical="top"/>
    </xf>
    <xf numFmtId="0" fontId="13" fillId="0" borderId="0" xfId="17" applyAlignment="1">
      <alignment horizontal="left" vertical="top" wrapText="1" shrinkToFit="1"/>
    </xf>
    <xf numFmtId="0" fontId="13" fillId="0" borderId="0" xfId="17" applyAlignment="1">
      <alignment horizontal="left" vertical="top" shrinkToFit="1"/>
    </xf>
    <xf numFmtId="0" fontId="59" fillId="0" borderId="0" xfId="17" applyFont="1" applyAlignment="1">
      <alignment horizontal="right" vertical="top" shrinkToFit="1"/>
    </xf>
    <xf numFmtId="0" fontId="13" fillId="0" borderId="0" xfId="17" applyAlignment="1">
      <alignment horizontal="center" vertical="top"/>
    </xf>
    <xf numFmtId="0" fontId="13" fillId="0" borderId="0" xfId="17" quotePrefix="1">
      <alignment vertical="center"/>
    </xf>
    <xf numFmtId="0" fontId="21" fillId="9" borderId="39" xfId="17" applyFont="1" applyFill="1" applyBorder="1" applyAlignment="1">
      <alignment horizontal="center" vertical="top" shrinkToFit="1"/>
    </xf>
    <xf numFmtId="0" fontId="21" fillId="9" borderId="39" xfId="17" applyFont="1" applyFill="1" applyBorder="1" applyAlignment="1">
      <alignment horizontal="center" vertical="center" shrinkToFit="1"/>
    </xf>
    <xf numFmtId="0" fontId="21" fillId="9" borderId="39" xfId="17" applyFont="1" applyFill="1" applyBorder="1" applyAlignment="1">
      <alignment horizontal="center" vertical="center" wrapText="1" shrinkToFit="1"/>
    </xf>
    <xf numFmtId="0" fontId="13" fillId="10" borderId="22" xfId="17" applyFill="1" applyBorder="1" applyAlignment="1">
      <alignment vertical="center" wrapText="1"/>
    </xf>
    <xf numFmtId="0" fontId="13" fillId="10" borderId="22" xfId="17" applyFill="1" applyBorder="1" applyAlignment="1">
      <alignment horizontal="left" vertical="center" wrapText="1" shrinkToFit="1"/>
    </xf>
    <xf numFmtId="0" fontId="13" fillId="10" borderId="22" xfId="17" applyFill="1" applyBorder="1" applyAlignment="1">
      <alignment horizontal="center" vertical="center"/>
    </xf>
    <xf numFmtId="0" fontId="13" fillId="0" borderId="11" xfId="17" applyBorder="1" applyAlignment="1">
      <alignment horizontal="left" vertical="top" shrinkToFit="1"/>
    </xf>
    <xf numFmtId="0" fontId="13" fillId="0" borderId="11" xfId="17" applyBorder="1" applyAlignment="1">
      <alignment horizontal="left" vertical="top" wrapText="1" shrinkToFit="1"/>
    </xf>
    <xf numFmtId="0" fontId="13" fillId="0" borderId="11" xfId="17" applyBorder="1" applyAlignment="1">
      <alignment horizontal="center" vertical="top" shrinkToFit="1"/>
    </xf>
    <xf numFmtId="0" fontId="13" fillId="0" borderId="22" xfId="17" applyBorder="1" applyAlignment="1">
      <alignment vertical="center" wrapText="1"/>
    </xf>
    <xf numFmtId="0" fontId="13" fillId="0" borderId="22" xfId="17" applyBorder="1" applyAlignment="1">
      <alignment horizontal="left" vertical="center" wrapText="1" shrinkToFit="1"/>
    </xf>
    <xf numFmtId="0" fontId="13" fillId="0" borderId="22" xfId="17" applyBorder="1" applyAlignment="1">
      <alignment horizontal="center" vertical="center"/>
    </xf>
    <xf numFmtId="0" fontId="13" fillId="0" borderId="11" xfId="17" applyBorder="1" applyAlignment="1">
      <alignment horizontal="left" vertical="center" wrapText="1"/>
    </xf>
    <xf numFmtId="0" fontId="13" fillId="0" borderId="0" xfId="17" applyAlignment="1"/>
    <xf numFmtId="0" fontId="62" fillId="0" borderId="11" xfId="17" applyFont="1" applyBorder="1" applyAlignment="1">
      <alignment vertical="top" wrapText="1"/>
    </xf>
    <xf numFmtId="0" fontId="62" fillId="0" borderId="11" xfId="17" applyFont="1" applyBorder="1" applyAlignment="1">
      <alignment horizontal="left" vertical="center"/>
    </xf>
    <xf numFmtId="49" fontId="62" fillId="0" borderId="11" xfId="17" applyNumberFormat="1" applyFont="1" applyBorder="1" applyAlignment="1">
      <alignment horizontal="center" vertical="center"/>
    </xf>
    <xf numFmtId="0" fontId="62" fillId="0" borderId="11" xfId="17" applyFont="1" applyBorder="1" applyAlignment="1">
      <alignment horizontal="center" vertical="center"/>
    </xf>
    <xf numFmtId="0" fontId="13" fillId="0" borderId="11" xfId="17" applyBorder="1" applyAlignment="1">
      <alignment horizontal="center" vertical="center"/>
    </xf>
    <xf numFmtId="0" fontId="61" fillId="0" borderId="11" xfId="17" applyFont="1" applyBorder="1" applyAlignment="1">
      <alignment horizontal="center" vertical="center"/>
    </xf>
    <xf numFmtId="0" fontId="61" fillId="0" borderId="11" xfId="17" applyFont="1" applyBorder="1" applyAlignment="1">
      <alignment horizontal="center" vertical="center" wrapText="1"/>
    </xf>
    <xf numFmtId="0" fontId="61" fillId="0" borderId="0" xfId="17" applyFont="1" applyAlignment="1"/>
    <xf numFmtId="182" fontId="61" fillId="0" borderId="0" xfId="17" applyNumberFormat="1" applyFont="1" applyAlignment="1">
      <alignment horizontal="right"/>
    </xf>
    <xf numFmtId="0" fontId="64" fillId="0" borderId="0" xfId="17" applyFont="1" applyAlignment="1">
      <alignment horizontal="left"/>
    </xf>
    <xf numFmtId="0" fontId="36" fillId="0" borderId="0" xfId="17" applyFont="1" applyAlignment="1">
      <alignment horizontal="right"/>
    </xf>
    <xf numFmtId="0" fontId="65" fillId="7" borderId="0" xfId="17" applyFont="1" applyFill="1">
      <alignment vertical="center"/>
    </xf>
    <xf numFmtId="0" fontId="13" fillId="7" borderId="0" xfId="17" applyFill="1">
      <alignment vertical="center"/>
    </xf>
    <xf numFmtId="0" fontId="13" fillId="7" borderId="0" xfId="17" applyFill="1" applyAlignment="1">
      <alignment horizontal="center" vertical="center"/>
    </xf>
    <xf numFmtId="0" fontId="67" fillId="7" borderId="0" xfId="17" applyFont="1" applyFill="1">
      <alignment vertical="center"/>
    </xf>
    <xf numFmtId="0" fontId="35" fillId="7" borderId="0" xfId="17" applyFont="1" applyFill="1">
      <alignment vertical="center"/>
    </xf>
    <xf numFmtId="183" fontId="70" fillId="7" borderId="0" xfId="17" applyNumberFormat="1" applyFont="1" applyFill="1">
      <alignment vertical="center"/>
    </xf>
    <xf numFmtId="0" fontId="37" fillId="33" borderId="48" xfId="17" applyFont="1" applyFill="1" applyBorder="1">
      <alignment vertical="center"/>
    </xf>
    <xf numFmtId="184" fontId="37" fillId="33" borderId="38" xfId="17" applyNumberFormat="1" applyFont="1" applyFill="1" applyBorder="1">
      <alignment vertical="center"/>
    </xf>
    <xf numFmtId="0" fontId="37" fillId="33" borderId="38" xfId="17" applyFont="1" applyFill="1" applyBorder="1">
      <alignment vertical="center"/>
    </xf>
    <xf numFmtId="0" fontId="37" fillId="33" borderId="38" xfId="17" applyFont="1" applyFill="1" applyBorder="1" applyAlignment="1">
      <alignment vertical="center" wrapText="1"/>
    </xf>
    <xf numFmtId="0" fontId="70" fillId="7" borderId="0" xfId="17" applyFont="1" applyFill="1">
      <alignment vertical="center"/>
    </xf>
    <xf numFmtId="0" fontId="71" fillId="33" borderId="50" xfId="17" applyFont="1" applyFill="1" applyBorder="1">
      <alignment vertical="center"/>
    </xf>
    <xf numFmtId="184" fontId="37" fillId="33" borderId="34" xfId="17" applyNumberFormat="1" applyFont="1" applyFill="1" applyBorder="1">
      <alignment vertical="center"/>
    </xf>
    <xf numFmtId="0" fontId="37" fillId="7" borderId="11" xfId="17" applyFont="1" applyFill="1" applyBorder="1" applyAlignment="1">
      <alignment horizontal="center" vertical="center" wrapText="1"/>
    </xf>
    <xf numFmtId="0" fontId="13" fillId="7" borderId="18" xfId="17" applyFill="1" applyBorder="1" applyAlignment="1">
      <alignment horizontal="left" vertical="center"/>
    </xf>
    <xf numFmtId="0" fontId="13" fillId="33" borderId="111" xfId="17" applyFill="1" applyBorder="1" applyAlignment="1">
      <alignment horizontal="left" vertical="center"/>
    </xf>
    <xf numFmtId="184" fontId="37" fillId="33" borderId="24" xfId="17" applyNumberFormat="1" applyFont="1" applyFill="1" applyBorder="1">
      <alignment vertical="center"/>
    </xf>
    <xf numFmtId="184" fontId="13" fillId="0" borderId="0" xfId="17" applyNumberFormat="1">
      <alignment vertical="center"/>
    </xf>
    <xf numFmtId="0" fontId="13" fillId="7" borderId="0" xfId="17" applyFill="1" applyAlignment="1">
      <alignment vertical="center" wrapText="1"/>
    </xf>
    <xf numFmtId="0" fontId="13" fillId="0" borderId="0" xfId="16">
      <alignment vertical="center"/>
    </xf>
    <xf numFmtId="0" fontId="29" fillId="0" borderId="0" xfId="16" applyFont="1" applyAlignment="1">
      <alignment horizontal="left" vertical="center" wrapText="1"/>
    </xf>
    <xf numFmtId="0" fontId="37" fillId="7" borderId="20" xfId="17" applyFont="1" applyFill="1" applyBorder="1" applyAlignment="1">
      <alignment horizontal="center" vertical="center" wrapText="1"/>
    </xf>
    <xf numFmtId="0" fontId="13" fillId="7" borderId="8" xfId="17" applyFill="1" applyBorder="1" applyAlignment="1">
      <alignment horizontal="left" vertical="center"/>
    </xf>
    <xf numFmtId="0" fontId="28" fillId="0" borderId="36" xfId="17" applyFont="1" applyBorder="1" applyAlignment="1">
      <alignment horizontal="left" vertical="center"/>
    </xf>
    <xf numFmtId="0" fontId="33" fillId="0" borderId="0" xfId="17" applyFont="1">
      <alignment vertical="center"/>
    </xf>
    <xf numFmtId="0" fontId="13" fillId="0" borderId="0" xfId="17">
      <alignment vertical="center"/>
    </xf>
    <xf numFmtId="0" fontId="30" fillId="0" borderId="0" xfId="17" applyFont="1">
      <alignment vertical="center"/>
    </xf>
    <xf numFmtId="0" fontId="44" fillId="0" borderId="0" xfId="17" applyFont="1" applyAlignment="1">
      <alignment horizontal="center" vertical="center"/>
    </xf>
    <xf numFmtId="0" fontId="72" fillId="0" borderId="0" xfId="16" applyFont="1" applyAlignment="1">
      <alignment horizontal="right" vertical="center"/>
    </xf>
    <xf numFmtId="0" fontId="13" fillId="0" borderId="35" xfId="17" applyBorder="1">
      <alignment vertical="center"/>
    </xf>
    <xf numFmtId="0" fontId="13" fillId="0" borderId="36" xfId="17" applyBorder="1">
      <alignment vertical="center"/>
    </xf>
    <xf numFmtId="0" fontId="13" fillId="0" borderId="37" xfId="17" applyBorder="1">
      <alignment vertical="center"/>
    </xf>
    <xf numFmtId="0" fontId="13" fillId="0" borderId="38" xfId="17" applyBorder="1">
      <alignment vertical="center"/>
    </xf>
    <xf numFmtId="0" fontId="49" fillId="0" borderId="0" xfId="22" applyFont="1"/>
    <xf numFmtId="0" fontId="34" fillId="0" borderId="0" xfId="22" applyFont="1"/>
    <xf numFmtId="0" fontId="34" fillId="0" borderId="0" xfId="22" applyFont="1" applyAlignment="1">
      <alignment horizontal="center"/>
    </xf>
    <xf numFmtId="176" fontId="34" fillId="0" borderId="0" xfId="22" applyNumberFormat="1" applyFont="1" applyAlignment="1">
      <alignment horizontal="center"/>
    </xf>
    <xf numFmtId="0" fontId="34" fillId="8" borderId="112" xfId="22" applyFont="1" applyFill="1" applyBorder="1"/>
    <xf numFmtId="0" fontId="34" fillId="8" borderId="6" xfId="22" applyFont="1" applyFill="1" applyBorder="1" applyAlignment="1">
      <alignment horizontal="center"/>
    </xf>
    <xf numFmtId="0" fontId="34" fillId="8" borderId="5" xfId="22" applyFont="1" applyFill="1" applyBorder="1"/>
    <xf numFmtId="0" fontId="34" fillId="8" borderId="49" xfId="22" applyFont="1" applyFill="1" applyBorder="1"/>
    <xf numFmtId="10" fontId="55" fillId="8" borderId="11" xfId="22" applyNumberFormat="1" applyFont="1" applyFill="1" applyBorder="1" applyAlignment="1">
      <alignment horizontal="center"/>
    </xf>
    <xf numFmtId="0" fontId="34" fillId="8" borderId="50" xfId="22" applyFont="1" applyFill="1" applyBorder="1"/>
    <xf numFmtId="0" fontId="34" fillId="8" borderId="11" xfId="22" applyFont="1" applyFill="1" applyBorder="1" applyAlignment="1">
      <alignment horizontal="center"/>
    </xf>
    <xf numFmtId="0" fontId="34" fillId="8" borderId="113" xfId="22" applyFont="1" applyFill="1" applyBorder="1"/>
    <xf numFmtId="0" fontId="34" fillId="8" borderId="2" xfId="22" applyFont="1" applyFill="1" applyBorder="1" applyAlignment="1">
      <alignment horizontal="center"/>
    </xf>
    <xf numFmtId="0" fontId="34" fillId="8" borderId="2" xfId="22" applyFont="1" applyFill="1" applyBorder="1" applyAlignment="1">
      <alignment horizontal="left"/>
    </xf>
    <xf numFmtId="0" fontId="34" fillId="8" borderId="1" xfId="22" applyFont="1" applyFill="1" applyBorder="1"/>
    <xf numFmtId="178" fontId="54" fillId="0" borderId="96" xfId="22" applyNumberFormat="1" applyFont="1" applyFill="1" applyBorder="1" applyAlignment="1">
      <alignment vertical="center"/>
    </xf>
    <xf numFmtId="178" fontId="54" fillId="0" borderId="95" xfId="22" applyNumberFormat="1" applyFont="1" applyFill="1" applyBorder="1" applyAlignment="1">
      <alignment vertical="center"/>
    </xf>
    <xf numFmtId="178" fontId="54" fillId="0" borderId="83" xfId="22" applyNumberFormat="1" applyFont="1" applyFill="1" applyBorder="1" applyAlignment="1">
      <alignment vertical="center"/>
    </xf>
    <xf numFmtId="178" fontId="54" fillId="0" borderId="114" xfId="22" applyNumberFormat="1" applyFont="1" applyFill="1" applyBorder="1" applyAlignment="1">
      <alignment vertical="center"/>
    </xf>
    <xf numFmtId="0" fontId="34" fillId="0" borderId="0" xfId="22" applyFont="1" applyAlignment="1">
      <alignment vertical="center"/>
    </xf>
    <xf numFmtId="0" fontId="34" fillId="0" borderId="0" xfId="22" applyFont="1" applyAlignment="1">
      <alignment horizontal="center" vertical="center"/>
    </xf>
    <xf numFmtId="176" fontId="34" fillId="0" borderId="0" xfId="22" applyNumberFormat="1" applyFont="1" applyAlignment="1">
      <alignment horizontal="center" vertical="center"/>
    </xf>
    <xf numFmtId="178" fontId="54" fillId="0" borderId="69" xfId="22" applyNumberFormat="1" applyFont="1" applyFill="1" applyBorder="1" applyAlignment="1">
      <alignment vertical="center"/>
    </xf>
    <xf numFmtId="178" fontId="54" fillId="0" borderId="94" xfId="22" applyNumberFormat="1" applyFont="1" applyFill="1" applyBorder="1" applyAlignment="1">
      <alignment vertical="center"/>
    </xf>
    <xf numFmtId="178" fontId="54" fillId="0" borderId="70" xfId="22" applyNumberFormat="1" applyFont="1" applyFill="1" applyBorder="1" applyAlignment="1">
      <alignment vertical="center"/>
    </xf>
    <xf numFmtId="178" fontId="54" fillId="0" borderId="115" xfId="22" applyNumberFormat="1" applyFont="1" applyFill="1" applyBorder="1" applyAlignment="1">
      <alignment vertical="center"/>
    </xf>
    <xf numFmtId="9" fontId="53" fillId="27" borderId="71" xfId="22" applyNumberFormat="1" applyFont="1" applyFill="1" applyBorder="1" applyAlignment="1">
      <alignment horizontal="left" vertical="center"/>
    </xf>
    <xf numFmtId="178" fontId="34" fillId="0" borderId="92" xfId="22" quotePrefix="1" applyNumberFormat="1" applyFont="1" applyFill="1" applyBorder="1" applyAlignment="1">
      <alignment horizontal="right" vertical="center"/>
    </xf>
    <xf numFmtId="9" fontId="53" fillId="0" borderId="116" xfId="21" applyFont="1" applyFill="1" applyBorder="1" applyAlignment="1">
      <alignment vertical="center"/>
    </xf>
    <xf numFmtId="0" fontId="53" fillId="27" borderId="62" xfId="22" applyFont="1" applyFill="1" applyBorder="1" applyAlignment="1">
      <alignment horizontal="left" vertical="center"/>
    </xf>
    <xf numFmtId="0" fontId="53" fillId="27" borderId="59" xfId="22" applyFont="1" applyFill="1" applyBorder="1" applyAlignment="1">
      <alignment horizontal="left" vertical="center"/>
    </xf>
    <xf numFmtId="178" fontId="54" fillId="0" borderId="60" xfId="22" applyNumberFormat="1" applyFont="1" applyFill="1" applyBorder="1" applyAlignment="1">
      <alignment vertical="center"/>
    </xf>
    <xf numFmtId="178" fontId="54" fillId="0" borderId="92" xfId="22" applyNumberFormat="1" applyFont="1" applyFill="1" applyBorder="1" applyAlignment="1">
      <alignment vertical="center"/>
    </xf>
    <xf numFmtId="178" fontId="54" fillId="0" borderId="61" xfId="22" applyNumberFormat="1" applyFont="1" applyFill="1" applyBorder="1" applyAlignment="1">
      <alignment vertical="center"/>
    </xf>
    <xf numFmtId="178" fontId="54" fillId="0" borderId="116" xfId="22" applyNumberFormat="1" applyFont="1" applyFill="1" applyBorder="1" applyAlignment="1">
      <alignment vertical="center"/>
    </xf>
    <xf numFmtId="178" fontId="54" fillId="0" borderId="91" xfId="22" applyNumberFormat="1" applyFont="1" applyFill="1" applyBorder="1" applyAlignment="1">
      <alignment vertical="center"/>
    </xf>
    <xf numFmtId="178" fontId="54" fillId="0" borderId="90" xfId="22" applyNumberFormat="1" applyFont="1" applyFill="1" applyBorder="1" applyAlignment="1">
      <alignment vertical="center"/>
    </xf>
    <xf numFmtId="178" fontId="54" fillId="0" borderId="89" xfId="22" applyNumberFormat="1" applyFont="1" applyFill="1" applyBorder="1" applyAlignment="1">
      <alignment vertical="center"/>
    </xf>
    <xf numFmtId="178" fontId="54" fillId="0" borderId="117" xfId="22" applyNumberFormat="1" applyFont="1" applyFill="1" applyBorder="1" applyAlignment="1">
      <alignment vertical="center"/>
    </xf>
    <xf numFmtId="0" fontId="50" fillId="13" borderId="88" xfId="22" applyFont="1" applyFill="1" applyBorder="1" applyAlignment="1">
      <alignment horizontal="center" vertical="center" wrapText="1"/>
    </xf>
    <xf numFmtId="0" fontId="50" fillId="13" borderId="87" xfId="22" applyFont="1" applyFill="1" applyBorder="1" applyAlignment="1">
      <alignment horizontal="center" vertical="center" wrapText="1"/>
    </xf>
    <xf numFmtId="0" fontId="34" fillId="15" borderId="118" xfId="22" applyNumberFormat="1" applyFont="1" applyFill="1" applyBorder="1" applyAlignment="1">
      <alignment horizontal="center" vertical="center"/>
    </xf>
    <xf numFmtId="0" fontId="34" fillId="15" borderId="86" xfId="22" applyNumberFormat="1" applyFont="1" applyFill="1" applyBorder="1" applyAlignment="1">
      <alignment horizontal="center" vertical="center" wrapText="1"/>
    </xf>
    <xf numFmtId="0" fontId="34" fillId="15" borderId="119" xfId="22" applyNumberFormat="1" applyFont="1" applyFill="1" applyBorder="1" applyAlignment="1">
      <alignment horizontal="center" vertical="center" wrapText="1"/>
    </xf>
    <xf numFmtId="0" fontId="34" fillId="0" borderId="6" xfId="22" applyFont="1" applyBorder="1" applyAlignment="1">
      <alignment vertical="center"/>
    </xf>
    <xf numFmtId="0" fontId="34" fillId="0" borderId="0" xfId="22" applyFont="1" applyBorder="1" applyAlignment="1">
      <alignment vertical="center"/>
    </xf>
    <xf numFmtId="0" fontId="34" fillId="0" borderId="0" xfId="22" applyFont="1" applyAlignment="1">
      <alignment vertical="center" wrapText="1"/>
    </xf>
    <xf numFmtId="0" fontId="34" fillId="0" borderId="85" xfId="22" applyFont="1" applyBorder="1" applyAlignment="1">
      <alignment vertical="center"/>
    </xf>
    <xf numFmtId="0" fontId="49" fillId="0" borderId="0" xfId="22" applyFont="1" applyBorder="1"/>
    <xf numFmtId="0" fontId="53" fillId="17" borderId="79" xfId="22" applyFont="1" applyFill="1" applyBorder="1" applyAlignment="1">
      <alignment horizontal="center" vertical="center"/>
    </xf>
    <xf numFmtId="176" fontId="53" fillId="17" borderId="79" xfId="22" applyNumberFormat="1" applyFont="1" applyFill="1" applyBorder="1" applyAlignment="1">
      <alignment horizontal="center" vertical="center"/>
    </xf>
    <xf numFmtId="0" fontId="53" fillId="17" borderId="78" xfId="22" applyFont="1" applyFill="1" applyBorder="1" applyAlignment="1">
      <alignment vertical="center" wrapText="1"/>
    </xf>
    <xf numFmtId="0" fontId="50" fillId="25" borderId="77" xfId="22" applyFont="1" applyFill="1" applyBorder="1" applyAlignment="1">
      <alignment vertical="top" wrapText="1"/>
    </xf>
    <xf numFmtId="0" fontId="34" fillId="0" borderId="67" xfId="22" applyFont="1" applyBorder="1" applyAlignment="1">
      <alignment horizontal="center" vertical="center"/>
    </xf>
    <xf numFmtId="176" fontId="34" fillId="0" borderId="66" xfId="22" applyNumberFormat="1" applyFont="1" applyBorder="1" applyAlignment="1">
      <alignment horizontal="center" vertical="center"/>
    </xf>
    <xf numFmtId="0" fontId="34" fillId="0" borderId="66" xfId="22" applyFont="1" applyBorder="1" applyAlignment="1">
      <alignment vertical="center" wrapText="1"/>
    </xf>
    <xf numFmtId="0" fontId="50" fillId="25" borderId="65" xfId="22" applyFont="1" applyFill="1" applyBorder="1" applyAlignment="1">
      <alignment vertical="top" wrapText="1"/>
    </xf>
    <xf numFmtId="0" fontId="50" fillId="25" borderId="50" xfId="22" applyFont="1" applyFill="1" applyBorder="1" applyAlignment="1">
      <alignment horizontal="center" vertical="top" wrapText="1"/>
    </xf>
    <xf numFmtId="0" fontId="34" fillId="26" borderId="75" xfId="22" applyFont="1" applyFill="1" applyBorder="1" applyAlignment="1">
      <alignment horizontal="center" vertical="center"/>
    </xf>
    <xf numFmtId="176" fontId="34" fillId="26" borderId="75" xfId="22" applyNumberFormat="1" applyFont="1" applyFill="1" applyBorder="1" applyAlignment="1">
      <alignment horizontal="center" vertical="center"/>
    </xf>
    <xf numFmtId="0" fontId="34" fillId="26" borderId="75" xfId="22" applyFont="1" applyFill="1" applyBorder="1" applyAlignment="1">
      <alignment vertical="center" wrapText="1"/>
    </xf>
    <xf numFmtId="0" fontId="51" fillId="25" borderId="48" xfId="22" applyFont="1" applyFill="1" applyBorder="1" applyAlignment="1">
      <alignment vertical="top"/>
    </xf>
    <xf numFmtId="0" fontId="53" fillId="17" borderId="71" xfId="22" applyFont="1" applyFill="1" applyBorder="1" applyAlignment="1">
      <alignment horizontal="center" vertical="center"/>
    </xf>
    <xf numFmtId="176" fontId="53" fillId="17" borderId="71" xfId="22" applyNumberFormat="1" applyFont="1" applyFill="1" applyBorder="1" applyAlignment="1">
      <alignment horizontal="center" vertical="center"/>
    </xf>
    <xf numFmtId="0" fontId="53" fillId="17" borderId="67" xfId="22" applyFont="1" applyFill="1" applyBorder="1" applyAlignment="1">
      <alignment vertical="center" wrapText="1"/>
    </xf>
    <xf numFmtId="0" fontId="50" fillId="34" borderId="74" xfId="22" applyFont="1" applyFill="1" applyBorder="1" applyAlignment="1">
      <alignment vertical="top" wrapText="1"/>
    </xf>
    <xf numFmtId="0" fontId="50" fillId="34" borderId="65" xfId="22" applyFont="1" applyFill="1" applyBorder="1" applyAlignment="1">
      <alignment vertical="top" wrapText="1"/>
    </xf>
    <xf numFmtId="0" fontId="50" fillId="34" borderId="50" xfId="22" applyFont="1" applyFill="1" applyBorder="1" applyAlignment="1">
      <alignment horizontal="center" vertical="top" wrapText="1"/>
    </xf>
    <xf numFmtId="178" fontId="34" fillId="12" borderId="76" xfId="20" applyNumberFormat="1" applyFont="1" applyFill="1" applyBorder="1" applyAlignment="1" applyProtection="1">
      <alignment vertical="center"/>
    </xf>
    <xf numFmtId="178" fontId="52" fillId="12" borderId="75" xfId="20" applyNumberFormat="1" applyFont="1" applyFill="1" applyBorder="1" applyAlignment="1" applyProtection="1">
      <alignment vertical="center"/>
    </xf>
    <xf numFmtId="178" fontId="34" fillId="12" borderId="75" xfId="20" applyNumberFormat="1" applyFont="1" applyFill="1" applyBorder="1" applyAlignment="1" applyProtection="1">
      <alignment vertical="center"/>
    </xf>
    <xf numFmtId="38" fontId="52" fillId="12" borderId="75" xfId="20" applyNumberFormat="1" applyFont="1" applyFill="1" applyBorder="1" applyAlignment="1" applyProtection="1">
      <alignment vertical="center"/>
    </xf>
    <xf numFmtId="38" fontId="34" fillId="12" borderId="75" xfId="20" applyNumberFormat="1" applyFont="1" applyFill="1" applyBorder="1" applyAlignment="1" applyProtection="1">
      <alignment vertical="center"/>
    </xf>
    <xf numFmtId="0" fontId="34" fillId="12" borderId="75" xfId="22" applyFont="1" applyFill="1" applyBorder="1" applyAlignment="1">
      <alignment horizontal="center" vertical="center"/>
    </xf>
    <xf numFmtId="176" fontId="34" fillId="12" borderId="75" xfId="22" applyNumberFormat="1" applyFont="1" applyFill="1" applyBorder="1" applyAlignment="1">
      <alignment horizontal="center" vertical="center"/>
    </xf>
    <xf numFmtId="0" fontId="34" fillId="12" borderId="75" xfId="22" applyFont="1" applyFill="1" applyBorder="1" applyAlignment="1">
      <alignment vertical="center" wrapText="1"/>
    </xf>
    <xf numFmtId="0" fontId="51" fillId="34" borderId="48" xfId="22" applyFont="1" applyFill="1" applyBorder="1" applyAlignment="1">
      <alignment vertical="top"/>
    </xf>
    <xf numFmtId="0" fontId="50" fillId="23" borderId="74" xfId="22" applyFont="1" applyFill="1" applyBorder="1" applyAlignment="1">
      <alignment vertical="top" wrapText="1"/>
    </xf>
    <xf numFmtId="0" fontId="50" fillId="23" borderId="65" xfId="22" applyFont="1" applyFill="1" applyBorder="1" applyAlignment="1">
      <alignment vertical="top" wrapText="1"/>
    </xf>
    <xf numFmtId="0" fontId="50" fillId="23" borderId="50" xfId="22" applyFont="1" applyFill="1" applyBorder="1" applyAlignment="1">
      <alignment horizontal="center" vertical="top" wrapText="1"/>
    </xf>
    <xf numFmtId="0" fontId="34" fillId="24" borderId="75" xfId="22" applyFont="1" applyFill="1" applyBorder="1" applyAlignment="1">
      <alignment horizontal="center" vertical="center"/>
    </xf>
    <xf numFmtId="176" fontId="34" fillId="24" borderId="75" xfId="22" applyNumberFormat="1" applyFont="1" applyFill="1" applyBorder="1" applyAlignment="1">
      <alignment horizontal="center" vertical="center"/>
    </xf>
    <xf numFmtId="0" fontId="34" fillId="24" borderId="75" xfId="22" applyFont="1" applyFill="1" applyBorder="1" applyAlignment="1">
      <alignment vertical="center" wrapText="1"/>
    </xf>
    <xf numFmtId="0" fontId="51" fillId="23" borderId="48" xfId="22" applyFont="1" applyFill="1" applyBorder="1" applyAlignment="1">
      <alignment vertical="top"/>
    </xf>
    <xf numFmtId="0" fontId="50" fillId="21" borderId="74" xfId="22" applyFont="1" applyFill="1" applyBorder="1" applyAlignment="1">
      <alignment vertical="top" wrapText="1"/>
    </xf>
    <xf numFmtId="0" fontId="50" fillId="21" borderId="65" xfId="22" applyFont="1" applyFill="1" applyBorder="1" applyAlignment="1">
      <alignment vertical="top" wrapText="1"/>
    </xf>
    <xf numFmtId="0" fontId="50" fillId="21" borderId="50" xfId="22" applyFont="1" applyFill="1" applyBorder="1" applyAlignment="1">
      <alignment horizontal="center" vertical="top" wrapText="1"/>
    </xf>
    <xf numFmtId="0" fontId="34" fillId="22" borderId="75" xfId="22" applyFont="1" applyFill="1" applyBorder="1" applyAlignment="1">
      <alignment horizontal="center" vertical="center"/>
    </xf>
    <xf numFmtId="176" fontId="34" fillId="22" borderId="75" xfId="22" applyNumberFormat="1" applyFont="1" applyFill="1" applyBorder="1" applyAlignment="1">
      <alignment horizontal="center" vertical="center"/>
    </xf>
    <xf numFmtId="0" fontId="34" fillId="22" borderId="75" xfId="22" applyFont="1" applyFill="1" applyBorder="1" applyAlignment="1">
      <alignment vertical="center" wrapText="1"/>
    </xf>
    <xf numFmtId="0" fontId="51" fillId="21" borderId="48" xfId="22" applyFont="1" applyFill="1" applyBorder="1" applyAlignment="1">
      <alignment vertical="top"/>
    </xf>
    <xf numFmtId="0" fontId="50" fillId="19" borderId="74" xfId="22" applyFont="1" applyFill="1" applyBorder="1" applyAlignment="1">
      <alignment vertical="top" wrapText="1"/>
    </xf>
    <xf numFmtId="0" fontId="50" fillId="19" borderId="65" xfId="22" applyFont="1" applyFill="1" applyBorder="1" applyAlignment="1">
      <alignment vertical="top" wrapText="1"/>
    </xf>
    <xf numFmtId="0" fontId="50" fillId="19" borderId="50" xfId="22" applyFont="1" applyFill="1" applyBorder="1" applyAlignment="1">
      <alignment horizontal="center" vertical="top" wrapText="1"/>
    </xf>
    <xf numFmtId="0" fontId="34" fillId="20" borderId="75" xfId="22" applyFont="1" applyFill="1" applyBorder="1" applyAlignment="1">
      <alignment horizontal="center" vertical="center"/>
    </xf>
    <xf numFmtId="176" fontId="34" fillId="20" borderId="75" xfId="22" applyNumberFormat="1" applyFont="1" applyFill="1" applyBorder="1" applyAlignment="1">
      <alignment horizontal="center" vertical="center"/>
    </xf>
    <xf numFmtId="0" fontId="34" fillId="20" borderId="75" xfId="22" applyFont="1" applyFill="1" applyBorder="1" applyAlignment="1">
      <alignment vertical="center" wrapText="1"/>
    </xf>
    <xf numFmtId="0" fontId="51" fillId="19" borderId="48" xfId="22" applyFont="1" applyFill="1" applyBorder="1" applyAlignment="1">
      <alignment vertical="top"/>
    </xf>
    <xf numFmtId="0" fontId="50" fillId="18" borderId="74" xfId="22" applyFont="1" applyFill="1" applyBorder="1" applyAlignment="1">
      <alignment vertical="top" wrapText="1"/>
    </xf>
    <xf numFmtId="0" fontId="50" fillId="18" borderId="65" xfId="22" applyFont="1" applyFill="1" applyBorder="1" applyAlignment="1">
      <alignment vertical="top" wrapText="1"/>
    </xf>
    <xf numFmtId="0" fontId="50" fillId="18" borderId="50" xfId="22" applyFont="1" applyFill="1" applyBorder="1" applyAlignment="1">
      <alignment horizontal="center" vertical="top" wrapText="1"/>
    </xf>
    <xf numFmtId="0" fontId="34" fillId="11" borderId="75" xfId="22" applyFont="1" applyFill="1" applyBorder="1" applyAlignment="1">
      <alignment horizontal="center" vertical="center"/>
    </xf>
    <xf numFmtId="176" fontId="34" fillId="11" borderId="75" xfId="22" applyNumberFormat="1" applyFont="1" applyFill="1" applyBorder="1" applyAlignment="1">
      <alignment horizontal="center" vertical="center"/>
    </xf>
    <xf numFmtId="0" fontId="34" fillId="11" borderId="75" xfId="22" applyFont="1" applyFill="1" applyBorder="1" applyAlignment="1">
      <alignment vertical="center" wrapText="1"/>
    </xf>
    <xf numFmtId="0" fontId="51" fillId="18" borderId="48" xfId="22" applyFont="1" applyFill="1" applyBorder="1" applyAlignment="1">
      <alignment vertical="top"/>
    </xf>
    <xf numFmtId="0" fontId="50" fillId="16" borderId="74" xfId="22" applyFont="1" applyFill="1" applyBorder="1" applyAlignment="1">
      <alignment vertical="top" wrapText="1"/>
    </xf>
    <xf numFmtId="0" fontId="50" fillId="16" borderId="65" xfId="22" applyFont="1" applyFill="1" applyBorder="1" applyAlignment="1">
      <alignment vertical="top" wrapText="1"/>
    </xf>
    <xf numFmtId="0" fontId="34" fillId="0" borderId="58" xfId="22" applyFont="1" applyBorder="1" applyAlignment="1">
      <alignment horizontal="center" vertical="center"/>
    </xf>
    <xf numFmtId="176" fontId="34" fillId="0" borderId="57" xfId="22" applyNumberFormat="1" applyFont="1" applyBorder="1" applyAlignment="1">
      <alignment horizontal="center" vertical="center"/>
    </xf>
    <xf numFmtId="0" fontId="34" fillId="0" borderId="57" xfId="22" applyFont="1" applyBorder="1" applyAlignment="1">
      <alignment vertical="center" wrapText="1"/>
    </xf>
    <xf numFmtId="0" fontId="50" fillId="16" borderId="50" xfId="22" applyFont="1" applyFill="1" applyBorder="1" applyAlignment="1">
      <alignment horizontal="center" vertical="top" wrapText="1"/>
    </xf>
    <xf numFmtId="0" fontId="34" fillId="8" borderId="36" xfId="22" applyFont="1" applyFill="1" applyBorder="1" applyAlignment="1">
      <alignment horizontal="center" vertical="center"/>
    </xf>
    <xf numFmtId="176" fontId="34" fillId="8" borderId="36" xfId="22" applyNumberFormat="1" applyFont="1" applyFill="1" applyBorder="1" applyAlignment="1">
      <alignment horizontal="center" vertical="center"/>
    </xf>
    <xf numFmtId="0" fontId="34" fillId="8" borderId="36" xfId="22" applyFont="1" applyFill="1" applyBorder="1" applyAlignment="1">
      <alignment vertical="center" wrapText="1"/>
    </xf>
    <xf numFmtId="0" fontId="51" fillId="16" borderId="1" xfId="22" applyFont="1" applyFill="1" applyBorder="1" applyAlignment="1">
      <alignment vertical="top"/>
    </xf>
    <xf numFmtId="0" fontId="34" fillId="15" borderId="20" xfId="22" applyNumberFormat="1" applyFont="1" applyFill="1" applyBorder="1" applyAlignment="1">
      <alignment horizontal="center" vertical="center" wrapText="1"/>
    </xf>
    <xf numFmtId="0" fontId="34" fillId="15" borderId="19" xfId="22" applyNumberFormat="1" applyFont="1" applyFill="1" applyBorder="1" applyAlignment="1">
      <alignment horizontal="center" vertical="center" wrapText="1"/>
    </xf>
    <xf numFmtId="0" fontId="34" fillId="15" borderId="11" xfId="22" applyNumberFormat="1" applyFont="1" applyFill="1" applyBorder="1" applyAlignment="1">
      <alignment horizontal="center" vertical="center" wrapText="1"/>
    </xf>
    <xf numFmtId="0" fontId="34" fillId="15" borderId="26" xfId="22" applyNumberFormat="1" applyFont="1" applyFill="1" applyBorder="1" applyAlignment="1">
      <alignment horizontal="center" vertical="center" wrapText="1"/>
    </xf>
    <xf numFmtId="0" fontId="34" fillId="0" borderId="38" xfId="22" applyFont="1" applyBorder="1"/>
    <xf numFmtId="0" fontId="34" fillId="0" borderId="0" xfId="22" applyFont="1" applyAlignment="1">
      <alignment horizontal="right"/>
    </xf>
    <xf numFmtId="0" fontId="34" fillId="12" borderId="11" xfId="22" applyFont="1" applyFill="1" applyBorder="1" applyAlignment="1">
      <alignment vertical="center"/>
    </xf>
    <xf numFmtId="0" fontId="34" fillId="0" borderId="53" xfId="22" applyFont="1" applyBorder="1" applyAlignment="1">
      <alignment horizontal="center" vertical="center"/>
    </xf>
    <xf numFmtId="0" fontId="48" fillId="0" borderId="40" xfId="22" applyFont="1" applyBorder="1" applyAlignment="1">
      <alignment vertical="center"/>
    </xf>
    <xf numFmtId="0" fontId="34" fillId="12" borderId="30" xfId="22" applyFont="1" applyFill="1" applyBorder="1" applyAlignment="1">
      <alignment vertical="center"/>
    </xf>
    <xf numFmtId="0" fontId="46" fillId="0" borderId="0" xfId="22" applyFont="1" applyAlignment="1">
      <alignment horizontal="right"/>
    </xf>
    <xf numFmtId="0" fontId="48" fillId="0" borderId="0" xfId="22" applyFont="1" applyBorder="1" applyAlignment="1">
      <alignment vertical="center"/>
    </xf>
    <xf numFmtId="0" fontId="47" fillId="0" borderId="0" xfId="22" applyFont="1" applyBorder="1" applyAlignment="1">
      <alignment vertical="center"/>
    </xf>
    <xf numFmtId="176" fontId="47" fillId="0" borderId="0" xfId="22" applyNumberFormat="1" applyFont="1" applyBorder="1" applyAlignment="1">
      <alignment vertical="center"/>
    </xf>
    <xf numFmtId="0" fontId="46" fillId="0" borderId="0" xfId="22" applyFont="1" applyAlignment="1">
      <alignment vertical="center"/>
    </xf>
    <xf numFmtId="0" fontId="37" fillId="7" borderId="14" xfId="17" applyFont="1" applyFill="1" applyBorder="1" applyAlignment="1">
      <alignment horizontal="center" vertical="center" wrapText="1"/>
    </xf>
    <xf numFmtId="0" fontId="13" fillId="7" borderId="99" xfId="17" applyFill="1" applyBorder="1" applyAlignment="1">
      <alignment horizontal="left" vertical="center"/>
    </xf>
    <xf numFmtId="0" fontId="71" fillId="33" borderId="23" xfId="17" applyFont="1" applyFill="1" applyBorder="1">
      <alignment vertical="center"/>
    </xf>
    <xf numFmtId="0" fontId="27" fillId="0" borderId="19" xfId="3" applyFont="1" applyFill="1" applyBorder="1" applyAlignment="1">
      <alignment horizontal="center" vertical="center" wrapText="1"/>
    </xf>
    <xf numFmtId="0" fontId="27" fillId="0" borderId="18" xfId="3" applyFont="1" applyFill="1" applyBorder="1" applyAlignment="1">
      <alignment horizontal="left" vertical="top" wrapText="1"/>
    </xf>
    <xf numFmtId="0" fontId="27" fillId="0" borderId="26" xfId="3" applyFont="1" applyFill="1" applyBorder="1" applyAlignment="1">
      <alignment horizontal="center" vertical="center" wrapText="1"/>
    </xf>
    <xf numFmtId="0" fontId="27" fillId="0" borderId="18" xfId="0" applyFont="1" applyFill="1" applyBorder="1" applyAlignment="1">
      <alignment horizontal="left" vertical="center" wrapText="1"/>
    </xf>
    <xf numFmtId="0" fontId="74" fillId="6" borderId="22" xfId="13" applyFont="1" applyFill="1" applyBorder="1" applyAlignment="1">
      <alignment horizontal="center" vertical="center"/>
    </xf>
    <xf numFmtId="0" fontId="27" fillId="0" borderId="18" xfId="3" applyFont="1" applyBorder="1"/>
    <xf numFmtId="0" fontId="73" fillId="0" borderId="18" xfId="0" applyFont="1" applyBorder="1" applyAlignment="1">
      <alignment vertical="center"/>
    </xf>
    <xf numFmtId="0" fontId="74" fillId="0" borderId="22" xfId="13" applyFont="1" applyFill="1" applyBorder="1" applyAlignment="1">
      <alignment horizontal="center" vertical="center"/>
    </xf>
    <xf numFmtId="0" fontId="13" fillId="35" borderId="0" xfId="1" applyFont="1" applyFill="1" applyAlignment="1">
      <alignment horizontal="center" vertical="center"/>
    </xf>
    <xf numFmtId="0" fontId="27" fillId="0" borderId="17" xfId="12" applyFont="1" applyFill="1" applyBorder="1" applyAlignment="1">
      <alignment horizontal="center" vertical="center" wrapText="1"/>
    </xf>
    <xf numFmtId="38" fontId="27" fillId="0" borderId="22" xfId="11" applyFont="1" applyFill="1" applyBorder="1" applyAlignment="1">
      <alignment horizontal="center" vertical="center" wrapText="1"/>
    </xf>
    <xf numFmtId="0" fontId="27" fillId="0" borderId="25" xfId="3" applyFont="1" applyFill="1" applyBorder="1" applyAlignment="1">
      <alignment horizontal="center" vertical="center" wrapText="1"/>
    </xf>
    <xf numFmtId="0" fontId="27" fillId="0" borderId="18" xfId="12" applyFont="1" applyFill="1" applyBorder="1" applyAlignment="1">
      <alignment horizontal="center" vertical="center" wrapText="1"/>
    </xf>
    <xf numFmtId="0" fontId="74" fillId="0" borderId="18" xfId="1" applyFont="1" applyFill="1" applyBorder="1">
      <alignment vertical="center"/>
    </xf>
    <xf numFmtId="0" fontId="73" fillId="6" borderId="18" xfId="0" applyFont="1" applyFill="1" applyBorder="1" applyAlignment="1">
      <alignment vertical="center"/>
    </xf>
    <xf numFmtId="0" fontId="27" fillId="6" borderId="18" xfId="0" applyFont="1" applyFill="1" applyBorder="1" applyAlignment="1">
      <alignment horizontal="left" vertical="center" wrapText="1"/>
    </xf>
    <xf numFmtId="0" fontId="27" fillId="6" borderId="18" xfId="3" applyFont="1" applyFill="1" applyBorder="1" applyAlignment="1">
      <alignment horizontal="left" vertical="top" wrapText="1"/>
    </xf>
    <xf numFmtId="0" fontId="27" fillId="0" borderId="18" xfId="3" applyFont="1" applyBorder="1" applyAlignment="1">
      <alignment horizontal="left" vertical="top" wrapText="1"/>
    </xf>
    <xf numFmtId="0" fontId="27" fillId="0" borderId="18" xfId="0" applyFont="1" applyBorder="1" applyAlignment="1">
      <alignment horizontal="left" vertical="center" wrapText="1"/>
    </xf>
    <xf numFmtId="0" fontId="27" fillId="0" borderId="25" xfId="3" applyFont="1" applyBorder="1" applyAlignment="1">
      <alignment horizontal="center" vertical="center" wrapText="1"/>
    </xf>
    <xf numFmtId="0" fontId="27" fillId="7" borderId="17" xfId="3" applyFont="1" applyFill="1" applyBorder="1" applyAlignment="1" applyProtection="1">
      <alignment horizontal="left" vertical="top" wrapText="1"/>
      <protection locked="0"/>
    </xf>
    <xf numFmtId="38" fontId="27" fillId="7" borderId="22" xfId="11" applyFont="1" applyFill="1" applyBorder="1" applyAlignment="1">
      <alignment horizontal="center" vertical="top" wrapText="1"/>
    </xf>
    <xf numFmtId="0" fontId="20" fillId="0" borderId="8" xfId="25" applyFont="1" applyBorder="1" applyAlignment="1">
      <alignment vertical="center"/>
    </xf>
    <xf numFmtId="0" fontId="20" fillId="2" borderId="4" xfId="25" applyFont="1" applyFill="1" applyBorder="1" applyAlignment="1">
      <alignment horizontal="center" vertical="center"/>
    </xf>
    <xf numFmtId="0" fontId="34" fillId="8" borderId="120" xfId="22" applyFont="1" applyFill="1" applyBorder="1" applyAlignment="1">
      <alignment horizontal="center"/>
    </xf>
    <xf numFmtId="10" fontId="55" fillId="8" borderId="120" xfId="22" applyNumberFormat="1" applyFont="1" applyFill="1" applyBorder="1" applyAlignment="1">
      <alignment horizontal="center"/>
    </xf>
    <xf numFmtId="178" fontId="34" fillId="0" borderId="121" xfId="20" applyNumberFormat="1" applyFont="1" applyFill="1" applyBorder="1" applyAlignment="1" applyProtection="1">
      <alignment vertical="center"/>
    </xf>
    <xf numFmtId="178" fontId="34" fillId="0" borderId="122" xfId="20" applyNumberFormat="1" applyFont="1" applyFill="1" applyBorder="1" applyAlignment="1" applyProtection="1">
      <alignment vertical="center"/>
    </xf>
    <xf numFmtId="178" fontId="54" fillId="17" borderId="122" xfId="20" applyNumberFormat="1" applyFont="1" applyFill="1" applyBorder="1" applyAlignment="1" applyProtection="1">
      <alignment vertical="center"/>
    </xf>
    <xf numFmtId="178" fontId="34" fillId="0" borderId="123" xfId="20" applyNumberFormat="1" applyFont="1" applyFill="1" applyBorder="1" applyAlignment="1" applyProtection="1">
      <alignment vertical="center"/>
    </xf>
    <xf numFmtId="178" fontId="54" fillId="17" borderId="123" xfId="20" applyNumberFormat="1" applyFont="1" applyFill="1" applyBorder="1" applyAlignment="1" applyProtection="1">
      <alignment vertical="center"/>
    </xf>
    <xf numFmtId="178" fontId="54" fillId="17" borderId="124" xfId="20" applyNumberFormat="1" applyFont="1" applyFill="1" applyBorder="1" applyAlignment="1" applyProtection="1">
      <alignment vertical="center"/>
    </xf>
    <xf numFmtId="178" fontId="54" fillId="0" borderId="125" xfId="22" applyNumberFormat="1" applyFont="1" applyFill="1" applyBorder="1" applyAlignment="1">
      <alignment vertical="center"/>
    </xf>
    <xf numFmtId="178" fontId="54" fillId="0" borderId="126" xfId="22" applyNumberFormat="1" applyFont="1" applyFill="1" applyBorder="1" applyAlignment="1">
      <alignment vertical="center"/>
    </xf>
    <xf numFmtId="9" fontId="53" fillId="0" borderId="127" xfId="21" applyFont="1" applyFill="1" applyBorder="1" applyAlignment="1">
      <alignment vertical="center"/>
    </xf>
    <xf numFmtId="178" fontId="54" fillId="0" borderId="123" xfId="22" applyNumberFormat="1" applyFont="1" applyFill="1" applyBorder="1" applyAlignment="1">
      <alignment vertical="center"/>
    </xf>
    <xf numFmtId="178" fontId="54" fillId="0" borderId="124" xfId="22" applyNumberFormat="1" applyFont="1" applyFill="1" applyBorder="1" applyAlignment="1">
      <alignment vertical="center"/>
    </xf>
    <xf numFmtId="0" fontId="13" fillId="0" borderId="0" xfId="17">
      <alignment vertical="center"/>
    </xf>
    <xf numFmtId="0" fontId="74" fillId="0" borderId="20" xfId="13" applyFont="1" applyFill="1" applyBorder="1" applyAlignment="1">
      <alignment horizontal="center" vertical="center"/>
    </xf>
    <xf numFmtId="0" fontId="74" fillId="0" borderId="129" xfId="13" applyFont="1" applyFill="1" applyBorder="1" applyAlignment="1">
      <alignment horizontal="center" vertical="center"/>
    </xf>
    <xf numFmtId="0" fontId="74" fillId="0" borderId="16" xfId="13" applyFont="1" applyFill="1" applyBorder="1" applyAlignment="1">
      <alignment horizontal="center" vertical="center"/>
    </xf>
    <xf numFmtId="0" fontId="27" fillId="0" borderId="40" xfId="0" applyFont="1" applyFill="1" applyBorder="1" applyAlignment="1">
      <alignment horizontal="left" vertical="center" wrapText="1"/>
    </xf>
    <xf numFmtId="0" fontId="27" fillId="0" borderId="33" xfId="3" applyFont="1" applyFill="1" applyBorder="1" applyAlignment="1">
      <alignment horizontal="center" vertical="center" wrapText="1"/>
    </xf>
    <xf numFmtId="38" fontId="27" fillId="0" borderId="16" xfId="11" applyFont="1" applyFill="1" applyBorder="1" applyAlignment="1">
      <alignment horizontal="center" vertical="center" wrapText="1"/>
    </xf>
    <xf numFmtId="0" fontId="27" fillId="0" borderId="135" xfId="12" applyFont="1" applyFill="1" applyBorder="1" applyAlignment="1">
      <alignment horizontal="center" vertical="center" wrapText="1"/>
    </xf>
    <xf numFmtId="0" fontId="74" fillId="0" borderId="128" xfId="13" applyFont="1" applyFill="1" applyBorder="1" applyAlignment="1">
      <alignment horizontal="center" vertical="center"/>
    </xf>
    <xf numFmtId="38" fontId="27" fillId="0" borderId="128" xfId="11" applyFont="1" applyBorder="1" applyAlignment="1"/>
    <xf numFmtId="38" fontId="27" fillId="0" borderId="128" xfId="11" applyFont="1" applyFill="1" applyBorder="1" applyAlignment="1">
      <alignment horizontal="center" vertical="top"/>
    </xf>
    <xf numFmtId="0" fontId="74" fillId="6" borderId="128" xfId="13" applyFont="1" applyFill="1" applyBorder="1" applyAlignment="1">
      <alignment horizontal="center" vertical="center"/>
    </xf>
    <xf numFmtId="0" fontId="73" fillId="6" borderId="128" xfId="0" applyFont="1" applyFill="1" applyBorder="1" applyAlignment="1">
      <alignment vertical="center"/>
    </xf>
    <xf numFmtId="0" fontId="73" fillId="0" borderId="137" xfId="0" applyFont="1" applyBorder="1" applyAlignment="1">
      <alignment vertical="center"/>
    </xf>
    <xf numFmtId="0" fontId="27" fillId="0" borderId="136" xfId="3" applyFont="1" applyFill="1" applyBorder="1" applyAlignment="1">
      <alignment horizontal="center" vertical="center" wrapText="1"/>
    </xf>
    <xf numFmtId="38" fontId="27" fillId="0" borderId="129" xfId="11" applyFont="1" applyBorder="1" applyAlignment="1"/>
    <xf numFmtId="0" fontId="27" fillId="0" borderId="137" xfId="3" applyFont="1" applyBorder="1"/>
    <xf numFmtId="0" fontId="73" fillId="0" borderId="17" xfId="0" applyFont="1" applyBorder="1" applyAlignment="1">
      <alignment vertical="center"/>
    </xf>
    <xf numFmtId="0" fontId="27" fillId="0" borderId="17" xfId="3" applyFont="1" applyBorder="1"/>
    <xf numFmtId="0" fontId="74" fillId="6" borderId="21" xfId="13" applyFont="1" applyFill="1" applyBorder="1" applyAlignment="1">
      <alignment horizontal="center" vertical="center"/>
    </xf>
    <xf numFmtId="0" fontId="73" fillId="0" borderId="8" xfId="0" applyFont="1" applyBorder="1" applyAlignment="1">
      <alignment vertical="center"/>
    </xf>
    <xf numFmtId="38" fontId="27" fillId="0" borderId="20" xfId="11" applyFont="1" applyBorder="1" applyAlignment="1"/>
    <xf numFmtId="0" fontId="27" fillId="0" borderId="8" xfId="3" applyFont="1" applyBorder="1"/>
    <xf numFmtId="0" fontId="74" fillId="6" borderId="16" xfId="13" applyFont="1" applyFill="1" applyBorder="1" applyAlignment="1">
      <alignment horizontal="center" vertical="center"/>
    </xf>
    <xf numFmtId="0" fontId="27" fillId="0" borderId="137" xfId="0" applyFont="1" applyBorder="1" applyAlignment="1">
      <alignment horizontal="left" vertical="center" wrapText="1"/>
    </xf>
    <xf numFmtId="38" fontId="27" fillId="0" borderId="129" xfId="11" applyFont="1" applyBorder="1" applyAlignment="1">
      <alignment horizontal="center" vertical="top"/>
    </xf>
    <xf numFmtId="0" fontId="27" fillId="0" borderId="137" xfId="3" applyFont="1" applyBorder="1" applyAlignment="1">
      <alignment horizontal="left" vertical="top" wrapText="1"/>
    </xf>
    <xf numFmtId="0" fontId="74" fillId="0" borderId="50" xfId="1" applyFont="1" applyFill="1" applyBorder="1" applyAlignment="1">
      <alignment horizontal="center" vertical="center" textRotation="255" wrapText="1"/>
    </xf>
    <xf numFmtId="0" fontId="74" fillId="0" borderId="52" xfId="1" applyFont="1" applyFill="1" applyBorder="1" applyAlignment="1">
      <alignment horizontal="center" vertical="center" textRotation="255" wrapText="1"/>
    </xf>
    <xf numFmtId="0" fontId="74" fillId="0" borderId="143" xfId="13" applyFont="1" applyFill="1" applyBorder="1" applyAlignment="1">
      <alignment horizontal="center" vertical="center"/>
    </xf>
    <xf numFmtId="0" fontId="74" fillId="0" borderId="2" xfId="1" applyFont="1" applyFill="1" applyBorder="1" applyAlignment="1">
      <alignment horizontal="center" vertical="center" textRotation="255" wrapText="1"/>
    </xf>
    <xf numFmtId="0" fontId="26" fillId="0" borderId="2" xfId="1" applyFont="1" applyFill="1" applyBorder="1" applyAlignment="1">
      <alignment horizontal="center" vertical="center" wrapText="1"/>
    </xf>
    <xf numFmtId="0" fontId="74" fillId="0" borderId="2" xfId="13" applyFont="1" applyFill="1" applyBorder="1" applyAlignment="1">
      <alignment horizontal="center" vertical="center"/>
    </xf>
    <xf numFmtId="0" fontId="26" fillId="0" borderId="2" xfId="0" applyFont="1" applyFill="1" applyBorder="1" applyAlignment="1">
      <alignment vertical="top"/>
    </xf>
    <xf numFmtId="0" fontId="73" fillId="0" borderId="2" xfId="0" applyFont="1" applyBorder="1" applyAlignment="1">
      <alignment vertical="center"/>
    </xf>
    <xf numFmtId="0" fontId="27" fillId="0" borderId="2" xfId="3" applyFont="1" applyFill="1" applyBorder="1" applyAlignment="1">
      <alignment horizontal="center" vertical="center" wrapText="1"/>
    </xf>
    <xf numFmtId="38" fontId="27" fillId="0" borderId="2" xfId="11" applyFont="1" applyBorder="1" applyAlignment="1"/>
    <xf numFmtId="0" fontId="27" fillId="0" borderId="2" xfId="3" applyFont="1" applyBorder="1"/>
    <xf numFmtId="0" fontId="74" fillId="0" borderId="0" xfId="1" applyFont="1" applyFill="1" applyBorder="1" applyAlignment="1">
      <alignment horizontal="center" vertical="center" textRotation="255" wrapText="1"/>
    </xf>
    <xf numFmtId="0" fontId="26" fillId="0" borderId="0" xfId="1" applyFont="1" applyFill="1" applyBorder="1" applyAlignment="1">
      <alignment horizontal="center" vertical="center" wrapText="1"/>
    </xf>
    <xf numFmtId="0" fontId="74" fillId="0" borderId="0" xfId="13" applyFont="1" applyFill="1" applyBorder="1" applyAlignment="1">
      <alignment horizontal="center" vertical="center"/>
    </xf>
    <xf numFmtId="0" fontId="26" fillId="0" borderId="0" xfId="0" applyFont="1" applyFill="1" applyBorder="1" applyAlignment="1">
      <alignment vertical="top"/>
    </xf>
    <xf numFmtId="0" fontId="74" fillId="6" borderId="0" xfId="13"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0" xfId="3" applyFont="1" applyFill="1" applyBorder="1" applyAlignment="1">
      <alignment horizontal="center" vertical="center" wrapText="1"/>
    </xf>
    <xf numFmtId="38" fontId="27" fillId="0" borderId="0" xfId="11" applyFont="1" applyFill="1" applyBorder="1" applyAlignment="1">
      <alignment horizontal="center" vertical="top"/>
    </xf>
    <xf numFmtId="0" fontId="27" fillId="0" borderId="0" xfId="3" applyFont="1" applyFill="1" applyBorder="1" applyAlignment="1">
      <alignment horizontal="left" vertical="top" wrapText="1"/>
    </xf>
    <xf numFmtId="0" fontId="27" fillId="6" borderId="0" xfId="0" applyFont="1" applyFill="1" applyBorder="1" applyAlignment="1">
      <alignment horizontal="left" vertical="center" wrapText="1"/>
    </xf>
    <xf numFmtId="0" fontId="73" fillId="6" borderId="0" xfId="0" applyFont="1" applyFill="1" applyBorder="1" applyAlignment="1">
      <alignment vertical="center"/>
    </xf>
    <xf numFmtId="38" fontId="27" fillId="0" borderId="22" xfId="11" applyFont="1" applyBorder="1" applyAlignment="1"/>
    <xf numFmtId="0" fontId="76" fillId="0" borderId="132" xfId="0" applyFont="1" applyBorder="1" applyAlignment="1">
      <alignment vertical="top" wrapText="1"/>
    </xf>
    <xf numFmtId="0" fontId="76" fillId="0" borderId="41" xfId="0" applyFont="1" applyBorder="1" applyAlignment="1">
      <alignment vertical="top" wrapText="1"/>
    </xf>
    <xf numFmtId="0" fontId="76" fillId="0" borderId="128" xfId="0" applyFont="1" applyBorder="1" applyAlignment="1">
      <alignment vertical="top" wrapText="1"/>
    </xf>
    <xf numFmtId="0" fontId="76" fillId="0" borderId="16" xfId="0" applyFont="1" applyFill="1" applyBorder="1" applyAlignment="1">
      <alignment vertical="top" wrapText="1"/>
    </xf>
    <xf numFmtId="0" fontId="76" fillId="0" borderId="128" xfId="0" applyFont="1" applyFill="1" applyBorder="1" applyAlignment="1">
      <alignment vertical="top" wrapText="1"/>
    </xf>
    <xf numFmtId="0" fontId="76" fillId="0" borderId="132" xfId="0" applyFont="1" applyBorder="1" applyAlignment="1">
      <alignment vertical="top"/>
    </xf>
    <xf numFmtId="0" fontId="74" fillId="0" borderId="50" xfId="13" applyFont="1" applyFill="1" applyBorder="1" applyAlignment="1">
      <alignment horizontal="center" vertical="center"/>
    </xf>
    <xf numFmtId="0" fontId="76" fillId="0" borderId="41" xfId="0" applyFont="1" applyBorder="1" applyAlignment="1">
      <alignment vertical="top"/>
    </xf>
    <xf numFmtId="0" fontId="74" fillId="0" borderId="52" xfId="13" applyFont="1" applyFill="1" applyBorder="1" applyAlignment="1">
      <alignment horizontal="center" vertical="center"/>
    </xf>
    <xf numFmtId="0" fontId="76" fillId="0" borderId="16" xfId="0" applyFont="1" applyBorder="1" applyAlignment="1">
      <alignment vertical="top" wrapText="1"/>
    </xf>
    <xf numFmtId="0" fontId="76" fillId="0" borderId="134" xfId="0" applyFont="1" applyBorder="1" applyAlignment="1">
      <alignment vertical="top" wrapText="1"/>
    </xf>
    <xf numFmtId="0" fontId="76" fillId="0" borderId="22" xfId="0" applyFont="1" applyBorder="1" applyAlignment="1">
      <alignment vertical="top" wrapText="1"/>
    </xf>
    <xf numFmtId="0" fontId="76" fillId="0" borderId="129" xfId="0" applyFont="1" applyBorder="1" applyAlignment="1">
      <alignment vertical="top" wrapText="1"/>
    </xf>
    <xf numFmtId="0" fontId="76" fillId="0" borderId="133" xfId="0" applyFont="1" applyBorder="1" applyAlignment="1">
      <alignment vertical="top" wrapText="1"/>
    </xf>
    <xf numFmtId="0" fontId="76" fillId="0" borderId="134" xfId="0" applyFont="1" applyFill="1" applyBorder="1" applyAlignment="1">
      <alignment vertical="top" wrapText="1"/>
    </xf>
    <xf numFmtId="0" fontId="76" fillId="0" borderId="132" xfId="0" applyFont="1" applyFill="1" applyBorder="1" applyAlignment="1">
      <alignment vertical="top" wrapText="1"/>
    </xf>
    <xf numFmtId="0" fontId="76" fillId="0" borderId="41" xfId="0" applyFont="1" applyFill="1" applyBorder="1" applyAlignment="1">
      <alignment vertical="top" wrapText="1"/>
    </xf>
    <xf numFmtId="0" fontId="76" fillId="0" borderId="129" xfId="0" applyFont="1" applyFill="1" applyBorder="1" applyAlignment="1">
      <alignment vertical="top" wrapText="1"/>
    </xf>
    <xf numFmtId="0" fontId="76" fillId="0" borderId="41" xfId="0" applyFont="1" applyFill="1" applyBorder="1" applyAlignment="1">
      <alignment vertical="top"/>
    </xf>
    <xf numFmtId="0" fontId="76" fillId="0" borderId="132" xfId="0" applyFont="1" applyFill="1" applyBorder="1" applyAlignment="1">
      <alignment vertical="top"/>
    </xf>
    <xf numFmtId="0" fontId="76" fillId="0" borderId="7" xfId="0" applyFont="1" applyFill="1" applyBorder="1" applyAlignment="1">
      <alignment vertical="top"/>
    </xf>
    <xf numFmtId="0" fontId="76" fillId="0" borderId="20" xfId="0" applyFont="1" applyFill="1" applyBorder="1" applyAlignment="1">
      <alignment vertical="top" wrapText="1"/>
    </xf>
    <xf numFmtId="0" fontId="76" fillId="0" borderId="143" xfId="0" applyFont="1" applyFill="1" applyBorder="1" applyAlignment="1">
      <alignment vertical="top" wrapText="1"/>
    </xf>
    <xf numFmtId="0" fontId="76" fillId="0" borderId="143" xfId="0" applyFont="1" applyBorder="1" applyAlignment="1">
      <alignment vertical="top" wrapText="1"/>
    </xf>
    <xf numFmtId="0" fontId="76" fillId="0" borderId="50" xfId="0" applyFont="1" applyBorder="1" applyAlignment="1">
      <alignment vertical="top"/>
    </xf>
    <xf numFmtId="0" fontId="27" fillId="0" borderId="130" xfId="0" applyFont="1" applyBorder="1" applyAlignment="1">
      <alignment horizontal="left" vertical="center" wrapText="1"/>
    </xf>
    <xf numFmtId="0" fontId="27" fillId="0" borderId="144" xfId="0" applyFont="1" applyBorder="1" applyAlignment="1">
      <alignment horizontal="left" vertical="center" wrapText="1"/>
    </xf>
    <xf numFmtId="0" fontId="76" fillId="0" borderId="22" xfId="0" applyFont="1" applyFill="1" applyBorder="1" applyAlignment="1">
      <alignment vertical="top" wrapText="1"/>
    </xf>
    <xf numFmtId="0" fontId="27" fillId="0" borderId="130" xfId="13" applyFont="1" applyFill="1" applyBorder="1" applyAlignment="1">
      <alignment horizontal="left" vertical="center"/>
    </xf>
    <xf numFmtId="0" fontId="76" fillId="0" borderId="52" xfId="0" applyFont="1" applyBorder="1" applyAlignment="1">
      <alignment vertical="top"/>
    </xf>
    <xf numFmtId="0" fontId="76" fillId="0" borderId="133" xfId="0" applyFont="1" applyBorder="1" applyAlignment="1">
      <alignment vertical="top"/>
    </xf>
    <xf numFmtId="38" fontId="27" fillId="0" borderId="128" xfId="11" applyFont="1" applyBorder="1" applyAlignment="1">
      <alignment horizontal="center" vertical="top"/>
    </xf>
    <xf numFmtId="0" fontId="12" fillId="0" borderId="143" xfId="0" applyFont="1" applyBorder="1" applyAlignment="1">
      <alignment vertical="top"/>
    </xf>
    <xf numFmtId="0" fontId="12" fillId="0" borderId="50" xfId="0" applyFont="1" applyBorder="1" applyAlignment="1">
      <alignment vertical="top"/>
    </xf>
    <xf numFmtId="0" fontId="12" fillId="0" borderId="52" xfId="0" applyFont="1" applyBorder="1" applyAlignment="1">
      <alignment vertical="top"/>
    </xf>
    <xf numFmtId="0" fontId="73" fillId="0" borderId="128" xfId="0" applyFont="1" applyBorder="1" applyAlignment="1">
      <alignment vertical="center"/>
    </xf>
    <xf numFmtId="38" fontId="27" fillId="6" borderId="128" xfId="11" applyFont="1" applyFill="1" applyBorder="1" applyAlignment="1">
      <alignment horizontal="center" vertical="top"/>
    </xf>
    <xf numFmtId="0" fontId="74" fillId="0" borderId="128" xfId="1" applyFont="1" applyFill="1" applyBorder="1">
      <alignment vertical="center"/>
    </xf>
    <xf numFmtId="0" fontId="27" fillId="0" borderId="144" xfId="0" applyFont="1" applyFill="1" applyBorder="1" applyAlignment="1">
      <alignment horizontal="left" vertical="center" wrapText="1"/>
    </xf>
    <xf numFmtId="0" fontId="27" fillId="0" borderId="131" xfId="0" applyFont="1" applyFill="1" applyBorder="1" applyAlignment="1">
      <alignment horizontal="left" vertical="center" wrapText="1"/>
    </xf>
    <xf numFmtId="0" fontId="74" fillId="0" borderId="144" xfId="0" applyFont="1" applyFill="1" applyBorder="1" applyAlignment="1">
      <alignment horizontal="center" vertical="center"/>
    </xf>
    <xf numFmtId="38" fontId="27" fillId="0" borderId="128" xfId="11" applyFont="1" applyFill="1" applyBorder="1" applyAlignment="1">
      <alignment horizontal="center" vertical="center" wrapText="1"/>
    </xf>
    <xf numFmtId="0" fontId="27" fillId="0" borderId="130" xfId="0" applyFont="1" applyFill="1" applyBorder="1" applyAlignment="1">
      <alignment horizontal="left" vertical="center" wrapText="1"/>
    </xf>
    <xf numFmtId="0" fontId="76" fillId="0" borderId="50" xfId="0" applyFont="1" applyBorder="1" applyAlignment="1">
      <alignment vertical="top" wrapText="1"/>
    </xf>
    <xf numFmtId="0" fontId="76" fillId="0" borderId="33" xfId="0" applyFont="1" applyBorder="1" applyAlignment="1">
      <alignment vertical="top" wrapText="1"/>
    </xf>
    <xf numFmtId="0" fontId="76" fillId="0" borderId="133" xfId="0" applyFont="1" applyFill="1" applyBorder="1" applyAlignment="1">
      <alignment vertical="top" wrapText="1"/>
    </xf>
    <xf numFmtId="0" fontId="76" fillId="0" borderId="136" xfId="0" applyFont="1" applyBorder="1" applyAlignment="1">
      <alignment vertical="top" wrapText="1"/>
    </xf>
    <xf numFmtId="0" fontId="76" fillId="0" borderId="25" xfId="0" applyFont="1" applyBorder="1" applyAlignment="1">
      <alignment vertical="top" wrapText="1"/>
    </xf>
    <xf numFmtId="0" fontId="76" fillId="0" borderId="143" xfId="0" applyFont="1" applyBorder="1" applyAlignment="1">
      <alignment vertical="top"/>
    </xf>
    <xf numFmtId="0" fontId="76" fillId="0" borderId="52" xfId="0" applyFont="1" applyBorder="1" applyAlignment="1">
      <alignment vertical="top" wrapText="1"/>
    </xf>
    <xf numFmtId="0" fontId="76" fillId="0" borderId="50" xfId="0" applyFont="1" applyFill="1" applyBorder="1" applyAlignment="1">
      <alignment vertical="top" wrapText="1"/>
    </xf>
    <xf numFmtId="0" fontId="76" fillId="0" borderId="143" xfId="0" applyFont="1" applyFill="1" applyBorder="1" applyAlignment="1">
      <alignment vertical="top"/>
    </xf>
    <xf numFmtId="0" fontId="76" fillId="0" borderId="5" xfId="0" applyFont="1" applyFill="1" applyBorder="1" applyAlignment="1">
      <alignment vertical="top" wrapText="1"/>
    </xf>
    <xf numFmtId="0" fontId="13" fillId="0" borderId="0" xfId="17">
      <alignment vertical="center"/>
    </xf>
    <xf numFmtId="0" fontId="13" fillId="0" borderId="0" xfId="17">
      <alignment vertical="center"/>
    </xf>
    <xf numFmtId="0" fontId="28" fillId="0" borderId="34" xfId="16" applyFont="1" applyBorder="1" applyAlignment="1">
      <alignment horizontal="left" vertical="center"/>
    </xf>
    <xf numFmtId="0" fontId="28" fillId="0" borderId="38" xfId="16" applyFont="1" applyBorder="1" applyAlignment="1">
      <alignment horizontal="left" vertical="center"/>
    </xf>
    <xf numFmtId="0" fontId="28" fillId="0" borderId="37" xfId="16" applyFont="1" applyBorder="1" applyAlignment="1">
      <alignment horizontal="left" vertical="center"/>
    </xf>
    <xf numFmtId="0" fontId="28" fillId="0" borderId="29" xfId="16" applyFont="1" applyBorder="1" applyAlignment="1">
      <alignment horizontal="left" vertical="center"/>
    </xf>
    <xf numFmtId="0" fontId="28" fillId="0" borderId="36" xfId="16" applyFont="1" applyBorder="1" applyAlignment="1">
      <alignment horizontal="left" vertical="center"/>
    </xf>
    <xf numFmtId="0" fontId="28" fillId="0" borderId="35" xfId="16" applyFont="1" applyBorder="1" applyAlignment="1">
      <alignment horizontal="left" vertical="center"/>
    </xf>
    <xf numFmtId="0" fontId="28" fillId="0" borderId="34" xfId="16" applyFont="1" applyBorder="1" applyAlignment="1">
      <alignment horizontal="center" vertical="center"/>
    </xf>
    <xf numFmtId="0" fontId="13" fillId="0" borderId="37" xfId="16" applyBorder="1" applyAlignment="1">
      <alignment horizontal="center" vertical="center"/>
    </xf>
    <xf numFmtId="0" fontId="13" fillId="0" borderId="29" xfId="16" applyBorder="1" applyAlignment="1">
      <alignment horizontal="center" vertical="center"/>
    </xf>
    <xf numFmtId="0" fontId="13" fillId="0" borderId="35" xfId="16" applyBorder="1" applyAlignment="1">
      <alignment horizontal="center" vertical="center"/>
    </xf>
    <xf numFmtId="0" fontId="29" fillId="0" borderId="0" xfId="16" applyFont="1" applyAlignment="1">
      <alignment horizontal="left" vertical="center" wrapText="1"/>
    </xf>
    <xf numFmtId="0" fontId="33" fillId="0" borderId="0" xfId="16" applyFont="1">
      <alignment vertical="center"/>
    </xf>
    <xf numFmtId="0" fontId="13" fillId="0" borderId="0" xfId="16">
      <alignment vertical="center"/>
    </xf>
    <xf numFmtId="0" fontId="28" fillId="0" borderId="36" xfId="16" applyFont="1" applyBorder="1">
      <alignment vertical="center"/>
    </xf>
    <xf numFmtId="0" fontId="30" fillId="0" borderId="0" xfId="16" applyFont="1" applyAlignment="1">
      <alignment vertical="center" wrapText="1"/>
    </xf>
    <xf numFmtId="0" fontId="13" fillId="0" borderId="0" xfId="16" applyAlignment="1">
      <alignment vertical="center" wrapText="1"/>
    </xf>
    <xf numFmtId="0" fontId="28" fillId="0" borderId="0" xfId="16" applyFont="1" applyAlignment="1">
      <alignment horizontal="left" vertical="center" shrinkToFit="1"/>
    </xf>
    <xf numFmtId="0" fontId="21" fillId="9" borderId="14" xfId="17" applyFont="1" applyFill="1" applyBorder="1" applyAlignment="1">
      <alignment horizontal="center" vertical="center" wrapText="1"/>
    </xf>
    <xf numFmtId="0" fontId="21" fillId="9" borderId="16" xfId="17" applyFont="1" applyFill="1" applyBorder="1" applyAlignment="1">
      <alignment horizontal="center" vertical="center" wrapText="1"/>
    </xf>
    <xf numFmtId="0" fontId="21" fillId="9" borderId="42" xfId="17" applyFont="1" applyFill="1" applyBorder="1" applyAlignment="1">
      <alignment horizontal="center" vertical="center" wrapText="1"/>
    </xf>
    <xf numFmtId="0" fontId="21" fillId="9" borderId="14" xfId="17" applyFont="1" applyFill="1" applyBorder="1" applyAlignment="1">
      <alignment horizontal="center" vertical="center" wrapText="1" shrinkToFit="1"/>
    </xf>
    <xf numFmtId="0" fontId="21" fillId="9" borderId="16" xfId="17" applyFont="1" applyFill="1" applyBorder="1" applyAlignment="1">
      <alignment horizontal="center" vertical="center" wrapText="1" shrinkToFit="1"/>
    </xf>
    <xf numFmtId="0" fontId="21" fillId="9" borderId="42" xfId="17" applyFont="1" applyFill="1" applyBorder="1" applyAlignment="1">
      <alignment horizontal="center" vertical="center" wrapText="1" shrinkToFit="1"/>
    </xf>
    <xf numFmtId="0" fontId="13" fillId="10" borderId="45" xfId="17" applyFill="1" applyBorder="1" applyAlignment="1">
      <alignment horizontal="left" vertical="top" wrapText="1"/>
    </xf>
    <xf numFmtId="0" fontId="13" fillId="10" borderId="46" xfId="17" applyFill="1" applyBorder="1" applyAlignment="1">
      <alignment horizontal="left" vertical="top" wrapText="1"/>
    </xf>
    <xf numFmtId="0" fontId="13" fillId="0" borderId="14" xfId="17" applyBorder="1" applyAlignment="1">
      <alignment horizontal="center" vertical="center" textRotation="255" wrapText="1"/>
    </xf>
    <xf numFmtId="0" fontId="13" fillId="0" borderId="16" xfId="17" applyBorder="1" applyAlignment="1">
      <alignment horizontal="center" vertical="center" textRotation="255"/>
    </xf>
    <xf numFmtId="0" fontId="13" fillId="0" borderId="22" xfId="17" applyBorder="1" applyAlignment="1">
      <alignment horizontal="center" vertical="center" textRotation="255"/>
    </xf>
    <xf numFmtId="0" fontId="21" fillId="9" borderId="14" xfId="17" applyFont="1" applyFill="1" applyBorder="1" applyAlignment="1">
      <alignment horizontal="center" vertical="center" shrinkToFit="1"/>
    </xf>
    <xf numFmtId="0" fontId="21" fillId="9" borderId="16" xfId="17" applyFont="1" applyFill="1" applyBorder="1" applyAlignment="1">
      <alignment horizontal="center" vertical="center" shrinkToFit="1"/>
    </xf>
    <xf numFmtId="0" fontId="21" fillId="9" borderId="42" xfId="17" applyFont="1" applyFill="1" applyBorder="1" applyAlignment="1">
      <alignment horizontal="center" vertical="center" shrinkToFit="1"/>
    </xf>
    <xf numFmtId="0" fontId="21" fillId="9" borderId="34" xfId="17" applyFont="1" applyFill="1" applyBorder="1" applyAlignment="1">
      <alignment horizontal="center" vertical="center" wrapText="1"/>
    </xf>
    <xf numFmtId="0" fontId="21" fillId="9" borderId="37" xfId="17" applyFont="1" applyFill="1" applyBorder="1" applyAlignment="1">
      <alignment horizontal="center" vertical="center" wrapText="1"/>
    </xf>
    <xf numFmtId="0" fontId="21" fillId="9" borderId="40" xfId="17" applyFont="1" applyFill="1" applyBorder="1" applyAlignment="1">
      <alignment horizontal="center" vertical="center" wrapText="1"/>
    </xf>
    <xf numFmtId="0" fontId="21" fillId="9" borderId="41" xfId="17" applyFont="1" applyFill="1" applyBorder="1" applyAlignment="1">
      <alignment horizontal="center" vertical="center" wrapText="1"/>
    </xf>
    <xf numFmtId="0" fontId="21" fillId="9" borderId="43" xfId="17" applyFont="1" applyFill="1" applyBorder="1" applyAlignment="1">
      <alignment horizontal="center" vertical="center" wrapText="1"/>
    </xf>
    <xf numFmtId="0" fontId="21" fillId="9" borderId="44" xfId="17" applyFont="1" applyFill="1" applyBorder="1" applyAlignment="1">
      <alignment horizontal="center" vertical="center" wrapText="1"/>
    </xf>
    <xf numFmtId="0" fontId="35" fillId="9" borderId="14" xfId="17" applyFont="1" applyFill="1" applyBorder="1" applyAlignment="1">
      <alignment horizontal="center" vertical="center" wrapText="1"/>
    </xf>
    <xf numFmtId="0" fontId="35" fillId="9" borderId="16" xfId="17" applyFont="1" applyFill="1" applyBorder="1" applyAlignment="1">
      <alignment horizontal="center" vertical="center" wrapText="1"/>
    </xf>
    <xf numFmtId="0" fontId="35" fillId="9" borderId="42" xfId="17" applyFont="1" applyFill="1" applyBorder="1" applyAlignment="1">
      <alignment horizontal="center" vertical="center" wrapText="1"/>
    </xf>
    <xf numFmtId="0" fontId="13" fillId="0" borderId="16" xfId="17" applyBorder="1" applyAlignment="1">
      <alignment horizontal="left" vertical="center" wrapText="1"/>
    </xf>
    <xf numFmtId="0" fontId="13" fillId="0" borderId="22" xfId="17" applyBorder="1" applyAlignment="1">
      <alignment horizontal="left" vertical="center" wrapText="1"/>
    </xf>
    <xf numFmtId="0" fontId="13" fillId="0" borderId="14" xfId="17" applyBorder="1" applyAlignment="1">
      <alignment horizontal="right" vertical="center" wrapText="1"/>
    </xf>
    <xf numFmtId="0" fontId="13" fillId="0" borderId="16" xfId="17" applyBorder="1" applyAlignment="1">
      <alignment horizontal="right" vertical="center" wrapText="1"/>
    </xf>
    <xf numFmtId="0" fontId="13" fillId="0" borderId="22" xfId="17" applyBorder="1" applyAlignment="1">
      <alignment horizontal="right" vertical="center" wrapText="1"/>
    </xf>
    <xf numFmtId="0" fontId="61" fillId="0" borderId="34" xfId="17" applyFont="1" applyBorder="1" applyAlignment="1">
      <alignment horizontal="center" vertical="center" wrapText="1"/>
    </xf>
    <xf numFmtId="0" fontId="61" fillId="0" borderId="38" xfId="17" applyFont="1" applyBorder="1" applyAlignment="1">
      <alignment horizontal="center" vertical="center" wrapText="1"/>
    </xf>
    <xf numFmtId="0" fontId="61" fillId="0" borderId="37" xfId="17" applyFont="1" applyBorder="1" applyAlignment="1">
      <alignment horizontal="center" vertical="center" wrapText="1"/>
    </xf>
    <xf numFmtId="0" fontId="61" fillId="0" borderId="40" xfId="17" applyFont="1" applyBorder="1" applyAlignment="1">
      <alignment horizontal="center" vertical="center" wrapText="1"/>
    </xf>
    <xf numFmtId="0" fontId="61" fillId="0" borderId="0" xfId="17" applyFont="1" applyAlignment="1">
      <alignment horizontal="center" vertical="center" wrapText="1"/>
    </xf>
    <xf numFmtId="0" fontId="61" fillId="0" borderId="41" xfId="17" applyFont="1" applyBorder="1" applyAlignment="1">
      <alignment horizontal="center" vertical="center" wrapText="1"/>
    </xf>
    <xf numFmtId="0" fontId="61" fillId="0" borderId="29" xfId="17" applyFont="1" applyBorder="1" applyAlignment="1">
      <alignment horizontal="center" vertical="center" wrapText="1"/>
    </xf>
    <xf numFmtId="0" fontId="61" fillId="0" borderId="36" xfId="17" applyFont="1" applyBorder="1" applyAlignment="1">
      <alignment horizontal="center" vertical="center" wrapText="1"/>
    </xf>
    <xf numFmtId="0" fontId="61" fillId="0" borderId="35" xfId="17" applyFont="1" applyBorder="1" applyAlignment="1">
      <alignment horizontal="center" vertical="center" wrapText="1"/>
    </xf>
    <xf numFmtId="0" fontId="21" fillId="0" borderId="0" xfId="17" applyFont="1" applyAlignment="1">
      <alignment horizontal="center"/>
    </xf>
    <xf numFmtId="0" fontId="64" fillId="0" borderId="0" xfId="17" applyFont="1" applyAlignment="1">
      <alignment horizontal="center"/>
    </xf>
    <xf numFmtId="0" fontId="61" fillId="0" borderId="0" xfId="17" applyFont="1" applyAlignment="1">
      <alignment horizontal="left"/>
    </xf>
    <xf numFmtId="0" fontId="63" fillId="0" borderId="35" xfId="17" applyFont="1" applyBorder="1" applyAlignment="1">
      <alignment horizontal="center" vertical="center"/>
    </xf>
    <xf numFmtId="0" fontId="63" fillId="0" borderId="22" xfId="17" applyFont="1" applyBorder="1" applyAlignment="1">
      <alignment horizontal="center" vertical="center"/>
    </xf>
    <xf numFmtId="0" fontId="13" fillId="0" borderId="22" xfId="17" applyBorder="1" applyAlignment="1"/>
    <xf numFmtId="0" fontId="13" fillId="0" borderId="29" xfId="17" applyBorder="1" applyAlignment="1"/>
    <xf numFmtId="0" fontId="61" fillId="0" borderId="34" xfId="17" applyFont="1" applyBorder="1" applyAlignment="1">
      <alignment horizontal="left" vertical="center" wrapText="1"/>
    </xf>
    <xf numFmtId="0" fontId="61" fillId="0" borderId="38" xfId="17" applyFont="1" applyBorder="1" applyAlignment="1">
      <alignment horizontal="left" vertical="center" wrapText="1"/>
    </xf>
    <xf numFmtId="0" fontId="61" fillId="0" borderId="37" xfId="17" applyFont="1" applyBorder="1" applyAlignment="1">
      <alignment horizontal="left" vertical="center" wrapText="1"/>
    </xf>
    <xf numFmtId="0" fontId="61" fillId="0" borderId="40" xfId="17" applyFont="1" applyBorder="1" applyAlignment="1">
      <alignment horizontal="left" vertical="center" wrapText="1"/>
    </xf>
    <xf numFmtId="0" fontId="61" fillId="0" borderId="0" xfId="17" applyFont="1" applyAlignment="1">
      <alignment horizontal="left" vertical="center" wrapText="1"/>
    </xf>
    <xf numFmtId="0" fontId="61" fillId="0" borderId="41" xfId="17" applyFont="1" applyBorder="1" applyAlignment="1">
      <alignment horizontal="left" vertical="center" wrapText="1"/>
    </xf>
    <xf numFmtId="0" fontId="60" fillId="0" borderId="29" xfId="17" applyFont="1" applyBorder="1" applyAlignment="1">
      <alignment horizontal="left" vertical="center" wrapText="1"/>
    </xf>
    <xf numFmtId="0" fontId="60" fillId="0" borderId="36" xfId="17" applyFont="1" applyBorder="1" applyAlignment="1">
      <alignment horizontal="left" vertical="center" wrapText="1"/>
    </xf>
    <xf numFmtId="0" fontId="60" fillId="0" borderId="35" xfId="17" applyFont="1" applyBorder="1" applyAlignment="1">
      <alignment horizontal="left" vertical="center" wrapText="1"/>
    </xf>
    <xf numFmtId="0" fontId="41" fillId="0" borderId="34" xfId="17" applyFont="1" applyBorder="1" applyAlignment="1">
      <alignment horizontal="center" vertical="center"/>
    </xf>
    <xf numFmtId="0" fontId="20" fillId="0" borderId="37" xfId="17" applyFont="1" applyBorder="1" applyAlignment="1">
      <alignment horizontal="center" vertical="center"/>
    </xf>
    <xf numFmtId="0" fontId="20" fillId="0" borderId="29" xfId="17" applyFont="1" applyBorder="1" applyAlignment="1">
      <alignment horizontal="center" vertical="center"/>
    </xf>
    <xf numFmtId="0" fontId="20" fillId="0" borderId="35" xfId="17" applyFont="1" applyBorder="1" applyAlignment="1">
      <alignment horizontal="center" vertical="center"/>
    </xf>
    <xf numFmtId="0" fontId="28" fillId="0" borderId="34" xfId="17" applyFont="1" applyBorder="1" applyAlignment="1">
      <alignment horizontal="left" vertical="center"/>
    </xf>
    <xf numFmtId="0" fontId="28" fillId="0" borderId="38" xfId="17" applyFont="1" applyBorder="1" applyAlignment="1">
      <alignment horizontal="left" vertical="center"/>
    </xf>
    <xf numFmtId="0" fontId="28" fillId="0" borderId="37" xfId="17" applyFont="1" applyBorder="1" applyAlignment="1">
      <alignment horizontal="left" vertical="center"/>
    </xf>
    <xf numFmtId="0" fontId="28" fillId="0" borderId="29" xfId="17" applyFont="1" applyBorder="1" applyAlignment="1">
      <alignment horizontal="left" vertical="center"/>
    </xf>
    <xf numFmtId="0" fontId="28" fillId="0" borderId="36" xfId="17" applyFont="1" applyBorder="1" applyAlignment="1">
      <alignment horizontal="left" vertical="center"/>
    </xf>
    <xf numFmtId="0" fontId="28" fillId="0" borderId="35" xfId="17" applyFont="1" applyBorder="1" applyAlignment="1">
      <alignment horizontal="left" vertical="center"/>
    </xf>
    <xf numFmtId="0" fontId="28" fillId="0" borderId="0" xfId="17" applyFont="1" applyAlignment="1">
      <alignment horizontal="left" vertical="center" shrinkToFit="1"/>
    </xf>
    <xf numFmtId="0" fontId="33" fillId="0" borderId="0" xfId="17" applyFont="1">
      <alignment vertical="center"/>
    </xf>
    <xf numFmtId="0" fontId="13" fillId="0" borderId="0" xfId="17">
      <alignment vertical="center"/>
    </xf>
    <xf numFmtId="0" fontId="42" fillId="0" borderId="0" xfId="17" applyFont="1" applyAlignment="1">
      <alignment vertical="center" wrapText="1"/>
    </xf>
    <xf numFmtId="0" fontId="20" fillId="0" borderId="0" xfId="17" applyFont="1" applyAlignment="1">
      <alignment vertical="center" wrapText="1"/>
    </xf>
    <xf numFmtId="0" fontId="43" fillId="0" borderId="0" xfId="17" applyFont="1" applyAlignment="1">
      <alignment horizontal="center" vertical="center" wrapText="1"/>
    </xf>
    <xf numFmtId="0" fontId="41" fillId="0" borderId="36" xfId="17" applyFont="1" applyBorder="1">
      <alignment vertical="center"/>
    </xf>
    <xf numFmtId="0" fontId="28" fillId="0" borderId="0" xfId="17" applyFont="1" applyAlignment="1">
      <alignment horizontal="distributed" vertical="center" shrinkToFit="1"/>
    </xf>
    <xf numFmtId="0" fontId="28" fillId="0" borderId="0" xfId="17" applyFont="1" applyAlignment="1">
      <alignment horizontal="center" vertical="center" shrinkToFit="1"/>
    </xf>
    <xf numFmtId="0" fontId="28" fillId="0" borderId="34" xfId="17" applyFont="1" applyBorder="1" applyAlignment="1">
      <alignment horizontal="center" vertical="center"/>
    </xf>
    <xf numFmtId="0" fontId="28" fillId="0" borderId="38" xfId="17" applyFont="1" applyBorder="1" applyAlignment="1">
      <alignment horizontal="center" vertical="center"/>
    </xf>
    <xf numFmtId="0" fontId="28" fillId="0" borderId="29" xfId="17" applyFont="1" applyBorder="1" applyAlignment="1">
      <alignment horizontal="center" vertical="center"/>
    </xf>
    <xf numFmtId="0" fontId="28" fillId="0" borderId="36" xfId="17" applyFont="1" applyBorder="1" applyAlignment="1">
      <alignment horizontal="center" vertical="center"/>
    </xf>
    <xf numFmtId="0" fontId="28" fillId="0" borderId="50" xfId="17" applyFont="1" applyBorder="1" applyAlignment="1">
      <alignment horizontal="center" vertical="center"/>
    </xf>
    <xf numFmtId="0" fontId="28" fillId="0" borderId="41" xfId="17" applyFont="1" applyBorder="1" applyAlignment="1">
      <alignment horizontal="center" vertical="center"/>
    </xf>
    <xf numFmtId="0" fontId="28" fillId="0" borderId="52" xfId="17" applyFont="1" applyBorder="1" applyAlignment="1">
      <alignment horizontal="center" vertical="center"/>
    </xf>
    <xf numFmtId="0" fontId="28" fillId="0" borderId="35" xfId="17" applyFont="1" applyBorder="1" applyAlignment="1">
      <alignment horizontal="center" vertical="center"/>
    </xf>
    <xf numFmtId="0" fontId="28" fillId="0" borderId="40" xfId="17" applyFont="1" applyBorder="1" applyAlignment="1">
      <alignment horizontal="center" vertical="center"/>
    </xf>
    <xf numFmtId="0" fontId="28" fillId="0" borderId="0" xfId="17" applyFont="1" applyAlignment="1">
      <alignment vertical="center" shrinkToFit="1"/>
    </xf>
    <xf numFmtId="0" fontId="45" fillId="0" borderId="40" xfId="17" applyFont="1" applyBorder="1" applyAlignment="1">
      <alignment horizontal="distributed" vertical="center"/>
    </xf>
    <xf numFmtId="0" fontId="45" fillId="0" borderId="0" xfId="17" applyFont="1" applyBorder="1" applyAlignment="1">
      <alignment horizontal="distributed" vertical="center"/>
    </xf>
    <xf numFmtId="0" fontId="45" fillId="0" borderId="41" xfId="17" applyFont="1" applyBorder="1" applyAlignment="1">
      <alignment horizontal="distributed" vertical="center"/>
    </xf>
    <xf numFmtId="0" fontId="28" fillId="0" borderId="49" xfId="17" applyFont="1" applyBorder="1" applyAlignment="1">
      <alignment horizontal="center" vertical="center"/>
    </xf>
    <xf numFmtId="0" fontId="28" fillId="0" borderId="51" xfId="17" applyFont="1" applyBorder="1" applyAlignment="1">
      <alignment horizontal="center" vertical="center"/>
    </xf>
    <xf numFmtId="0" fontId="33" fillId="0" borderId="0" xfId="17" applyFont="1" applyAlignment="1">
      <alignment vertical="center"/>
    </xf>
    <xf numFmtId="0" fontId="30" fillId="0" borderId="0" xfId="17" applyFont="1" applyAlignment="1">
      <alignment vertical="center"/>
    </xf>
    <xf numFmtId="0" fontId="44" fillId="0" borderId="0" xfId="17" applyFont="1" applyAlignment="1">
      <alignment horizontal="center" vertical="center"/>
    </xf>
    <xf numFmtId="0" fontId="28" fillId="0" borderId="34" xfId="17" applyFont="1" applyBorder="1" applyAlignment="1">
      <alignment horizontal="center" vertical="center" shrinkToFit="1"/>
    </xf>
    <xf numFmtId="0" fontId="28" fillId="0" borderId="37" xfId="17" applyFont="1" applyBorder="1" applyAlignment="1">
      <alignment horizontal="center" vertical="center" shrinkToFit="1"/>
    </xf>
    <xf numFmtId="0" fontId="28" fillId="0" borderId="47" xfId="17" applyFont="1" applyBorder="1" applyAlignment="1">
      <alignment horizontal="center" vertical="center" shrinkToFit="1"/>
    </xf>
    <xf numFmtId="0" fontId="28" fillId="0" borderId="48" xfId="17" applyFont="1" applyBorder="1" applyAlignment="1">
      <alignment horizontal="center" vertical="center" shrinkToFit="1"/>
    </xf>
    <xf numFmtId="0" fontId="34" fillId="13" borderId="12" xfId="22" applyFont="1" applyFill="1" applyBorder="1" applyAlignment="1">
      <alignment horizontal="center" vertical="center"/>
    </xf>
    <xf numFmtId="0" fontId="34" fillId="13" borderId="19" xfId="22" applyFont="1" applyFill="1" applyBorder="1" applyAlignment="1">
      <alignment horizontal="center" vertical="center"/>
    </xf>
    <xf numFmtId="176" fontId="34" fillId="13" borderId="9" xfId="22" applyNumberFormat="1" applyFont="1" applyFill="1" applyBorder="1" applyAlignment="1">
      <alignment horizontal="center" vertical="center"/>
    </xf>
    <xf numFmtId="176" fontId="34" fillId="13" borderId="20" xfId="22" applyNumberFormat="1" applyFont="1" applyFill="1" applyBorder="1" applyAlignment="1">
      <alignment horizontal="center" vertical="center"/>
    </xf>
    <xf numFmtId="0" fontId="34" fillId="13" borderId="9" xfId="22" applyFont="1" applyFill="1" applyBorder="1" applyAlignment="1">
      <alignment horizontal="center" vertical="center"/>
    </xf>
    <xf numFmtId="0" fontId="34" fillId="13" borderId="20" xfId="22" applyFont="1" applyFill="1" applyBorder="1" applyAlignment="1">
      <alignment horizontal="center" vertical="center"/>
    </xf>
    <xf numFmtId="0" fontId="34" fillId="14" borderId="9" xfId="22" applyFont="1" applyFill="1" applyBorder="1" applyAlignment="1">
      <alignment horizontal="center" vertical="center" wrapText="1"/>
    </xf>
    <xf numFmtId="0" fontId="34" fillId="14" borderId="20" xfId="22" applyFont="1" applyFill="1" applyBorder="1" applyAlignment="1">
      <alignment horizontal="center" vertical="center" wrapText="1"/>
    </xf>
    <xf numFmtId="0" fontId="53" fillId="27" borderId="80" xfId="22" applyFont="1" applyFill="1" applyBorder="1" applyAlignment="1">
      <alignment horizontal="left" vertical="center"/>
    </xf>
    <xf numFmtId="0" fontId="53" fillId="27" borderId="79" xfId="22" applyFont="1" applyFill="1" applyBorder="1" applyAlignment="1">
      <alignment horizontal="left" vertical="center"/>
    </xf>
    <xf numFmtId="0" fontId="34" fillId="0" borderId="11" xfId="22" applyFont="1" applyBorder="1" applyAlignment="1">
      <alignment horizontal="center" vertical="center"/>
    </xf>
    <xf numFmtId="0" fontId="34" fillId="3" borderId="54" xfId="22" applyFont="1" applyFill="1" applyBorder="1" applyAlignment="1">
      <alignment horizontal="center"/>
    </xf>
    <xf numFmtId="0" fontId="34" fillId="3" borderId="55" xfId="22" applyFont="1" applyFill="1" applyBorder="1" applyAlignment="1">
      <alignment horizontal="center"/>
    </xf>
    <xf numFmtId="0" fontId="34" fillId="3" borderId="56" xfId="22" applyFont="1" applyFill="1" applyBorder="1" applyAlignment="1">
      <alignment horizontal="center"/>
    </xf>
    <xf numFmtId="0" fontId="53" fillId="27" borderId="59" xfId="22" applyFont="1" applyFill="1" applyBorder="1" applyAlignment="1">
      <alignment horizontal="left" vertical="center"/>
    </xf>
    <xf numFmtId="0" fontId="53" fillId="27" borderId="62" xfId="22" applyFont="1" applyFill="1" applyBorder="1" applyAlignment="1">
      <alignment horizontal="left" vertical="center"/>
    </xf>
    <xf numFmtId="0" fontId="53" fillId="27" borderId="68" xfId="22" applyFont="1" applyFill="1" applyBorder="1" applyAlignment="1">
      <alignment horizontal="left" vertical="center"/>
    </xf>
    <xf numFmtId="0" fontId="53" fillId="27" borderId="71" xfId="22" applyFont="1" applyFill="1" applyBorder="1" applyAlignment="1">
      <alignment horizontal="left" vertical="center"/>
    </xf>
    <xf numFmtId="0" fontId="13" fillId="0" borderId="30" xfId="22" applyFont="1" applyBorder="1" applyAlignment="1">
      <alignment horizontal="center" vertical="center"/>
    </xf>
    <xf numFmtId="0" fontId="13" fillId="0" borderId="53" xfId="22" applyFont="1" applyBorder="1" applyAlignment="1">
      <alignment horizontal="center" vertical="center"/>
    </xf>
    <xf numFmtId="0" fontId="34" fillId="14" borderId="10" xfId="22" applyFont="1" applyFill="1" applyBorder="1" applyAlignment="1">
      <alignment horizontal="center" vertical="center" wrapText="1"/>
    </xf>
    <xf numFmtId="0" fontId="34" fillId="14" borderId="24" xfId="22" applyFont="1" applyFill="1" applyBorder="1" applyAlignment="1">
      <alignment horizontal="center" vertical="center" wrapText="1"/>
    </xf>
    <xf numFmtId="0" fontId="50" fillId="13" borderId="18" xfId="22" applyFont="1" applyFill="1" applyBorder="1" applyAlignment="1">
      <alignment horizontal="center" vertical="center" wrapText="1"/>
    </xf>
    <xf numFmtId="0" fontId="50" fillId="13" borderId="8" xfId="22" applyFont="1" applyFill="1" applyBorder="1" applyAlignment="1">
      <alignment horizontal="center" vertical="center" wrapText="1"/>
    </xf>
    <xf numFmtId="0" fontId="50" fillId="13" borderId="14" xfId="22" applyFont="1" applyFill="1" applyBorder="1" applyAlignment="1">
      <alignment horizontal="center" vertical="center" wrapText="1"/>
    </xf>
    <xf numFmtId="0" fontId="50" fillId="13" borderId="21" xfId="22" applyFont="1" applyFill="1" applyBorder="1" applyAlignment="1">
      <alignment horizontal="center" vertical="center" wrapText="1"/>
    </xf>
    <xf numFmtId="0" fontId="34" fillId="15" borderId="14" xfId="22" applyNumberFormat="1" applyFont="1" applyFill="1" applyBorder="1" applyAlignment="1">
      <alignment horizontal="center" vertical="center"/>
    </xf>
    <xf numFmtId="0" fontId="34" fillId="15" borderId="21" xfId="22" applyNumberFormat="1" applyFont="1" applyFill="1" applyBorder="1" applyAlignment="1">
      <alignment horizontal="center" vertical="center"/>
    </xf>
    <xf numFmtId="0" fontId="53" fillId="27" borderId="54" xfId="22" applyFont="1" applyFill="1" applyBorder="1" applyAlignment="1">
      <alignment horizontal="left" vertical="center"/>
    </xf>
    <xf numFmtId="0" fontId="53" fillId="27" borderId="55" xfId="22" applyFont="1" applyFill="1" applyBorder="1" applyAlignment="1">
      <alignment horizontal="left" vertical="center"/>
    </xf>
    <xf numFmtId="0" fontId="34" fillId="28" borderId="11" xfId="22" applyFont="1" applyFill="1" applyBorder="1" applyAlignment="1">
      <alignment horizontal="center" vertical="center"/>
    </xf>
    <xf numFmtId="0" fontId="34" fillId="28" borderId="14" xfId="17" applyFont="1" applyFill="1" applyBorder="1" applyAlignment="1">
      <alignment horizontal="center" vertical="center"/>
    </xf>
    <xf numFmtId="0" fontId="49" fillId="0" borderId="22" xfId="19" applyFont="1" applyBorder="1" applyAlignment="1">
      <alignment horizontal="center" vertical="center"/>
    </xf>
    <xf numFmtId="0" fontId="34" fillId="28" borderId="22" xfId="17" applyFont="1" applyFill="1" applyBorder="1" applyAlignment="1">
      <alignment horizontal="center" vertical="center"/>
    </xf>
    <xf numFmtId="0" fontId="34" fillId="28" borderId="11" xfId="17" applyFont="1" applyFill="1" applyBorder="1" applyAlignment="1">
      <alignment horizontal="center" vertical="center"/>
    </xf>
    <xf numFmtId="0" fontId="34" fillId="12" borderId="11" xfId="19" applyFont="1" applyFill="1" applyBorder="1" applyAlignment="1">
      <alignment horizontal="left" vertical="center"/>
    </xf>
    <xf numFmtId="0" fontId="34" fillId="0" borderId="11" xfId="19" applyFont="1" applyBorder="1" applyAlignment="1">
      <alignment horizontal="center" vertical="center"/>
    </xf>
    <xf numFmtId="0" fontId="49" fillId="0" borderId="0" xfId="19" applyFont="1" applyBorder="1" applyAlignment="1">
      <alignment horizontal="center" vertical="center"/>
    </xf>
    <xf numFmtId="0" fontId="34" fillId="12" borderId="11" xfId="22" applyFont="1" applyFill="1" applyBorder="1" applyAlignment="1">
      <alignment horizontal="left" vertical="center"/>
    </xf>
    <xf numFmtId="0" fontId="49" fillId="0" borderId="0" xfId="22" applyFont="1" applyBorder="1" applyAlignment="1">
      <alignment horizontal="center" vertical="center"/>
    </xf>
    <xf numFmtId="0" fontId="49" fillId="0" borderId="22" xfId="22" applyFont="1" applyBorder="1" applyAlignment="1">
      <alignment horizontal="center" vertical="center"/>
    </xf>
    <xf numFmtId="14" fontId="50" fillId="0" borderId="107" xfId="17" applyNumberFormat="1" applyFont="1" applyBorder="1" applyAlignment="1">
      <alignment horizontal="center" vertical="center"/>
    </xf>
    <xf numFmtId="14" fontId="50" fillId="0" borderId="106" xfId="17" applyNumberFormat="1" applyFont="1" applyBorder="1" applyAlignment="1">
      <alignment horizontal="center" vertical="center"/>
    </xf>
    <xf numFmtId="0" fontId="49" fillId="31" borderId="110" xfId="17" applyFont="1" applyFill="1" applyBorder="1">
      <alignment vertical="center"/>
    </xf>
    <xf numFmtId="0" fontId="49" fillId="31" borderId="109" xfId="17" applyFont="1" applyFill="1" applyBorder="1">
      <alignment vertical="center"/>
    </xf>
    <xf numFmtId="0" fontId="49" fillId="31" borderId="108" xfId="17" applyFont="1" applyFill="1" applyBorder="1">
      <alignment vertical="center"/>
    </xf>
    <xf numFmtId="0" fontId="49" fillId="31" borderId="105" xfId="17" applyFont="1" applyFill="1" applyBorder="1" applyAlignment="1">
      <alignment horizontal="left" vertical="center"/>
    </xf>
    <xf numFmtId="0" fontId="49" fillId="31" borderId="103" xfId="17" applyFont="1" applyFill="1" applyBorder="1" applyAlignment="1">
      <alignment horizontal="left" vertical="center"/>
    </xf>
    <xf numFmtId="0" fontId="49" fillId="31" borderId="104" xfId="17" applyFont="1" applyFill="1" applyBorder="1" applyAlignment="1">
      <alignment horizontal="left" vertical="center"/>
    </xf>
    <xf numFmtId="0" fontId="49" fillId="31" borderId="4" xfId="17" applyFont="1" applyFill="1" applyBorder="1" applyAlignment="1">
      <alignment horizontal="center" vertical="center"/>
    </xf>
    <xf numFmtId="0" fontId="49" fillId="31" borderId="18" xfId="17" applyFont="1" applyFill="1" applyBorder="1" applyAlignment="1">
      <alignment horizontal="center" vertical="center"/>
    </xf>
    <xf numFmtId="0" fontId="49" fillId="31" borderId="11" xfId="17" applyFont="1" applyFill="1" applyBorder="1" applyAlignment="1">
      <alignment horizontal="center" vertical="center"/>
    </xf>
    <xf numFmtId="0" fontId="49" fillId="31" borderId="11" xfId="17" applyFont="1" applyFill="1" applyBorder="1" applyAlignment="1">
      <alignment horizontal="center" vertical="center" shrinkToFit="1"/>
    </xf>
    <xf numFmtId="0" fontId="49" fillId="31" borderId="9" xfId="17" applyFont="1" applyFill="1" applyBorder="1" applyAlignment="1">
      <alignment horizontal="center" vertical="center"/>
    </xf>
    <xf numFmtId="0" fontId="49" fillId="31" borderId="101" xfId="17" applyFont="1" applyFill="1" applyBorder="1" applyAlignment="1">
      <alignment horizontal="center" vertical="center"/>
    </xf>
    <xf numFmtId="0" fontId="49" fillId="31" borderId="2" xfId="17" applyFont="1" applyFill="1" applyBorder="1" applyAlignment="1">
      <alignment horizontal="center" vertical="center"/>
    </xf>
    <xf numFmtId="0" fontId="49" fillId="31" borderId="3" xfId="17" applyFont="1" applyFill="1" applyBorder="1" applyAlignment="1">
      <alignment horizontal="center" vertical="center"/>
    </xf>
    <xf numFmtId="0" fontId="49" fillId="31" borderId="40" xfId="17" applyFont="1" applyFill="1" applyBorder="1" applyAlignment="1">
      <alignment horizontal="center" vertical="center"/>
    </xf>
    <xf numFmtId="0" fontId="49" fillId="31" borderId="0" xfId="17" applyFont="1" applyFill="1" applyAlignment="1">
      <alignment horizontal="center" vertical="center"/>
    </xf>
    <xf numFmtId="0" fontId="49" fillId="31" borderId="41" xfId="17" applyFont="1" applyFill="1" applyBorder="1" applyAlignment="1">
      <alignment horizontal="center" vertical="center"/>
    </xf>
    <xf numFmtId="0" fontId="49" fillId="31" borderId="29" xfId="17" applyFont="1" applyFill="1" applyBorder="1" applyAlignment="1">
      <alignment horizontal="center" vertical="center"/>
    </xf>
    <xf numFmtId="0" fontId="49" fillId="31" borderId="36" xfId="17" applyFont="1" applyFill="1" applyBorder="1" applyAlignment="1">
      <alignment horizontal="center" vertical="center"/>
    </xf>
    <xf numFmtId="0" fontId="49" fillId="31" borderId="35" xfId="17" applyFont="1" applyFill="1" applyBorder="1" applyAlignment="1">
      <alignment horizontal="center" vertical="center"/>
    </xf>
    <xf numFmtId="0" fontId="49" fillId="31" borderId="12" xfId="17" applyFont="1" applyFill="1" applyBorder="1" applyAlignment="1">
      <alignment horizontal="center" vertical="center" wrapText="1"/>
    </xf>
    <xf numFmtId="0" fontId="49" fillId="31" borderId="9" xfId="17" applyFont="1" applyFill="1" applyBorder="1" applyAlignment="1">
      <alignment horizontal="center" vertical="center" wrapText="1"/>
    </xf>
    <xf numFmtId="0" fontId="49" fillId="31" borderId="26" xfId="17" applyFont="1" applyFill="1" applyBorder="1" applyAlignment="1">
      <alignment horizontal="center" vertical="center" wrapText="1"/>
    </xf>
    <xf numFmtId="0" fontId="49" fillId="31" borderId="11" xfId="17" applyFont="1" applyFill="1" applyBorder="1" applyAlignment="1">
      <alignment horizontal="center" vertical="center" wrapText="1"/>
    </xf>
    <xf numFmtId="0" fontId="49" fillId="0" borderId="100" xfId="17" applyFont="1" applyBorder="1" applyAlignment="1">
      <alignment horizontal="left" vertical="center"/>
    </xf>
    <xf numFmtId="0" fontId="49" fillId="0" borderId="53" xfId="17" applyFont="1" applyBorder="1" applyAlignment="1">
      <alignment horizontal="left" vertical="center"/>
    </xf>
    <xf numFmtId="0" fontId="49" fillId="0" borderId="36" xfId="17" applyFont="1" applyBorder="1" applyAlignment="1">
      <alignment horizontal="left" vertical="center"/>
    </xf>
    <xf numFmtId="0" fontId="49" fillId="0" borderId="35" xfId="17" applyFont="1" applyBorder="1" applyAlignment="1">
      <alignment horizontal="left" vertical="center"/>
    </xf>
    <xf numFmtId="0" fontId="49" fillId="0" borderId="98" xfId="17" applyFont="1" applyBorder="1" applyAlignment="1">
      <alignment horizontal="left" vertical="center"/>
    </xf>
    <xf numFmtId="0" fontId="49" fillId="0" borderId="32" xfId="17" applyFont="1" applyBorder="1" applyAlignment="1">
      <alignment horizontal="left" vertical="center"/>
    </xf>
    <xf numFmtId="0" fontId="49" fillId="0" borderId="0" xfId="17" applyFont="1" applyAlignment="1">
      <alignment horizontal="left" vertical="center"/>
    </xf>
    <xf numFmtId="0" fontId="49" fillId="0" borderId="48" xfId="17" applyFont="1" applyBorder="1" applyAlignment="1">
      <alignment horizontal="center" vertical="center" wrapText="1"/>
    </xf>
    <xf numFmtId="0" fontId="49" fillId="0" borderId="37" xfId="17" applyFont="1" applyBorder="1" applyAlignment="1">
      <alignment horizontal="center" vertical="center" wrapText="1"/>
    </xf>
    <xf numFmtId="0" fontId="49" fillId="0" borderId="50" xfId="17" applyFont="1" applyBorder="1" applyAlignment="1">
      <alignment horizontal="center" vertical="center" wrapText="1"/>
    </xf>
    <xf numFmtId="0" fontId="49" fillId="0" borderId="41" xfId="17" applyFont="1" applyBorder="1" applyAlignment="1">
      <alignment horizontal="center" vertical="center" wrapText="1"/>
    </xf>
    <xf numFmtId="0" fontId="49" fillId="0" borderId="5" xfId="17" applyFont="1" applyBorder="1" applyAlignment="1">
      <alignment horizontal="center" vertical="center" wrapText="1"/>
    </xf>
    <xf numFmtId="0" fontId="49" fillId="0" borderId="7" xfId="17" applyFont="1" applyBorder="1" applyAlignment="1">
      <alignment horizontal="center" vertical="center" wrapText="1"/>
    </xf>
    <xf numFmtId="0" fontId="49" fillId="0" borderId="0" xfId="17" applyFont="1" applyAlignment="1">
      <alignment horizontal="center" vertical="center"/>
    </xf>
    <xf numFmtId="181" fontId="49" fillId="11" borderId="5" xfId="17" applyNumberFormat="1" applyFont="1" applyFill="1" applyBorder="1" applyAlignment="1">
      <alignment horizontal="center" vertical="center"/>
    </xf>
    <xf numFmtId="181" fontId="49" fillId="11" borderId="6" xfId="17" applyNumberFormat="1" applyFont="1" applyFill="1" applyBorder="1" applyAlignment="1">
      <alignment horizontal="center" vertical="center"/>
    </xf>
    <xf numFmtId="181" fontId="49" fillId="11" borderId="7" xfId="17" applyNumberFormat="1" applyFont="1" applyFill="1" applyBorder="1" applyAlignment="1">
      <alignment horizontal="center" vertical="center"/>
    </xf>
    <xf numFmtId="0" fontId="49" fillId="0" borderId="30" xfId="17" applyFont="1" applyBorder="1" applyAlignment="1">
      <alignment horizontal="left" vertical="center"/>
    </xf>
    <xf numFmtId="0" fontId="2" fillId="0" borderId="109" xfId="23" applyBorder="1">
      <alignment vertical="center"/>
    </xf>
    <xf numFmtId="0" fontId="2" fillId="0" borderId="108" xfId="23" applyBorder="1">
      <alignment vertical="center"/>
    </xf>
    <xf numFmtId="0" fontId="2" fillId="0" borderId="103" xfId="23" applyBorder="1" applyAlignment="1">
      <alignment horizontal="left" vertical="center"/>
    </xf>
    <xf numFmtId="0" fontId="2" fillId="0" borderId="104" xfId="23" applyBorder="1" applyAlignment="1">
      <alignment horizontal="left" vertical="center"/>
    </xf>
    <xf numFmtId="0" fontId="37" fillId="33" borderId="100" xfId="0" applyFont="1" applyFill="1" applyBorder="1" applyAlignment="1">
      <alignment horizontal="left" vertical="center" wrapText="1"/>
    </xf>
    <xf numFmtId="0" fontId="37" fillId="33" borderId="53" xfId="0" applyFont="1" applyFill="1" applyBorder="1" applyAlignment="1">
      <alignment horizontal="left" vertical="center" wrapText="1"/>
    </xf>
    <xf numFmtId="0" fontId="37" fillId="33" borderId="100" xfId="0" applyFont="1" applyFill="1" applyBorder="1" applyAlignment="1">
      <alignment horizontal="left" vertical="center"/>
    </xf>
    <xf numFmtId="0" fontId="37" fillId="33" borderId="53" xfId="0" applyFont="1" applyFill="1" applyBorder="1" applyAlignment="1">
      <alignment horizontal="left" vertical="center"/>
    </xf>
    <xf numFmtId="0" fontId="37" fillId="33" borderId="98" xfId="0" applyFont="1" applyFill="1" applyBorder="1" applyAlignment="1">
      <alignment horizontal="left" vertical="center"/>
    </xf>
    <xf numFmtId="0" fontId="37" fillId="33" borderId="32" xfId="0" applyFont="1" applyFill="1" applyBorder="1" applyAlignment="1">
      <alignment horizontal="left" vertical="center"/>
    </xf>
    <xf numFmtId="0" fontId="66" fillId="7" borderId="0" xfId="17" applyFont="1" applyFill="1" applyAlignment="1">
      <alignment horizontal="left"/>
    </xf>
    <xf numFmtId="0" fontId="37" fillId="33" borderId="38" xfId="0" applyFont="1" applyFill="1" applyBorder="1" applyAlignment="1">
      <alignment horizontal="left" vertical="center" wrapText="1"/>
    </xf>
    <xf numFmtId="0" fontId="37" fillId="33" borderId="37" xfId="0" applyFont="1" applyFill="1" applyBorder="1" applyAlignment="1">
      <alignment horizontal="left" vertical="center" wrapText="1"/>
    </xf>
    <xf numFmtId="0" fontId="37" fillId="33" borderId="38" xfId="0" applyFont="1" applyFill="1" applyBorder="1" applyAlignment="1">
      <alignment horizontal="left" vertical="center"/>
    </xf>
    <xf numFmtId="0" fontId="37" fillId="33" borderId="37" xfId="0" applyFont="1" applyFill="1" applyBorder="1" applyAlignment="1">
      <alignment horizontal="left" vertical="center"/>
    </xf>
    <xf numFmtId="0" fontId="36" fillId="7" borderId="0" xfId="17" applyFont="1" applyFill="1" applyAlignment="1">
      <alignment horizontal="right" vertical="top"/>
    </xf>
    <xf numFmtId="0" fontId="66" fillId="7" borderId="0" xfId="17" applyFont="1" applyFill="1" applyAlignment="1">
      <alignment horizontal="center" vertical="top"/>
    </xf>
    <xf numFmtId="0" fontId="68" fillId="0" borderId="1" xfId="17" applyFont="1" applyBorder="1" applyAlignment="1">
      <alignment horizontal="center" vertical="center"/>
    </xf>
    <xf numFmtId="0" fontId="68" fillId="0" borderId="2" xfId="17" applyFont="1" applyBorder="1" applyAlignment="1">
      <alignment horizontal="center" vertical="center"/>
    </xf>
    <xf numFmtId="0" fontId="68" fillId="0" borderId="3" xfId="17" applyFont="1" applyBorder="1" applyAlignment="1">
      <alignment horizontal="center" vertical="center"/>
    </xf>
    <xf numFmtId="0" fontId="68" fillId="0" borderId="52" xfId="17" applyFont="1" applyBorder="1" applyAlignment="1">
      <alignment horizontal="center" vertical="center"/>
    </xf>
    <xf numFmtId="0" fontId="68" fillId="0" borderId="36" xfId="17" applyFont="1" applyBorder="1" applyAlignment="1">
      <alignment horizontal="center" vertical="center"/>
    </xf>
    <xf numFmtId="0" fontId="68" fillId="0" borderId="35" xfId="17" applyFont="1" applyBorder="1" applyAlignment="1">
      <alignment horizontal="center" vertical="center"/>
    </xf>
    <xf numFmtId="0" fontId="68" fillId="0" borderId="9" xfId="17" applyFont="1" applyBorder="1" applyAlignment="1">
      <alignment horizontal="center" vertical="center" wrapText="1"/>
    </xf>
    <xf numFmtId="0" fontId="68" fillId="0" borderId="11" xfId="17" applyFont="1" applyBorder="1" applyAlignment="1">
      <alignment horizontal="center" vertical="center" wrapText="1"/>
    </xf>
    <xf numFmtId="0" fontId="69" fillId="0" borderId="4" xfId="17" applyFont="1" applyBorder="1" applyAlignment="1">
      <alignment horizontal="center" vertical="center" wrapText="1"/>
    </xf>
    <xf numFmtId="0" fontId="69" fillId="0" borderId="18" xfId="17" applyFont="1" applyBorder="1" applyAlignment="1">
      <alignment horizontal="center" vertical="center" wrapText="1"/>
    </xf>
    <xf numFmtId="0" fontId="75" fillId="2" borderId="140" xfId="13" applyFont="1" applyFill="1" applyBorder="1" applyAlignment="1">
      <alignment horizontal="left" vertical="center" wrapText="1"/>
    </xf>
    <xf numFmtId="0" fontId="75" fillId="2" borderId="141" xfId="13" applyFont="1" applyFill="1" applyBorder="1" applyAlignment="1">
      <alignment horizontal="left" vertical="center" wrapText="1"/>
    </xf>
    <xf numFmtId="0" fontId="75" fillId="2" borderId="142" xfId="13" applyFont="1" applyFill="1" applyBorder="1" applyAlignment="1">
      <alignment horizontal="left" vertical="center" wrapText="1"/>
    </xf>
    <xf numFmtId="0" fontId="76" fillId="0" borderId="136" xfId="0" applyFont="1" applyBorder="1" applyAlignment="1">
      <alignment vertical="top" wrapText="1"/>
    </xf>
    <xf numFmtId="0" fontId="76" fillId="0" borderId="33" xfId="0" applyFont="1" applyBorder="1" applyAlignment="1">
      <alignment vertical="top" wrapText="1"/>
    </xf>
    <xf numFmtId="0" fontId="76" fillId="0" borderId="25" xfId="0" applyFont="1" applyBorder="1" applyAlignment="1">
      <alignment vertical="top" wrapText="1"/>
    </xf>
    <xf numFmtId="0" fontId="75" fillId="2" borderId="54" xfId="13" applyFont="1" applyFill="1" applyBorder="1" applyAlignment="1">
      <alignment horizontal="left" vertical="center" wrapText="1"/>
    </xf>
    <xf numFmtId="0" fontId="75" fillId="2" borderId="138" xfId="13" applyFont="1" applyFill="1" applyBorder="1" applyAlignment="1">
      <alignment horizontal="left" vertical="center" wrapText="1"/>
    </xf>
    <xf numFmtId="0" fontId="75" fillId="2" borderId="139" xfId="13" applyFont="1" applyFill="1" applyBorder="1" applyAlignment="1">
      <alignment horizontal="left" vertical="center" wrapText="1"/>
    </xf>
    <xf numFmtId="0" fontId="76" fillId="0" borderId="129" xfId="0" applyFont="1" applyBorder="1" applyAlignment="1">
      <alignment vertical="top" wrapText="1"/>
    </xf>
    <xf numFmtId="0" fontId="76" fillId="0" borderId="22" xfId="0" applyFont="1" applyBorder="1" applyAlignment="1">
      <alignment vertical="top" wrapText="1"/>
    </xf>
    <xf numFmtId="0" fontId="76" fillId="0" borderId="16" xfId="0" applyFont="1" applyBorder="1" applyAlignment="1">
      <alignment vertical="top" wrapText="1"/>
    </xf>
    <xf numFmtId="38" fontId="20" fillId="0" borderId="27" xfId="11" applyFont="1" applyBorder="1" applyAlignment="1">
      <alignment horizontal="center"/>
    </xf>
    <xf numFmtId="0" fontId="13" fillId="0" borderId="28" xfId="0" applyFont="1" applyBorder="1" applyAlignment="1">
      <alignment horizontal="center"/>
    </xf>
    <xf numFmtId="0" fontId="13" fillId="4" borderId="12" xfId="13" applyFont="1" applyFill="1" applyBorder="1" applyAlignment="1">
      <alignment horizontal="center" vertical="center"/>
    </xf>
    <xf numFmtId="0" fontId="13" fillId="0" borderId="13" xfId="13" applyFont="1" applyBorder="1" applyAlignment="1">
      <alignment horizontal="center" vertical="center"/>
    </xf>
    <xf numFmtId="0" fontId="13" fillId="4" borderId="19" xfId="13" applyFont="1" applyFill="1" applyBorder="1" applyAlignment="1">
      <alignment horizontal="center" vertical="center"/>
    </xf>
    <xf numFmtId="0" fontId="13" fillId="0" borderId="21" xfId="13" applyFont="1" applyBorder="1" applyAlignment="1">
      <alignment horizontal="center" vertical="center"/>
    </xf>
    <xf numFmtId="0" fontId="13" fillId="4" borderId="3" xfId="13" applyFont="1" applyFill="1" applyBorder="1" applyAlignment="1">
      <alignment horizontal="center" vertical="center" wrapText="1"/>
    </xf>
    <xf numFmtId="0" fontId="13" fillId="4" borderId="7" xfId="13" applyFont="1" applyFill="1" applyBorder="1" applyAlignment="1">
      <alignment horizontal="center" vertical="center" wrapText="1"/>
    </xf>
    <xf numFmtId="0" fontId="13" fillId="4" borderId="31" xfId="13" applyFont="1" applyFill="1" applyBorder="1" applyAlignment="1">
      <alignment horizontal="center" vertical="center"/>
    </xf>
    <xf numFmtId="0" fontId="13" fillId="4" borderId="32" xfId="13" applyFont="1" applyFill="1" applyBorder="1" applyAlignment="1">
      <alignment horizontal="center" vertical="center"/>
    </xf>
    <xf numFmtId="0" fontId="13" fillId="4" borderId="9" xfId="13" applyFont="1" applyFill="1" applyBorder="1" applyAlignment="1">
      <alignment horizontal="center" vertical="center" wrapText="1"/>
    </xf>
    <xf numFmtId="0" fontId="13" fillId="4" borderId="20" xfId="13" applyFont="1" applyFill="1" applyBorder="1" applyAlignment="1">
      <alignment horizontal="center" vertical="center" wrapText="1"/>
    </xf>
    <xf numFmtId="0" fontId="13" fillId="4" borderId="20" xfId="13"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24" xfId="0" applyFont="1" applyFill="1" applyBorder="1" applyAlignment="1">
      <alignment horizontal="center" vertical="center"/>
    </xf>
    <xf numFmtId="0" fontId="19" fillId="5" borderId="15" xfId="3" applyFont="1" applyFill="1" applyBorder="1" applyAlignment="1">
      <alignment horizontal="center" vertical="center" wrapText="1"/>
    </xf>
    <xf numFmtId="0" fontId="19" fillId="5" borderId="23" xfId="3" applyFont="1" applyFill="1" applyBorder="1" applyAlignment="1">
      <alignment horizontal="center" vertical="center" wrapText="1"/>
    </xf>
    <xf numFmtId="38" fontId="19" fillId="5" borderId="13" xfId="11" applyFont="1" applyFill="1" applyBorder="1" applyAlignment="1">
      <alignment horizontal="center" vertical="center" wrapText="1"/>
    </xf>
    <xf numFmtId="38" fontId="19" fillId="5" borderId="21" xfId="11" applyFont="1" applyFill="1" applyBorder="1" applyAlignment="1">
      <alignment horizontal="center" vertical="center" wrapText="1"/>
    </xf>
    <xf numFmtId="0" fontId="19" fillId="5" borderId="4" xfId="3" applyFont="1" applyFill="1" applyBorder="1" applyAlignment="1">
      <alignment horizontal="center" vertical="center" wrapText="1"/>
    </xf>
    <xf numFmtId="0" fontId="19" fillId="5" borderId="8" xfId="12" applyFont="1" applyFill="1" applyBorder="1" applyAlignment="1">
      <alignment horizontal="center" vertical="center" wrapText="1"/>
    </xf>
    <xf numFmtId="0" fontId="20" fillId="3" borderId="1" xfId="24" applyFont="1" applyFill="1" applyBorder="1" applyAlignment="1">
      <alignment horizontal="center" vertical="center" wrapText="1"/>
    </xf>
    <xf numFmtId="0" fontId="20" fillId="3" borderId="2" xfId="24" applyFont="1" applyFill="1" applyBorder="1" applyAlignment="1">
      <alignment horizontal="center" vertical="center" wrapText="1"/>
    </xf>
    <xf numFmtId="0" fontId="20" fillId="3" borderId="5" xfId="24" applyFont="1" applyFill="1" applyBorder="1" applyAlignment="1">
      <alignment horizontal="center" vertical="center" wrapText="1"/>
    </xf>
    <xf numFmtId="0" fontId="20" fillId="3" borderId="6" xfId="24" applyFont="1" applyFill="1" applyBorder="1" applyAlignment="1">
      <alignment horizontal="center" vertical="center" wrapText="1"/>
    </xf>
    <xf numFmtId="0" fontId="20" fillId="2" borderId="1" xfId="25" applyNumberFormat="1" applyFont="1" applyFill="1" applyBorder="1" applyAlignment="1">
      <alignment horizontal="center" vertical="center" wrapText="1"/>
    </xf>
    <xf numFmtId="0" fontId="20" fillId="2" borderId="2" xfId="25" applyNumberFormat="1" applyFont="1" applyFill="1" applyBorder="1" applyAlignment="1">
      <alignment horizontal="center" vertical="center" wrapText="1"/>
    </xf>
    <xf numFmtId="0" fontId="20" fillId="2" borderId="3" xfId="25" applyNumberFormat="1" applyFont="1" applyFill="1" applyBorder="1" applyAlignment="1">
      <alignment horizontal="center" vertical="center" wrapText="1"/>
    </xf>
    <xf numFmtId="0" fontId="20" fillId="2" borderId="5" xfId="25" applyNumberFormat="1" applyFont="1" applyFill="1" applyBorder="1" applyAlignment="1">
      <alignment horizontal="center" vertical="center" wrapText="1"/>
    </xf>
    <xf numFmtId="0" fontId="20" fillId="2" borderId="6" xfId="25" applyNumberFormat="1" applyFont="1" applyFill="1" applyBorder="1" applyAlignment="1">
      <alignment horizontal="center" vertical="center" wrapText="1"/>
    </xf>
    <xf numFmtId="0" fontId="20" fillId="2" borderId="7" xfId="25" applyNumberFormat="1" applyFont="1" applyFill="1" applyBorder="1" applyAlignment="1">
      <alignment horizontal="center" vertical="center" wrapText="1"/>
    </xf>
  </cellXfs>
  <cellStyles count="26">
    <cellStyle name="パーセント 2" xfId="21" xr:uid="{324CF248-3128-4368-9A95-71946211C87D}"/>
    <cellStyle name="桁区切り 2" xfId="4" xr:uid="{00000000-0005-0000-0000-000000000000}"/>
    <cellStyle name="桁区切り 70" xfId="11" xr:uid="{00000000-0005-0000-0000-000001000000}"/>
    <cellStyle name="桁区切り 71" xfId="5" xr:uid="{00000000-0005-0000-0000-000002000000}"/>
    <cellStyle name="通貨 2" xfId="20" xr:uid="{1CFE2992-E553-46D6-8B88-5BC886618CCA}"/>
    <cellStyle name="標準" xfId="0" builtinId="0"/>
    <cellStyle name="標準 2" xfId="1" xr:uid="{00000000-0005-0000-0000-000004000000}"/>
    <cellStyle name="標準 2 2" xfId="2" xr:uid="{00000000-0005-0000-0000-000005000000}"/>
    <cellStyle name="標準 2 2 10" xfId="14" xr:uid="{00000000-0005-0000-0000-000006000000}"/>
    <cellStyle name="標準 2 2 10 2" xfId="25" xr:uid="{BEE2F2B5-CBC2-47E4-A355-F30ED9076C99}"/>
    <cellStyle name="標準 2 3" xfId="6" xr:uid="{00000000-0005-0000-0000-000007000000}"/>
    <cellStyle name="標準 2 3 2" xfId="22" xr:uid="{F3596F1A-3175-4C71-B00D-142C2AA5D71D}"/>
    <cellStyle name="標準 2 4" xfId="17" xr:uid="{41C3C9A1-6AAC-4E1E-9D5F-EF48E387408D}"/>
    <cellStyle name="標準 3" xfId="16" xr:uid="{F641D638-C496-4504-9EB7-C15AE1D41D37}"/>
    <cellStyle name="標準 3 16" xfId="13" xr:uid="{00000000-0005-0000-0000-000008000000}"/>
    <cellStyle name="標準 3 2" xfId="18" xr:uid="{22015949-1A96-4E4D-AEBB-65E9A86DDDD6}"/>
    <cellStyle name="標準 38" xfId="7" xr:uid="{00000000-0005-0000-0000-000009000000}"/>
    <cellStyle name="標準 4" xfId="19" xr:uid="{0724F265-B599-47C7-9EF0-E3D99782CF87}"/>
    <cellStyle name="標準 5" xfId="8" xr:uid="{00000000-0005-0000-0000-00000A000000}"/>
    <cellStyle name="標準 5 35" xfId="10" xr:uid="{00000000-0005-0000-0000-00000B000000}"/>
    <cellStyle name="標準 5 35 2" xfId="24" xr:uid="{43FC8606-AC1E-48EE-8159-CD1B448ED56F}"/>
    <cellStyle name="標準 5 36" xfId="9" xr:uid="{00000000-0005-0000-0000-00000C000000}"/>
    <cellStyle name="標準 5 38" xfId="15" xr:uid="{00000000-0005-0000-0000-00000D000000}"/>
    <cellStyle name="標準 6" xfId="23" xr:uid="{D433ED94-A38E-4826-A4CF-813EE1ACF371}"/>
    <cellStyle name="標準_(Fit&amp;GapSample)IBM_適合性分析表_0130提出" xfId="12" xr:uid="{00000000-0005-0000-0000-00000E000000}"/>
    <cellStyle name="標準_全般要求_1218" xfId="3" xr:uid="{00000000-0005-0000-0000-00000F000000}"/>
  </cellStyles>
  <dxfs count="0"/>
  <tableStyles count="0" defaultTableStyle="TableStyleMedium2" defaultPivotStyle="PivotStyleMedium9"/>
  <colors>
    <mruColors>
      <color rgb="FFCCFF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68036</xdr:colOff>
      <xdr:row>49</xdr:row>
      <xdr:rowOff>158746</xdr:rowOff>
    </xdr:from>
    <xdr:to>
      <xdr:col>13</xdr:col>
      <xdr:colOff>762000</xdr:colOff>
      <xdr:row>57</xdr:row>
      <xdr:rowOff>81643</xdr:rowOff>
    </xdr:to>
    <xdr:sp macro="" textlink="">
      <xdr:nvSpPr>
        <xdr:cNvPr id="2" name="テキスト ボックス 1">
          <a:extLst>
            <a:ext uri="{FF2B5EF4-FFF2-40B4-BE49-F238E27FC236}">
              <a16:creationId xmlns:a16="http://schemas.microsoft.com/office/drawing/2014/main" id="{CCEB240E-5048-4389-BA3F-F2F90E35FC09}"/>
            </a:ext>
          </a:extLst>
        </xdr:cNvPr>
        <xdr:cNvSpPr txBox="1"/>
      </xdr:nvSpPr>
      <xdr:spPr>
        <a:xfrm>
          <a:off x="4182836" y="8559796"/>
          <a:ext cx="5418364" cy="1294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記載ルール</a:t>
          </a:r>
          <a:r>
            <a:rPr kumimoji="1" lang="en-US" altLang="ja-JP" sz="1100">
              <a:solidFill>
                <a:sysClr val="windowText" lastClr="000000"/>
              </a:solidFill>
            </a:rPr>
            <a:t>】</a:t>
          </a:r>
        </a:p>
        <a:p>
          <a:r>
            <a:rPr kumimoji="1" lang="ja-JP" altLang="en-US" sz="1100">
              <a:solidFill>
                <a:sysClr val="windowText" lastClr="000000"/>
              </a:solidFill>
            </a:rPr>
            <a:t>①記載済の各項目名は、変更しないでください。項目が足りない場合は、必要に応じて行を追加してください。</a:t>
          </a:r>
          <a:endParaRPr kumimoji="1" lang="en-US" altLang="ja-JP" sz="1100">
            <a:solidFill>
              <a:sysClr val="windowText" lastClr="000000"/>
            </a:solidFill>
          </a:endParaRPr>
        </a:p>
        <a:p>
          <a:r>
            <a:rPr kumimoji="1" lang="ja-JP" altLang="en-US" sz="1100" strike="dblStrike" baseline="0">
              <a:solidFill>
                <a:sysClr val="windowText" lastClr="000000"/>
              </a:solidFill>
            </a:rPr>
            <a:t>②契約年数が</a:t>
          </a:r>
          <a:r>
            <a:rPr kumimoji="1" lang="en-US" altLang="ja-JP" sz="1100" strike="dblStrike" baseline="0">
              <a:solidFill>
                <a:sysClr val="windowText" lastClr="000000"/>
              </a:solidFill>
            </a:rPr>
            <a:t>6</a:t>
          </a:r>
          <a:r>
            <a:rPr kumimoji="1" lang="ja-JP" altLang="en-US" sz="1100" strike="dblStrike" baseline="0">
              <a:solidFill>
                <a:sysClr val="windowText" lastClr="000000"/>
              </a:solidFill>
            </a:rPr>
            <a:t>年以上に及ぶ場合は</a:t>
          </a:r>
          <a:r>
            <a:rPr kumimoji="1" lang="ja-JP" altLang="en-US" sz="1100" strike="dblStrike" baseline="0">
              <a:solidFill>
                <a:sysClr val="windowText" lastClr="000000"/>
              </a:solidFill>
              <a:latin typeface="+mn-lt"/>
              <a:ea typeface="+mn-ea"/>
              <a:cs typeface="+mn-cs"/>
            </a:rPr>
            <a:t>、</a:t>
          </a:r>
          <a:r>
            <a:rPr kumimoji="1" lang="ja-JP" altLang="ja-JP" sz="1100" strike="dblStrike" baseline="0">
              <a:solidFill>
                <a:sysClr val="windowText" lastClr="000000"/>
              </a:solidFill>
              <a:latin typeface="+mn-lt"/>
              <a:ea typeface="+mn-ea"/>
              <a:cs typeface="+mn-cs"/>
            </a:rPr>
            <a:t>第</a:t>
          </a:r>
          <a:r>
            <a:rPr kumimoji="1" lang="en-US" altLang="ja-JP" sz="1100" strike="dblStrike" baseline="0">
              <a:solidFill>
                <a:sysClr val="windowText" lastClr="000000"/>
              </a:solidFill>
              <a:latin typeface="+mn-lt"/>
              <a:ea typeface="+mn-ea"/>
              <a:cs typeface="+mn-cs"/>
            </a:rPr>
            <a:t>7</a:t>
          </a:r>
          <a:r>
            <a:rPr kumimoji="1" lang="ja-JP" altLang="ja-JP" sz="1100" strike="dblStrike" baseline="0">
              <a:solidFill>
                <a:sysClr val="windowText" lastClr="000000"/>
              </a:solidFill>
              <a:latin typeface="+mn-lt"/>
              <a:ea typeface="+mn-ea"/>
              <a:cs typeface="+mn-cs"/>
            </a:rPr>
            <a:t>年度目以降</a:t>
          </a:r>
          <a:r>
            <a:rPr kumimoji="1" lang="ja-JP" altLang="en-US" sz="1100" strike="dblStrike" baseline="0">
              <a:solidFill>
                <a:sysClr val="windowText" lastClr="000000"/>
              </a:solidFill>
              <a:latin typeface="+mn-lt"/>
              <a:ea typeface="+mn-ea"/>
              <a:cs typeface="+mn-cs"/>
            </a:rPr>
            <a:t>の費用を「その他</a:t>
          </a:r>
          <a:r>
            <a:rPr kumimoji="1" lang="ja-JP" altLang="en-US" sz="1100" strike="dblStrike" baseline="0">
              <a:solidFill>
                <a:sysClr val="windowText" lastClr="000000"/>
              </a:solidFill>
            </a:rPr>
            <a:t>欄</a:t>
          </a:r>
          <a:r>
            <a:rPr kumimoji="1" lang="ja-JP" altLang="ja-JP" sz="1100" strike="dblStrike" baseline="0">
              <a:solidFill>
                <a:sysClr val="windowText" lastClr="000000"/>
              </a:solidFill>
              <a:latin typeface="+mn-lt"/>
              <a:ea typeface="+mn-ea"/>
              <a:cs typeface="+mn-cs"/>
            </a:rPr>
            <a:t>」</a:t>
          </a:r>
          <a:r>
            <a:rPr kumimoji="1" lang="ja-JP" altLang="en-US" sz="1100" strike="dblStrike" baseline="0">
              <a:solidFill>
                <a:sysClr val="windowText" lastClr="000000"/>
              </a:solidFill>
              <a:latin typeface="+mn-lt"/>
              <a:ea typeface="+mn-ea"/>
              <a:cs typeface="+mn-cs"/>
            </a:rPr>
            <a:t>、</a:t>
          </a:r>
          <a:r>
            <a:rPr kumimoji="1" lang="ja-JP" altLang="en-US" sz="1100" strike="dblStrike" baseline="0">
              <a:solidFill>
                <a:sysClr val="windowText" lastClr="000000"/>
              </a:solidFill>
            </a:rPr>
            <a:t>説明を「備考欄」に記載してください。</a:t>
          </a:r>
          <a:endParaRPr kumimoji="1" lang="en-US" altLang="ja-JP" sz="1100" strike="dblStrike" baseline="0">
            <a:solidFill>
              <a:sysClr val="windowText" lastClr="000000"/>
            </a:solidFill>
          </a:endParaRPr>
        </a:p>
        <a:p>
          <a:r>
            <a:rPr kumimoji="1" lang="ja-JP" altLang="en-US" sz="1100">
              <a:solidFill>
                <a:sysClr val="windowText" lastClr="000000"/>
              </a:solidFill>
              <a:latin typeface="+mn-lt"/>
              <a:ea typeface="+mn-ea"/>
              <a:cs typeface="+mn-cs"/>
            </a:rPr>
            <a:t>③税率は必要に応じ適宜修正してください。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④値引きは、総額からの値引きではなく、単位あたりの値引き額を記載してください。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⑤作業費の単位は、「人日」で記載してください。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⑥前提条件があれば備考欄に書いてください。</a:t>
          </a:r>
          <a:endParaRPr kumimoji="1" lang="en-US" altLang="ja-JP" sz="1100">
            <a:solidFill>
              <a:sysClr val="windowText" lastClr="000000"/>
            </a:solidFill>
            <a:latin typeface="+mn-lt"/>
            <a:ea typeface="+mn-ea"/>
            <a:cs typeface="+mn-cs"/>
          </a:endParaRPr>
        </a:p>
        <a:p>
          <a:endParaRPr kumimoji="1" lang="en-US" altLang="ja-JP" sz="1100">
            <a:solidFill>
              <a:sysClr val="windowText" lastClr="000000"/>
            </a:solidFill>
            <a:latin typeface="+mn-lt"/>
            <a:ea typeface="+mn-ea"/>
            <a:cs typeface="+mn-cs"/>
          </a:endParaRPr>
        </a:p>
        <a:p>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rPr>
            <a:t>　　</a:t>
          </a:r>
        </a:p>
      </xdr:txBody>
    </xdr:sp>
    <xdr:clientData/>
  </xdr:twoCellAnchor>
  <xdr:twoCellAnchor>
    <xdr:from>
      <xdr:col>0</xdr:col>
      <xdr:colOff>254000</xdr:colOff>
      <xdr:row>42</xdr:row>
      <xdr:rowOff>47624</xdr:rowOff>
    </xdr:from>
    <xdr:to>
      <xdr:col>5</xdr:col>
      <xdr:colOff>238125</xdr:colOff>
      <xdr:row>57</xdr:row>
      <xdr:rowOff>174624</xdr:rowOff>
    </xdr:to>
    <xdr:sp macro="" textlink="">
      <xdr:nvSpPr>
        <xdr:cNvPr id="3" name="テキスト ボックス 2">
          <a:extLst>
            <a:ext uri="{FF2B5EF4-FFF2-40B4-BE49-F238E27FC236}">
              <a16:creationId xmlns:a16="http://schemas.microsoft.com/office/drawing/2014/main" id="{1D34BBA6-630B-4E2A-AD62-00BDD710E4BC}"/>
            </a:ext>
          </a:extLst>
        </xdr:cNvPr>
        <xdr:cNvSpPr txBox="1"/>
      </xdr:nvSpPr>
      <xdr:spPr>
        <a:xfrm>
          <a:off x="254000" y="7248524"/>
          <a:ext cx="3413125" cy="2698750"/>
        </a:xfrm>
        <a:prstGeom prst="rect">
          <a:avLst/>
        </a:prstGeom>
        <a:solidFill>
          <a:schemeClr val="lt1"/>
        </a:solidFill>
        <a:ln w="381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22</xdr:row>
      <xdr:rowOff>0</xdr:rowOff>
    </xdr:from>
    <xdr:to>
      <xdr:col>7</xdr:col>
      <xdr:colOff>0</xdr:colOff>
      <xdr:row>22</xdr:row>
      <xdr:rowOff>0</xdr:rowOff>
    </xdr:to>
    <xdr:sp macro="" textlink="">
      <xdr:nvSpPr>
        <xdr:cNvPr id="2" name="AutoShape 48">
          <a:extLst>
            <a:ext uri="{FF2B5EF4-FFF2-40B4-BE49-F238E27FC236}">
              <a16:creationId xmlns:a16="http://schemas.microsoft.com/office/drawing/2014/main" id="{AB1E7EFA-3AD3-4297-B168-A12331E49CA8}"/>
            </a:ext>
          </a:extLst>
        </xdr:cNvPr>
        <xdr:cNvSpPr>
          <a:spLocks noChangeArrowheads="1"/>
        </xdr:cNvSpPr>
      </xdr:nvSpPr>
      <xdr:spPr bwMode="auto">
        <a:xfrm>
          <a:off x="4152900" y="9496425"/>
          <a:ext cx="0" cy="0"/>
        </a:xfrm>
        <a:prstGeom prst="wedgeRectCallout">
          <a:avLst>
            <a:gd name="adj1" fmla="val 147792"/>
            <a:gd name="adj2" fmla="val -9040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評価を単純化する方向で検討</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h01\Public\tanaka\&#30011;&#38754;&#19968;&#352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scale\kokyo2\JLSPRO\SQA\051220\&#27179;&#26412;S\&#12452;&#12531;&#12471;&#12487;&#12531;&#12488;&#38598;&#35336;05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UNDAY\NTTCom\My%20Documents\NW&#35211;&#31309;\&#35211;&#31309;&#12418;&#12426;_2&#65288;A&amp;C&#65418;&#65439;&#65408;&#65392;&#65437;&#65289;\&#35211;&#31309;&#20316;&#26989;&#20013;\0711&#20877;&#35211;&#31309;Arctar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v1\DATA\WINNT\Profiles\nagaso\&#65411;&#65438;&#65405;&#65400;&#65412;&#65391;&#65420;&#65439;\Bukk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38738;&#23665;G\JR&#24773;&#22577;G\JRW&#26412;&#31038;\&#26412;&#25903;&#31038;&#25509;&#32154;\&#26412;&#25903;&#25509;&#3215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vhtso03.adtakarazuka.pub.city.takarazuka.hyogo.jp/private/Yokoi/&#22856;&#33391;&#25903;&#24215;/&#27263;&#21407;&#24066;/&#26082;&#23384;&#65404;&#65405;&#65411;&#65425;&#25913;&#36896;/&#27491;&#24335;&#35211;&#313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80.188.106\&#31532;&#19977;&#21942;&#26989;&#37096;\Documents%20and%20Settings\NAOTA\Local%20Settings\Temporary%20Internet%20Files\Content.IE5\CTYVSD6B\&#12518;&#12540;&#12470;&#21521;&#12369;&#35201;&#27714;&#20107;&#38917;&#19968;&#35239;&#36039;&#26009;(&#12367;&#12377;&#12398;&#12365;&#36899;&#215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olfs009\e-gd\Data\NTTCOM(BMO)\PJMWG&#36913;&#27425;\20020815\&#12503;&#12525;&#12475;&#12473;\YYYYMMDD_&#35506;&#38988;&#31649;&#29702;&#34920;&#35352;&#20837;&#26041;&#27861;_1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aigosv0\&#20316;&#26989;&#29992;\&#20869;&#37096;\&#20869;&#37096;&#28382;&#30041;&#19968;&#35239;.07053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sus02\&#24773;&#22577;&#25919;&#31574;&#35506;\PUB\TOBI\SERE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jp.nec.com/common/&#20171;&#35703;&#12469;&#12509;&#12475;&#12531;/9_92&#65393;&#65437;&#65401;&#65392;&#65412;&#35519;&#26619;/&#65374;200703/200606_01_&#29305;&#24500;&#20206;&#24500;&#21454;&#38989;&#22793;&#26356;&#20966;&#29702;&#12497;&#12521;&#12513;&#12540;&#12479;/&#29305;&#24500;&#20206;&#24500;&#21454;&#38989;&#22793;&#26356;&#20966;&#29702;&#12497;&#12521;&#12513;&#12540;&#1247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38738;&#23665;G\JR&#24773;&#22577;G\JRW&#26412;&#31038;\&#26412;&#25903;&#31038;&#25509;&#32154;\Branch\&#26412;&#25903;&#25509;&#3215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nstrans-fs\&#65299;&#65331;&#65321;&#21942;&#26989;&#37096;\&#38738;&#23665;G\JR&#24773;&#22577;G\JRW&#26412;&#31038;\&#26412;&#25903;&#31038;&#25509;&#32154;\&#26412;&#25903;&#25509;&#3215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80.188.106\&#31532;&#19977;&#21942;&#26989;&#37096;\DOCUME~1\murakami\LOCALS~1\Temp\~WeMail005175\TempMIME\JTprint02(&#24066;&#38263;&#12539;&#20195;&#29702;)\JTprint02(&#20234;&#20025;&#24066;&#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AIGO-YOSHIMURA\&#21513;&#26449;&#24247;\&#27263;&#21407;&#24066;\&#35211;&#31309;\&#35914;&#20013;&#20171;&#357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vhtso03.adtakarazuka.pub.city.takarazuka.hyogo.jp/WINDOWS/TEMP/aldir0/&#35914;&#20013;&#20171;&#357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mj.chgbd.chg.nec.co.jp/WINDOWS/TEMP/SODIR0/&#25613;&#30410;&#35430;&#31639;&#65288;&#20844;&#20849;&#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IGEMSV\&#20849;&#26377;&#65420;&#65387;&#65433;&#65408;&#65438;\&#35211;&#31309;&#38306;&#20418;\&#35211;&#31309;&#34920;&#32025;&#22522;&#28310;.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37096;&#21697;&#20385;&#26684;&#34920;"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6-23&#65324;&#65313;&#65326;&#24037;&#20107;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_&#65299;&#12471;&#12473;\&#20844;&#38283;&#65299;&#12471;\&#65320;&#65297;&#65300;&#20104;&#31639;\H1410\&#36914;&#25431;&#22577;&#21578;\&#36914;&#25431;&#22577;&#21578;\&#19979;&#20104;__&#36914;&#25431;_&#20117;&#19978;&#653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73.202\larutan4\DOCUME~1\0349240\LOCALS~1\TEMP\MCC%20&#21521;&#12369;&#27849;&#21335;&#24066;&#27010;&#31639;&#35211;&#31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nsei_srv\data2\&#24773;&#22577;&#35211;&#31309;\&#22338;&#26412;\&#35211;&#31309;&#35430;&#203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DataWareHouse\RedBrick&#20385;&#26684;&#34920;\&#20385;&#26684;&#34920;981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_&#65299;&#12471;&#12473;\&#20844;&#38283;&#65299;&#12471;\&#20117;&#19978;&#65325;\&#9734;00&#65328;&#65322;&#31649;&#29702;\00_&#65320;&#65297;&#65301;&#20104;&#31639;\&#31532;&#199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面一覧"/>
      <sheetName val="画面一覧２"/>
      <sheetName val="画面遷移図"/>
      <sheetName val="画面レイアウト"/>
      <sheetName val="画面項目定義"/>
      <sheetName val="プログラム一覧"/>
      <sheetName val="データ項目"/>
    </sheetNames>
    <sheetDataSet>
      <sheetData sheetId="0">
        <row r="12">
          <cell r="AZ12" t="str">
            <v>月別部別PL</v>
          </cell>
        </row>
        <row r="13">
          <cell r="AZ13" t="str">
            <v>部・課別PL推移</v>
          </cell>
        </row>
        <row r="14">
          <cell r="E14" t="str">
            <v>前年同日対比　データ</v>
          </cell>
          <cell r="T14" t="str">
            <v>前年同日対比　データ</v>
          </cell>
          <cell r="AJ14" t="str">
            <v>前年同日対比　データ</v>
          </cell>
          <cell r="AZ14" t="str">
            <v>セールス別収支推移(ｾｰﾙｽﾏﾝ指定)</v>
          </cell>
        </row>
        <row r="15">
          <cell r="D15" t="str">
            <v>業績シミュレーション</v>
          </cell>
          <cell r="AZ15" t="str">
            <v>セールス別収支一覧（課コード指定）</v>
          </cell>
        </row>
        <row r="16">
          <cell r="S16" t="str">
            <v>業績シミュレーション</v>
          </cell>
        </row>
        <row r="17">
          <cell r="AJ17" t="str">
            <v>損益計算書（ＰＬ）</v>
          </cell>
        </row>
        <row r="18">
          <cell r="E18" t="str">
            <v>損益計算書（ＰＬ）</v>
          </cell>
        </row>
        <row r="19">
          <cell r="E19" t="str">
            <v>貸借対照表（ＢＳ）</v>
          </cell>
          <cell r="T19" t="str">
            <v>損益計算書（PL)</v>
          </cell>
        </row>
        <row r="20">
          <cell r="E20" t="str">
            <v>ｷｬｯｼｭﾌﾛｰ計算書（FCF)</v>
          </cell>
          <cell r="T20" t="str">
            <v>貸借対照表（BS)</v>
          </cell>
        </row>
        <row r="21">
          <cell r="E21" t="str">
            <v>経営指標推移</v>
          </cell>
          <cell r="T21" t="str">
            <v>ｷｬｯｼｭﾌﾛｰ計算書（FCF)</v>
          </cell>
        </row>
        <row r="22">
          <cell r="T22" t="str">
            <v>経営指標推移</v>
          </cell>
        </row>
        <row r="23">
          <cell r="T23" t="str">
            <v>BSL</v>
          </cell>
        </row>
        <row r="24">
          <cell r="T24" t="str">
            <v>BSL'（現在）</v>
          </cell>
        </row>
        <row r="25">
          <cell r="AJ25" t="str">
            <v>損益計算書（ＰＬ）</v>
          </cell>
        </row>
        <row r="26">
          <cell r="AJ26" t="str">
            <v>貸借対照表（ＢＳ）</v>
          </cell>
        </row>
        <row r="27">
          <cell r="AJ27" t="str">
            <v>ｷｬｯｼｭﾌﾛｰ計算書（FCF）</v>
          </cell>
        </row>
        <row r="28">
          <cell r="AJ28" t="str">
            <v>経営指標推移</v>
          </cell>
        </row>
        <row r="33">
          <cell r="E33" t="str">
            <v>前年同日対比　データ</v>
          </cell>
          <cell r="T33" t="str">
            <v>前年同日対比　データ</v>
          </cell>
        </row>
        <row r="35">
          <cell r="D35" t="str">
            <v>業績シミュレーション</v>
          </cell>
        </row>
        <row r="36">
          <cell r="T36" t="str">
            <v>損益計算書（ＰＬ）</v>
          </cell>
        </row>
        <row r="37">
          <cell r="T37" t="str">
            <v>貸借対照表（ＢＳ）</v>
          </cell>
        </row>
        <row r="38">
          <cell r="E38" t="str">
            <v>損益計算書（PL)</v>
          </cell>
          <cell r="T38" t="str">
            <v>ｷｬｯｼｭﾌﾛｰ計算書（FCF）</v>
          </cell>
          <cell r="AJ38" t="str">
            <v>前年同日対比　データ</v>
          </cell>
        </row>
        <row r="39">
          <cell r="E39" t="str">
            <v>貸借対照表（BS)</v>
          </cell>
          <cell r="T39" t="str">
            <v>経営指標推移</v>
          </cell>
        </row>
        <row r="40">
          <cell r="E40" t="str">
            <v>ｷｬｯｼｭﾌﾛｰ計算書（FCF)</v>
          </cell>
        </row>
        <row r="41">
          <cell r="E41" t="str">
            <v>経営指標推移</v>
          </cell>
          <cell r="AJ41" t="str">
            <v>損益計算書（ＰＬ）</v>
          </cell>
        </row>
        <row r="42">
          <cell r="AJ42" t="str">
            <v>貸借対照表（ＢＳ）</v>
          </cell>
        </row>
        <row r="43">
          <cell r="AJ43" t="str">
            <v>ｷｬｯｼｭﾌﾛｰ計算書（FCF）</v>
          </cell>
        </row>
        <row r="44">
          <cell r="AJ44" t="str">
            <v>経営指標推移</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履歴表"/>
      <sheetName val="管理表"/>
      <sheetName val="w履歴表報告件数"/>
      <sheetName val="w管理表 顧客別"/>
      <sheetName val="w管理表発生件数"/>
      <sheetName val="w発生日別"/>
      <sheetName val="集計～11"/>
      <sheetName val="管理表分析"/>
      <sheetName val="Sheet2"/>
      <sheetName val="w原因分析"/>
      <sheetName val="原因区分推移"/>
      <sheetName val="slist OS"/>
      <sheetName val="slist PKG"/>
      <sheetName val="slist部門"/>
      <sheetName val="slist影響度"/>
      <sheetName val="slist障害時間"/>
      <sheetName val="slist原因区分"/>
      <sheetName val="slit責任区分"/>
      <sheetName val="インシデント集計0511"/>
    </sheetNames>
    <sheetDataSet>
      <sheetData sheetId="0"/>
      <sheetData sheetId="1"/>
      <sheetData sheetId="2"/>
      <sheetData sheetId="3"/>
      <sheetData sheetId="4"/>
      <sheetData sheetId="5"/>
      <sheetData sheetId="6"/>
      <sheetData sheetId="7"/>
      <sheetData sheetId="8"/>
      <sheetData sheetId="9"/>
      <sheetData sheetId="10"/>
      <sheetData sheetId="11">
        <row r="1">
          <cell r="A1" t="str">
            <v>Windows NT</v>
          </cell>
        </row>
        <row r="2">
          <cell r="A2" t="str">
            <v>Windows 2000</v>
          </cell>
        </row>
        <row r="3">
          <cell r="A3" t="str">
            <v>Windows 2003</v>
          </cell>
        </row>
        <row r="4">
          <cell r="A4" t="str">
            <v>Windows XP</v>
          </cell>
        </row>
        <row r="5">
          <cell r="A5" t="str">
            <v>Windows 95/98/Me</v>
          </cell>
        </row>
        <row r="6">
          <cell r="A6" t="str">
            <v>ACOS-2</v>
          </cell>
        </row>
        <row r="7">
          <cell r="A7" t="str">
            <v>ACOS-4</v>
          </cell>
        </row>
        <row r="8">
          <cell r="A8" t="str">
            <v>ACOS-6</v>
          </cell>
        </row>
        <row r="9">
          <cell r="A9" t="str">
            <v>Linux</v>
          </cell>
        </row>
        <row r="10">
          <cell r="A10" t="str">
            <v>HP-UX</v>
          </cell>
        </row>
        <row r="11">
          <cell r="A11" t="str">
            <v>Solaris</v>
          </cell>
        </row>
        <row r="12">
          <cell r="A12" t="str">
            <v>EWS-UP/UX</v>
          </cell>
        </row>
        <row r="13">
          <cell r="A13" t="str">
            <v>その他</v>
          </cell>
        </row>
        <row r="14">
          <cell r="A14" t="str">
            <v>不明</v>
          </cell>
        </row>
      </sheetData>
      <sheetData sheetId="12">
        <row r="1">
          <cell r="A1" t="str">
            <v>COKAS-X</v>
          </cell>
        </row>
        <row r="2">
          <cell r="A2" t="str">
            <v>COKAS-N</v>
          </cell>
        </row>
        <row r="3">
          <cell r="A3" t="str">
            <v>REPROS-X</v>
          </cell>
        </row>
        <row r="4">
          <cell r="A4" t="str">
            <v>REPROS-N</v>
          </cell>
        </row>
        <row r="5">
          <cell r="A5" t="str">
            <v>ささえ</v>
          </cell>
        </row>
        <row r="6">
          <cell r="A6" t="str">
            <v>SOLIST</v>
          </cell>
        </row>
        <row r="7">
          <cell r="A7" t="str">
            <v>電子自治体基盤</v>
          </cell>
        </row>
        <row r="8">
          <cell r="A8" t="str">
            <v>NEFOAP-EX</v>
          </cell>
        </row>
        <row r="9">
          <cell r="A9" t="str">
            <v>LiCS</v>
          </cell>
        </row>
        <row r="10">
          <cell r="A10" t="str">
            <v>なし</v>
          </cell>
        </row>
        <row r="11">
          <cell r="A11" t="str">
            <v>その他</v>
          </cell>
        </row>
        <row r="12">
          <cell r="A12" t="str">
            <v>不明</v>
          </cell>
        </row>
      </sheetData>
      <sheetData sheetId="13">
        <row r="1">
          <cell r="A1" t="str">
            <v>公共(自治体SI推進)</v>
          </cell>
        </row>
        <row r="2">
          <cell r="A2" t="str">
            <v>公共(住民情報系)</v>
          </cell>
        </row>
        <row r="3">
          <cell r="A3" t="str">
            <v>公共(内部情報系)</v>
          </cell>
        </row>
        <row r="4">
          <cell r="A4" t="str">
            <v>公共(基盤開発)</v>
          </cell>
        </row>
        <row r="5">
          <cell r="A5" t="str">
            <v>公共(名古屋市)</v>
          </cell>
        </row>
        <row r="6">
          <cell r="A6" t="str">
            <v>公共(首都圏SI)</v>
          </cell>
        </row>
        <row r="7">
          <cell r="A7" t="str">
            <v>公共(東日本SI)</v>
          </cell>
        </row>
        <row r="8">
          <cell r="A8" t="str">
            <v>公共(COKAS-X)</v>
          </cell>
        </row>
        <row r="9">
          <cell r="A9" t="str">
            <v>公共(西日本SI)</v>
          </cell>
        </row>
        <row r="10">
          <cell r="A10" t="str">
            <v>公共(ネットワークSI)</v>
          </cell>
        </row>
        <row r="11">
          <cell r="A11" t="str">
            <v>公共(消防・防災SI)</v>
          </cell>
        </row>
        <row r="12">
          <cell r="A12" t="str">
            <v>公共(地域情報SI)</v>
          </cell>
        </row>
        <row r="13">
          <cell r="A13" t="str">
            <v>NES公共1</v>
          </cell>
        </row>
        <row r="14">
          <cell r="A14" t="str">
            <v>NES公共2</v>
          </cell>
        </row>
        <row r="15">
          <cell r="A15" t="str">
            <v>NES公共3</v>
          </cell>
        </row>
        <row r="16">
          <cell r="A16" t="str">
            <v>NES北関東</v>
          </cell>
        </row>
        <row r="17">
          <cell r="A17" t="str">
            <v>NES神奈川</v>
          </cell>
        </row>
        <row r="18">
          <cell r="A18" t="str">
            <v>NES新潟</v>
          </cell>
        </row>
        <row r="19">
          <cell r="A19" t="str">
            <v>NES長野</v>
          </cell>
        </row>
        <row r="20">
          <cell r="A20" t="str">
            <v>NES静岡</v>
          </cell>
        </row>
        <row r="21">
          <cell r="A21" t="str">
            <v>北海道NES</v>
          </cell>
        </row>
        <row r="22">
          <cell r="A22" t="str">
            <v>東北NES</v>
          </cell>
        </row>
        <row r="23">
          <cell r="A23" t="str">
            <v>中部NES</v>
          </cell>
        </row>
        <row r="24">
          <cell r="A24" t="str">
            <v>北陸NES</v>
          </cell>
        </row>
        <row r="25">
          <cell r="A25" t="str">
            <v>NECST</v>
          </cell>
        </row>
        <row r="26">
          <cell r="A26" t="str">
            <v>九州NES</v>
          </cell>
        </row>
        <row r="27">
          <cell r="A27" t="str">
            <v>沖縄NES</v>
          </cell>
        </row>
        <row r="28">
          <cell r="A28" t="str">
            <v>その他</v>
          </cell>
        </row>
        <row r="29">
          <cell r="A29" t="str">
            <v>不明</v>
          </cell>
        </row>
      </sheetData>
      <sheetData sheetId="14">
        <row r="1">
          <cell r="A1" t="str">
            <v>A</v>
          </cell>
        </row>
        <row r="2">
          <cell r="A2" t="str">
            <v>B</v>
          </cell>
        </row>
        <row r="3">
          <cell r="A3" t="str">
            <v>C</v>
          </cell>
        </row>
        <row r="4">
          <cell r="A4" t="str">
            <v>D</v>
          </cell>
        </row>
        <row r="5">
          <cell r="A5" t="str">
            <v>不明</v>
          </cell>
        </row>
      </sheetData>
      <sheetData sheetId="15">
        <row r="1">
          <cell r="A1" t="str">
            <v>10分以下</v>
          </cell>
        </row>
        <row r="2">
          <cell r="A2" t="str">
            <v>1時間以下</v>
          </cell>
        </row>
        <row r="3">
          <cell r="A3" t="str">
            <v>3時間以下</v>
          </cell>
        </row>
        <row r="4">
          <cell r="A4" t="str">
            <v>6時間以下</v>
          </cell>
        </row>
        <row r="5">
          <cell r="A5" t="str">
            <v>12時間以下</v>
          </cell>
        </row>
        <row r="6">
          <cell r="A6" t="str">
            <v>1日以下</v>
          </cell>
        </row>
        <row r="7">
          <cell r="A7" t="str">
            <v>3日以下</v>
          </cell>
        </row>
        <row r="8">
          <cell r="A8" t="str">
            <v>1週間以下</v>
          </cell>
        </row>
        <row r="9">
          <cell r="A9" t="str">
            <v>1週間超</v>
          </cell>
        </row>
        <row r="10">
          <cell r="A10" t="str">
            <v>不明</v>
          </cell>
        </row>
      </sheetData>
      <sheetData sheetId="16">
        <row r="1">
          <cell r="A1" t="str">
            <v>作業ミス</v>
          </cell>
        </row>
        <row r="2">
          <cell r="A2" t="str">
            <v>APバグ</v>
          </cell>
        </row>
        <row r="3">
          <cell r="A3" t="str">
            <v>HW障害</v>
          </cell>
        </row>
        <row r="4">
          <cell r="A4" t="str">
            <v>災害</v>
          </cell>
        </row>
        <row r="5">
          <cell r="A5" t="str">
            <v>PPバグ</v>
          </cell>
        </row>
        <row r="6">
          <cell r="A6" t="str">
            <v>運用ミス</v>
          </cell>
        </row>
        <row r="7">
          <cell r="A7" t="str">
            <v>運用作業ミス</v>
          </cell>
        </row>
        <row r="8">
          <cell r="A8" t="str">
            <v>テクニカル作業ミス</v>
          </cell>
        </row>
        <row r="9">
          <cell r="A9" t="str">
            <v>その他</v>
          </cell>
        </row>
        <row r="10">
          <cell r="A10" t="str">
            <v>不明</v>
          </cell>
        </row>
      </sheetData>
      <sheetData sheetId="17">
        <row r="1">
          <cell r="A1" t="str">
            <v>公共(自治体SI推進)</v>
          </cell>
        </row>
        <row r="2">
          <cell r="A2" t="str">
            <v>公共(住民情報系)</v>
          </cell>
        </row>
        <row r="3">
          <cell r="A3" t="str">
            <v>公共(内部情報系)</v>
          </cell>
        </row>
        <row r="4">
          <cell r="A4" t="str">
            <v>公共(基盤開発)</v>
          </cell>
        </row>
        <row r="5">
          <cell r="A5" t="str">
            <v>公共(名古屋市)</v>
          </cell>
        </row>
        <row r="6">
          <cell r="A6" t="str">
            <v>公共(首都圏SI)</v>
          </cell>
        </row>
        <row r="7">
          <cell r="A7" t="str">
            <v>公共(東日本SI)</v>
          </cell>
        </row>
        <row r="8">
          <cell r="A8" t="str">
            <v>公共(COKAS-X)</v>
          </cell>
        </row>
        <row r="9">
          <cell r="A9" t="str">
            <v>公共(西日本SI)</v>
          </cell>
        </row>
        <row r="10">
          <cell r="A10" t="str">
            <v>公共(ネットワークSI)</v>
          </cell>
        </row>
        <row r="11">
          <cell r="A11" t="str">
            <v>公共(消防・防災SI)</v>
          </cell>
        </row>
        <row r="12">
          <cell r="A12" t="str">
            <v>公共(地域情報SI)</v>
          </cell>
        </row>
        <row r="13">
          <cell r="A13" t="str">
            <v>NES公共1</v>
          </cell>
        </row>
        <row r="14">
          <cell r="A14" t="str">
            <v>NES公共2</v>
          </cell>
        </row>
        <row r="15">
          <cell r="A15" t="str">
            <v>NES公共3</v>
          </cell>
        </row>
        <row r="16">
          <cell r="A16" t="str">
            <v>NES北関東</v>
          </cell>
        </row>
        <row r="17">
          <cell r="A17" t="str">
            <v>NES神奈川</v>
          </cell>
        </row>
        <row r="18">
          <cell r="A18" t="str">
            <v>NES新潟</v>
          </cell>
        </row>
        <row r="19">
          <cell r="A19" t="str">
            <v>NES長野</v>
          </cell>
        </row>
        <row r="20">
          <cell r="A20" t="str">
            <v>NES静岡</v>
          </cell>
        </row>
        <row r="21">
          <cell r="A21" t="str">
            <v>北海道NES</v>
          </cell>
        </row>
        <row r="22">
          <cell r="A22" t="str">
            <v>東北NES</v>
          </cell>
        </row>
        <row r="23">
          <cell r="A23" t="str">
            <v>中部NES</v>
          </cell>
        </row>
        <row r="24">
          <cell r="A24" t="str">
            <v>北陸NES</v>
          </cell>
        </row>
        <row r="25">
          <cell r="A25" t="str">
            <v>NECST</v>
          </cell>
        </row>
        <row r="26">
          <cell r="A26" t="str">
            <v>九州NES</v>
          </cell>
        </row>
        <row r="27">
          <cell r="A27" t="str">
            <v>沖縄NES</v>
          </cell>
        </row>
        <row r="28">
          <cell r="A28" t="str">
            <v>顧客</v>
          </cell>
        </row>
        <row r="29">
          <cell r="A29" t="str">
            <v>NECその他</v>
          </cell>
        </row>
        <row r="30">
          <cell r="A30" t="str">
            <v>その他</v>
          </cell>
        </row>
        <row r="31">
          <cell r="A31" t="str">
            <v>不明</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 val="SW&amp;OS構成"/>
      <sheetName val="0711再見積Arctar21"/>
    </sheetNames>
    <sheetDataSet>
      <sheetData sheetId="0"/>
      <sheetData sheetId="1"/>
      <sheetData sheetId="2" refreshError="1">
        <row r="21">
          <cell r="D21">
            <v>0</v>
          </cell>
          <cell r="E21">
            <v>1533</v>
          </cell>
          <cell r="F21" t="str">
            <v>16k</v>
          </cell>
          <cell r="G21" t="str">
            <v>64k</v>
          </cell>
          <cell r="H21" t="str">
            <v>DA64k</v>
          </cell>
          <cell r="I21" t="str">
            <v>HSD64k</v>
          </cell>
        </row>
        <row r="22">
          <cell r="D22">
            <v>10000</v>
          </cell>
          <cell r="E22">
            <v>984</v>
          </cell>
          <cell r="F22" t="str">
            <v>16k</v>
          </cell>
          <cell r="G22" t="str">
            <v>64k</v>
          </cell>
          <cell r="H22" t="str">
            <v>DA64k</v>
          </cell>
          <cell r="I22" t="str">
            <v>HSD64k</v>
          </cell>
        </row>
        <row r="23">
          <cell r="D23">
            <v>30000</v>
          </cell>
          <cell r="E23">
            <v>494</v>
          </cell>
          <cell r="F23" t="str">
            <v>16k</v>
          </cell>
          <cell r="G23" t="str">
            <v>64k</v>
          </cell>
          <cell r="H23" t="str">
            <v>DA64k</v>
          </cell>
          <cell r="I23" t="str">
            <v>HSD64k</v>
          </cell>
        </row>
        <row r="24">
          <cell r="D24">
            <v>100000</v>
          </cell>
          <cell r="E24">
            <v>218</v>
          </cell>
          <cell r="F24" t="str">
            <v>16k</v>
          </cell>
          <cell r="G24" t="str">
            <v>64k</v>
          </cell>
          <cell r="H24" t="str">
            <v>DA64k</v>
          </cell>
          <cell r="I24" t="str">
            <v>HSD64k</v>
          </cell>
        </row>
        <row r="25">
          <cell r="D25">
            <v>500000</v>
          </cell>
          <cell r="E25">
            <v>16</v>
          </cell>
          <cell r="F25" t="str">
            <v>32k</v>
          </cell>
          <cell r="G25" t="str">
            <v>64k</v>
          </cell>
          <cell r="H25" t="str">
            <v>DA64k</v>
          </cell>
          <cell r="I25" t="str">
            <v>HSD64k</v>
          </cell>
        </row>
        <row r="26">
          <cell r="D26">
            <v>1000000</v>
          </cell>
          <cell r="E26">
            <v>7</v>
          </cell>
          <cell r="F26" t="str">
            <v>64k</v>
          </cell>
          <cell r="G26" t="str">
            <v>128k</v>
          </cell>
          <cell r="H26" t="str">
            <v>DA128k</v>
          </cell>
          <cell r="I26" t="str">
            <v>HSD128k</v>
          </cell>
        </row>
        <row r="27">
          <cell r="D27">
            <v>2000000</v>
          </cell>
          <cell r="E27">
            <v>3</v>
          </cell>
          <cell r="F27" t="str">
            <v>128k</v>
          </cell>
          <cell r="G27" t="str">
            <v>256k</v>
          </cell>
          <cell r="H27" t="str">
            <v>HSD256k</v>
          </cell>
          <cell r="I27" t="str">
            <v>HSD256k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hoKomoku"/>
      <sheetName val="ItakuKubun"/>
      <sheetName val="ItakuSaki"/>
      <sheetName val="JigyoKa"/>
      <sheetName val="JigyoKubun"/>
      <sheetName val="JigyoShutai"/>
      <sheetName val="Jimusho"/>
      <sheetName val="KaitoriKubun"/>
      <sheetName val="Keiyakusho"/>
      <sheetName val="KotanKubun"/>
      <sheetName val="RosenMeisho"/>
      <sheetName val="SichoSon"/>
      <sheetName val="SikinKubun"/>
      <sheetName val="Yosan"/>
      <sheetName val="Bukken"/>
      <sheetName val="YoutoTiiki"/>
      <sheetName val="YoutotekiTiiki"/>
      <sheetName val="KenriKubun"/>
      <sheetName val="Timoku"/>
      <sheetName val="TokiGenin"/>
    </sheetNames>
    <sheetDataSet>
      <sheetData sheetId="0">
        <row r="1">
          <cell r="A1" t="str">
            <v>HoshoKomokuCode</v>
          </cell>
          <cell r="B1" t="str">
            <v>HoshoKomoku</v>
          </cell>
          <cell r="C1" t="str">
            <v>BukkenItenJunban</v>
          </cell>
          <cell r="D1" t="str">
            <v>TatinokiJunban</v>
          </cell>
        </row>
        <row r="2">
          <cell r="A2">
            <v>1</v>
          </cell>
          <cell r="B2" t="str">
            <v>地上物件補償</v>
          </cell>
          <cell r="C2">
            <v>1</v>
          </cell>
          <cell r="D2">
            <v>1</v>
          </cell>
        </row>
        <row r="3">
          <cell r="A3">
            <v>2</v>
          </cell>
          <cell r="B3" t="str">
            <v>仮住居補償</v>
          </cell>
          <cell r="C3">
            <v>2</v>
          </cell>
          <cell r="D3">
            <v>0</v>
          </cell>
        </row>
        <row r="4">
          <cell r="A4">
            <v>3</v>
          </cell>
          <cell r="B4" t="str">
            <v>借家人補償</v>
          </cell>
          <cell r="C4">
            <v>0</v>
          </cell>
          <cell r="D4">
            <v>2</v>
          </cell>
        </row>
        <row r="5">
          <cell r="A5">
            <v>4</v>
          </cell>
          <cell r="B5" t="str">
            <v>動産移転料</v>
          </cell>
          <cell r="C5">
            <v>3</v>
          </cell>
          <cell r="D5">
            <v>3</v>
          </cell>
        </row>
        <row r="6">
          <cell r="A6">
            <v>5</v>
          </cell>
          <cell r="B6" t="str">
            <v>家賃減収補償</v>
          </cell>
          <cell r="C6">
            <v>4</v>
          </cell>
          <cell r="D6">
            <v>0</v>
          </cell>
        </row>
        <row r="7">
          <cell r="A7">
            <v>6</v>
          </cell>
          <cell r="B7" t="str">
            <v>仮施設補償</v>
          </cell>
          <cell r="C7">
            <v>5</v>
          </cell>
          <cell r="D7">
            <v>4</v>
          </cell>
        </row>
        <row r="8">
          <cell r="A8">
            <v>7</v>
          </cell>
          <cell r="B8" t="str">
            <v>営業補償</v>
          </cell>
          <cell r="C8">
            <v>6</v>
          </cell>
          <cell r="D8">
            <v>5</v>
          </cell>
        </row>
        <row r="9">
          <cell r="A9">
            <v>8</v>
          </cell>
          <cell r="B9" t="str">
            <v>移転雑費（諸経費）</v>
          </cell>
          <cell r="C9">
            <v>7</v>
          </cell>
          <cell r="D9">
            <v>6</v>
          </cell>
        </row>
        <row r="10">
          <cell r="A10">
            <v>9</v>
          </cell>
          <cell r="B10" t="str">
            <v>残地補償</v>
          </cell>
          <cell r="C10">
            <v>0</v>
          </cell>
          <cell r="D10">
            <v>0</v>
          </cell>
        </row>
        <row r="11">
          <cell r="A11">
            <v>10</v>
          </cell>
          <cell r="B11" t="str">
            <v>その他</v>
          </cell>
          <cell r="C11">
            <v>8</v>
          </cell>
          <cell r="D11">
            <v>0</v>
          </cell>
        </row>
      </sheetData>
      <sheetData sheetId="1">
        <row r="1">
          <cell r="A1" t="str">
            <v>ItakuCode</v>
          </cell>
          <cell r="B1" t="str">
            <v>ItakuMeisho</v>
          </cell>
        </row>
        <row r="2">
          <cell r="A2">
            <v>1</v>
          </cell>
          <cell r="B2" t="str">
            <v>業務受託</v>
          </cell>
        </row>
        <row r="3">
          <cell r="A3">
            <v>2</v>
          </cell>
          <cell r="B3" t="str">
            <v>交渉受託</v>
          </cell>
        </row>
        <row r="4">
          <cell r="A4">
            <v>3</v>
          </cell>
          <cell r="B4" t="str">
            <v>業務委託</v>
          </cell>
        </row>
        <row r="5">
          <cell r="A5">
            <v>4</v>
          </cell>
          <cell r="B5" t="str">
            <v>交渉委託</v>
          </cell>
        </row>
      </sheetData>
      <sheetData sheetId="2">
        <row r="1">
          <cell r="A1" t="str">
            <v>ItakuSakiCode</v>
          </cell>
          <cell r="B1" t="str">
            <v>ItakuSakiMeisho</v>
          </cell>
          <cell r="C1" t="str">
            <v>ItakuSakiRyaku</v>
          </cell>
        </row>
        <row r="2">
          <cell r="A2">
            <v>1</v>
          </cell>
          <cell r="B2" t="str">
            <v>市町村</v>
          </cell>
        </row>
        <row r="3">
          <cell r="A3">
            <v>2</v>
          </cell>
          <cell r="B3" t="str">
            <v>市町村公社</v>
          </cell>
        </row>
        <row r="4">
          <cell r="A4">
            <v>3</v>
          </cell>
          <cell r="B4" t="str">
            <v>府公社</v>
          </cell>
        </row>
        <row r="5">
          <cell r="A5">
            <v>4</v>
          </cell>
          <cell r="B5" t="str">
            <v>その他</v>
          </cell>
        </row>
      </sheetData>
      <sheetData sheetId="3">
        <row r="1">
          <cell r="A1" t="str">
            <v>JigyoKaCode</v>
          </cell>
          <cell r="B1" t="str">
            <v>JigyoKaMeisho</v>
          </cell>
        </row>
        <row r="2">
          <cell r="A2">
            <v>1</v>
          </cell>
          <cell r="B2" t="str">
            <v>道路課</v>
          </cell>
        </row>
        <row r="3">
          <cell r="A3">
            <v>2</v>
          </cell>
          <cell r="B3" t="str">
            <v>交通政策室</v>
          </cell>
        </row>
        <row r="4">
          <cell r="A4">
            <v>3</v>
          </cell>
          <cell r="B4" t="str">
            <v>河川課</v>
          </cell>
        </row>
        <row r="5">
          <cell r="A5">
            <v>4</v>
          </cell>
          <cell r="B5" t="str">
            <v>都市河川課</v>
          </cell>
        </row>
        <row r="6">
          <cell r="A6">
            <v>5</v>
          </cell>
          <cell r="B6" t="str">
            <v>ダム砂防課</v>
          </cell>
        </row>
        <row r="7">
          <cell r="A7">
            <v>6</v>
          </cell>
          <cell r="B7" t="str">
            <v>下水道課</v>
          </cell>
        </row>
        <row r="8">
          <cell r="A8">
            <v>7</v>
          </cell>
          <cell r="B8" t="str">
            <v>公園課</v>
          </cell>
        </row>
        <row r="9">
          <cell r="A9">
            <v>8</v>
          </cell>
          <cell r="B9" t="str">
            <v>港湾課</v>
          </cell>
        </row>
      </sheetData>
      <sheetData sheetId="4">
        <row r="1">
          <cell r="A1" t="str">
            <v>JigyoKubunID</v>
          </cell>
          <cell r="B1" t="str">
            <v>JigyoMeisho</v>
          </cell>
          <cell r="C1" t="str">
            <v>JigyoRyaku1</v>
          </cell>
          <cell r="D1" t="str">
            <v>JigyoRyaku2</v>
          </cell>
          <cell r="E1" t="str">
            <v>JigyoRyaku3</v>
          </cell>
          <cell r="F1" t="str">
            <v>JigyoRyaku4</v>
          </cell>
          <cell r="G1" t="str">
            <v>SireishoJun</v>
          </cell>
          <cell r="H1" t="str">
            <v>Kubun</v>
          </cell>
          <cell r="I1" t="str">
            <v>JigyoMeishoKosya</v>
          </cell>
          <cell r="J1" t="str">
            <v>JigyoCodeKosya</v>
          </cell>
        </row>
        <row r="2">
          <cell r="A2">
            <v>1</v>
          </cell>
          <cell r="B2" t="str">
            <v>道路改良事業</v>
          </cell>
          <cell r="C2" t="str">
            <v>改良</v>
          </cell>
          <cell r="D2" t="str">
            <v>道路(改良)</v>
          </cell>
          <cell r="E2" t="str">
            <v>道路改良</v>
          </cell>
          <cell r="F2" t="str">
            <v>道路改良</v>
          </cell>
          <cell r="G2">
            <v>1</v>
          </cell>
          <cell r="H2">
            <v>0</v>
          </cell>
          <cell r="I2" t="str">
            <v>道路</v>
          </cell>
          <cell r="J2">
            <v>10</v>
          </cell>
        </row>
        <row r="3">
          <cell r="A3">
            <v>2</v>
          </cell>
          <cell r="B3" t="str">
            <v>交通安全事業</v>
          </cell>
          <cell r="C3" t="str">
            <v>交安</v>
          </cell>
          <cell r="D3" t="str">
            <v>道路(交安)</v>
          </cell>
          <cell r="E3" t="str">
            <v>交通安全</v>
          </cell>
          <cell r="F3" t="str">
            <v>交通安全</v>
          </cell>
          <cell r="G3">
            <v>2</v>
          </cell>
          <cell r="H3">
            <v>0</v>
          </cell>
          <cell r="I3" t="str">
            <v>道路</v>
          </cell>
          <cell r="J3">
            <v>10</v>
          </cell>
        </row>
        <row r="4">
          <cell r="A4">
            <v>3</v>
          </cell>
          <cell r="B4" t="str">
            <v>街路事業</v>
          </cell>
          <cell r="C4" t="str">
            <v>街路</v>
          </cell>
          <cell r="D4" t="str">
            <v>街路</v>
          </cell>
          <cell r="E4" t="str">
            <v>街路</v>
          </cell>
          <cell r="F4" t="str">
            <v>街路</v>
          </cell>
          <cell r="G4">
            <v>3</v>
          </cell>
          <cell r="H4">
            <v>0</v>
          </cell>
          <cell r="I4" t="str">
            <v>街路</v>
          </cell>
          <cell r="J4">
            <v>20</v>
          </cell>
        </row>
        <row r="5">
          <cell r="A5">
            <v>4</v>
          </cell>
          <cell r="B5" t="str">
            <v>連続立体交差事業</v>
          </cell>
          <cell r="C5" t="str">
            <v>連立</v>
          </cell>
          <cell r="D5" t="str">
            <v>交通政策(連立)</v>
          </cell>
          <cell r="E5" t="str">
            <v>連続立体交差</v>
          </cell>
          <cell r="F5" t="str">
            <v>連続立体交差</v>
          </cell>
          <cell r="G5">
            <v>4</v>
          </cell>
          <cell r="H5">
            <v>0</v>
          </cell>
          <cell r="I5" t="str">
            <v>交通政策</v>
          </cell>
          <cell r="J5">
            <v>30</v>
          </cell>
        </row>
        <row r="6">
          <cell r="A6">
            <v>5</v>
          </cell>
          <cell r="B6" t="str">
            <v>モノレール事業</v>
          </cell>
          <cell r="C6" t="str">
            <v>モノ</v>
          </cell>
          <cell r="D6" t="str">
            <v>交通政策(モノ)</v>
          </cell>
          <cell r="E6" t="str">
            <v>モノレール</v>
          </cell>
          <cell r="F6" t="str">
            <v>モノレール</v>
          </cell>
          <cell r="G6">
            <v>5</v>
          </cell>
          <cell r="H6">
            <v>0</v>
          </cell>
          <cell r="I6" t="str">
            <v>交通政策</v>
          </cell>
          <cell r="J6">
            <v>30</v>
          </cell>
        </row>
        <row r="7">
          <cell r="A7">
            <v>6</v>
          </cell>
          <cell r="B7" t="str">
            <v>河川事業</v>
          </cell>
          <cell r="C7" t="str">
            <v>河川</v>
          </cell>
          <cell r="D7" t="str">
            <v>河川</v>
          </cell>
          <cell r="E7" t="str">
            <v>河川</v>
          </cell>
          <cell r="F7" t="str">
            <v>河川</v>
          </cell>
          <cell r="G7">
            <v>6</v>
          </cell>
          <cell r="H7">
            <v>0</v>
          </cell>
          <cell r="I7" t="str">
            <v>河川</v>
          </cell>
          <cell r="J7">
            <v>40</v>
          </cell>
        </row>
        <row r="8">
          <cell r="A8">
            <v>7</v>
          </cell>
          <cell r="B8" t="str">
            <v>都市河川事業</v>
          </cell>
          <cell r="C8" t="str">
            <v>都市河川</v>
          </cell>
          <cell r="D8" t="str">
            <v>都市河川</v>
          </cell>
          <cell r="E8" t="str">
            <v>都市河川</v>
          </cell>
          <cell r="F8" t="str">
            <v>都市河川</v>
          </cell>
          <cell r="G8">
            <v>12</v>
          </cell>
          <cell r="H8">
            <v>0</v>
          </cell>
          <cell r="I8" t="str">
            <v>都市河川</v>
          </cell>
          <cell r="J8">
            <v>50</v>
          </cell>
        </row>
        <row r="9">
          <cell r="A9">
            <v>8</v>
          </cell>
          <cell r="B9" t="str">
            <v>砂防事業</v>
          </cell>
          <cell r="C9" t="str">
            <v>砂防</v>
          </cell>
          <cell r="D9" t="str">
            <v>ダム砂防(砂防)</v>
          </cell>
          <cell r="E9" t="str">
            <v>砂防</v>
          </cell>
          <cell r="F9" t="str">
            <v>砂防</v>
          </cell>
          <cell r="G9">
            <v>7</v>
          </cell>
          <cell r="H9">
            <v>0</v>
          </cell>
          <cell r="I9" t="str">
            <v>ダム砂防</v>
          </cell>
          <cell r="J9">
            <v>60</v>
          </cell>
        </row>
        <row r="10">
          <cell r="A10">
            <v>9</v>
          </cell>
          <cell r="B10" t="str">
            <v>ダム事業</v>
          </cell>
          <cell r="C10" t="str">
            <v>ダム</v>
          </cell>
          <cell r="D10" t="str">
            <v>ダム砂防(ダム)</v>
          </cell>
          <cell r="E10" t="str">
            <v>ダム</v>
          </cell>
          <cell r="F10" t="str">
            <v>ダム</v>
          </cell>
          <cell r="G10">
            <v>8</v>
          </cell>
          <cell r="H10">
            <v>0</v>
          </cell>
          <cell r="I10" t="str">
            <v>ダム砂防</v>
          </cell>
          <cell r="J10">
            <v>60</v>
          </cell>
        </row>
        <row r="11">
          <cell r="A11">
            <v>10</v>
          </cell>
          <cell r="B11" t="str">
            <v>下水道事業</v>
          </cell>
          <cell r="C11" t="str">
            <v>下水道</v>
          </cell>
          <cell r="D11" t="str">
            <v>下水道</v>
          </cell>
          <cell r="E11" t="str">
            <v>下水道</v>
          </cell>
          <cell r="F11" t="str">
            <v>下水道</v>
          </cell>
          <cell r="G11">
            <v>10</v>
          </cell>
          <cell r="H11">
            <v>0</v>
          </cell>
          <cell r="I11" t="str">
            <v>下水道</v>
          </cell>
          <cell r="J11">
            <v>70</v>
          </cell>
        </row>
        <row r="12">
          <cell r="A12">
            <v>11</v>
          </cell>
          <cell r="B12" t="str">
            <v>公園事業</v>
          </cell>
          <cell r="C12" t="str">
            <v>公園</v>
          </cell>
          <cell r="D12" t="str">
            <v>公園</v>
          </cell>
          <cell r="E12" t="str">
            <v>公園</v>
          </cell>
          <cell r="F12" t="str">
            <v>公園</v>
          </cell>
          <cell r="G12">
            <v>9</v>
          </cell>
          <cell r="H12">
            <v>0</v>
          </cell>
          <cell r="I12" t="str">
            <v>公園</v>
          </cell>
          <cell r="J12">
            <v>80</v>
          </cell>
        </row>
        <row r="13">
          <cell r="A13">
            <v>12</v>
          </cell>
          <cell r="B13" t="str">
            <v>海岸環境整備(港湾)事業</v>
          </cell>
          <cell r="C13" t="str">
            <v>港湾</v>
          </cell>
          <cell r="D13" t="str">
            <v>港湾</v>
          </cell>
          <cell r="E13" t="str">
            <v>港湾</v>
          </cell>
          <cell r="F13" t="str">
            <v>港湾</v>
          </cell>
          <cell r="G13">
            <v>11</v>
          </cell>
          <cell r="H13">
            <v>0</v>
          </cell>
          <cell r="I13" t="str">
            <v>港湾</v>
          </cell>
          <cell r="J13">
            <v>90</v>
          </cell>
        </row>
        <row r="14">
          <cell r="A14">
            <v>13</v>
          </cell>
          <cell r="B14" t="str">
            <v>対償地</v>
          </cell>
          <cell r="C14" t="str">
            <v>対償地</v>
          </cell>
          <cell r="D14" t="str">
            <v>対償地</v>
          </cell>
          <cell r="E14" t="str">
            <v>対償地</v>
          </cell>
          <cell r="F14" t="str">
            <v>対償地</v>
          </cell>
          <cell r="G14">
            <v>9999</v>
          </cell>
          <cell r="H14">
            <v>2</v>
          </cell>
          <cell r="I14" t="str">
            <v>対償地</v>
          </cell>
          <cell r="J14">
            <v>230</v>
          </cell>
        </row>
        <row r="15">
          <cell r="A15">
            <v>20</v>
          </cell>
          <cell r="B15" t="str">
            <v>農道事業</v>
          </cell>
          <cell r="C15" t="str">
            <v>農道</v>
          </cell>
          <cell r="D15" t="str">
            <v>農道</v>
          </cell>
          <cell r="E15" t="str">
            <v>農道</v>
          </cell>
          <cell r="F15" t="str">
            <v>農道事業</v>
          </cell>
          <cell r="G15">
            <v>9999</v>
          </cell>
          <cell r="H15">
            <v>0</v>
          </cell>
          <cell r="I15" t="str">
            <v>農道</v>
          </cell>
          <cell r="J15">
            <v>100</v>
          </cell>
        </row>
        <row r="16">
          <cell r="A16">
            <v>30</v>
          </cell>
          <cell r="B16" t="str">
            <v>水道事業</v>
          </cell>
          <cell r="C16" t="str">
            <v>水道</v>
          </cell>
          <cell r="D16" t="str">
            <v>水道</v>
          </cell>
          <cell r="E16" t="str">
            <v>水道</v>
          </cell>
          <cell r="F16" t="str">
            <v>水道事業</v>
          </cell>
          <cell r="G16">
            <v>9999</v>
          </cell>
          <cell r="H16">
            <v>0</v>
          </cell>
          <cell r="I16" t="str">
            <v>水道</v>
          </cell>
          <cell r="J16">
            <v>110</v>
          </cell>
        </row>
        <row r="17">
          <cell r="A17">
            <v>40</v>
          </cell>
          <cell r="B17" t="str">
            <v>空港対策室</v>
          </cell>
          <cell r="C17" t="str">
            <v>空対</v>
          </cell>
          <cell r="D17" t="str">
            <v>空対</v>
          </cell>
          <cell r="E17" t="str">
            <v>空対</v>
          </cell>
          <cell r="F17" t="str">
            <v>空港対策室</v>
          </cell>
          <cell r="G17">
            <v>9999</v>
          </cell>
          <cell r="H17">
            <v>0</v>
          </cell>
          <cell r="I17" t="str">
            <v>空港対策室</v>
          </cell>
          <cell r="J17">
            <v>120</v>
          </cell>
        </row>
        <row r="18">
          <cell r="A18">
            <v>50</v>
          </cell>
          <cell r="B18" t="str">
            <v>商工部</v>
          </cell>
          <cell r="C18" t="str">
            <v>商工部</v>
          </cell>
          <cell r="D18" t="str">
            <v>商工部</v>
          </cell>
          <cell r="E18" t="str">
            <v>商工部</v>
          </cell>
          <cell r="F18" t="str">
            <v>商工部</v>
          </cell>
          <cell r="G18">
            <v>9999</v>
          </cell>
          <cell r="H18">
            <v>0</v>
          </cell>
          <cell r="I18" t="str">
            <v>商工部</v>
          </cell>
          <cell r="J18">
            <v>130</v>
          </cell>
        </row>
        <row r="19">
          <cell r="A19">
            <v>60</v>
          </cell>
          <cell r="B19" t="str">
            <v>公拡法</v>
          </cell>
          <cell r="C19" t="str">
            <v>公拡</v>
          </cell>
          <cell r="D19" t="str">
            <v>公拡</v>
          </cell>
          <cell r="E19" t="str">
            <v>公拡</v>
          </cell>
          <cell r="F19" t="str">
            <v>公拡法</v>
          </cell>
          <cell r="G19">
            <v>9999</v>
          </cell>
          <cell r="H19">
            <v>0</v>
          </cell>
          <cell r="I19" t="str">
            <v>公拡法</v>
          </cell>
          <cell r="J19">
            <v>140</v>
          </cell>
        </row>
        <row r="20">
          <cell r="A20">
            <v>61</v>
          </cell>
          <cell r="B20" t="str">
            <v>土地基金</v>
          </cell>
          <cell r="C20" t="str">
            <v>土基</v>
          </cell>
          <cell r="D20" t="str">
            <v>土基</v>
          </cell>
          <cell r="E20" t="str">
            <v>土基</v>
          </cell>
          <cell r="F20" t="str">
            <v>土地基金</v>
          </cell>
          <cell r="G20">
            <v>9999</v>
          </cell>
          <cell r="H20">
            <v>0</v>
          </cell>
          <cell r="I20" t="str">
            <v>土地基金</v>
          </cell>
          <cell r="J20">
            <v>150</v>
          </cell>
        </row>
        <row r="21">
          <cell r="A21">
            <v>62</v>
          </cell>
          <cell r="B21" t="str">
            <v>中央環状</v>
          </cell>
          <cell r="C21" t="str">
            <v>中環</v>
          </cell>
          <cell r="D21" t="str">
            <v>中環</v>
          </cell>
          <cell r="E21" t="str">
            <v>中環</v>
          </cell>
          <cell r="F21" t="str">
            <v>中央環状</v>
          </cell>
          <cell r="G21">
            <v>9999</v>
          </cell>
          <cell r="H21">
            <v>0</v>
          </cell>
          <cell r="I21" t="str">
            <v>中央環状</v>
          </cell>
          <cell r="J21">
            <v>160</v>
          </cell>
        </row>
        <row r="22">
          <cell r="A22">
            <v>63</v>
          </cell>
          <cell r="B22" t="str">
            <v>松原ジャンクション</v>
          </cell>
          <cell r="C22" t="str">
            <v>松原JCT</v>
          </cell>
          <cell r="D22" t="str">
            <v>松原JCT</v>
          </cell>
          <cell r="E22" t="str">
            <v>松原JCT</v>
          </cell>
          <cell r="F22" t="str">
            <v>松原JCT</v>
          </cell>
          <cell r="G22">
            <v>9999</v>
          </cell>
          <cell r="H22">
            <v>0</v>
          </cell>
          <cell r="I22" t="str">
            <v>松原ＪＣＴ</v>
          </cell>
          <cell r="J22">
            <v>170</v>
          </cell>
        </row>
        <row r="23">
          <cell r="A23">
            <v>64</v>
          </cell>
          <cell r="B23" t="str">
            <v>代替地</v>
          </cell>
          <cell r="C23" t="str">
            <v>代替地</v>
          </cell>
          <cell r="D23" t="str">
            <v>代替地</v>
          </cell>
          <cell r="E23" t="str">
            <v>代替地</v>
          </cell>
          <cell r="F23" t="str">
            <v>代替地</v>
          </cell>
          <cell r="G23">
            <v>9999</v>
          </cell>
          <cell r="H23">
            <v>1</v>
          </cell>
          <cell r="I23" t="str">
            <v>代替地</v>
          </cell>
          <cell r="J23">
            <v>220</v>
          </cell>
        </row>
        <row r="24">
          <cell r="A24">
            <v>70</v>
          </cell>
          <cell r="B24" t="str">
            <v>建設省（改築）</v>
          </cell>
          <cell r="C24" t="str">
            <v>建(改)</v>
          </cell>
          <cell r="D24" t="str">
            <v>建(改)</v>
          </cell>
          <cell r="E24" t="str">
            <v>建(改)</v>
          </cell>
          <cell r="F24" t="str">
            <v>建設省（改築）</v>
          </cell>
          <cell r="G24">
            <v>9999</v>
          </cell>
          <cell r="H24">
            <v>0</v>
          </cell>
          <cell r="I24" t="str">
            <v>建設省</v>
          </cell>
          <cell r="J24">
            <v>180</v>
          </cell>
        </row>
        <row r="25">
          <cell r="A25">
            <v>71</v>
          </cell>
          <cell r="B25" t="str">
            <v>建設省（交通安全）</v>
          </cell>
          <cell r="C25" t="str">
            <v>建(交)</v>
          </cell>
          <cell r="D25" t="str">
            <v>建(交)</v>
          </cell>
          <cell r="E25" t="str">
            <v>建(交)</v>
          </cell>
          <cell r="F25" t="str">
            <v>建設省（交通安全）</v>
          </cell>
          <cell r="G25">
            <v>9999</v>
          </cell>
          <cell r="H25">
            <v>0</v>
          </cell>
          <cell r="I25" t="str">
            <v>建設省</v>
          </cell>
          <cell r="J25">
            <v>180</v>
          </cell>
        </row>
        <row r="26">
          <cell r="A26">
            <v>80</v>
          </cell>
          <cell r="B26" t="str">
            <v>公団</v>
          </cell>
          <cell r="C26" t="str">
            <v>道公</v>
          </cell>
          <cell r="D26" t="str">
            <v>道公</v>
          </cell>
          <cell r="E26" t="str">
            <v>道公</v>
          </cell>
          <cell r="F26" t="str">
            <v>道路公団</v>
          </cell>
          <cell r="G26">
            <v>9999</v>
          </cell>
          <cell r="H26">
            <v>0</v>
          </cell>
          <cell r="I26" t="str">
            <v>道路公団</v>
          </cell>
          <cell r="J26">
            <v>190</v>
          </cell>
        </row>
        <row r="27">
          <cell r="A27">
            <v>90</v>
          </cell>
          <cell r="B27" t="str">
            <v>阪神公団</v>
          </cell>
          <cell r="C27" t="str">
            <v>阪公</v>
          </cell>
          <cell r="D27" t="str">
            <v>阪公</v>
          </cell>
          <cell r="E27" t="str">
            <v>阪公</v>
          </cell>
          <cell r="F27" t="str">
            <v>阪神公団</v>
          </cell>
          <cell r="G27">
            <v>9999</v>
          </cell>
          <cell r="H27">
            <v>0</v>
          </cell>
          <cell r="I27" t="str">
            <v>阪神公団</v>
          </cell>
          <cell r="J27">
            <v>200</v>
          </cell>
        </row>
        <row r="28">
          <cell r="A28">
            <v>91</v>
          </cell>
          <cell r="B28" t="str">
            <v>泉佐野市</v>
          </cell>
          <cell r="C28" t="str">
            <v>泉佐野</v>
          </cell>
          <cell r="D28" t="str">
            <v>泉佐野</v>
          </cell>
          <cell r="E28" t="str">
            <v>泉佐野</v>
          </cell>
          <cell r="F28" t="str">
            <v>泉佐野</v>
          </cell>
          <cell r="G28">
            <v>9999</v>
          </cell>
          <cell r="H28">
            <v>0</v>
          </cell>
          <cell r="I28" t="str">
            <v>大井関公園</v>
          </cell>
          <cell r="J28">
            <v>210</v>
          </cell>
        </row>
        <row r="29">
          <cell r="A29">
            <v>92</v>
          </cell>
          <cell r="B29" t="str">
            <v>大阪外環状鉄道事業</v>
          </cell>
          <cell r="C29" t="str">
            <v>外環鉄道</v>
          </cell>
          <cell r="D29" t="str">
            <v>外環状鉄道</v>
          </cell>
          <cell r="E29" t="str">
            <v>外環状鉄道</v>
          </cell>
          <cell r="F29" t="str">
            <v>外環状鉄道</v>
          </cell>
          <cell r="G29">
            <v>9999</v>
          </cell>
          <cell r="H29">
            <v>0</v>
          </cell>
          <cell r="I29" t="str">
            <v>外環状鉄道</v>
          </cell>
          <cell r="J29">
            <v>211</v>
          </cell>
        </row>
        <row r="30">
          <cell r="A30">
            <v>93</v>
          </cell>
          <cell r="B30" t="str">
            <v>中部広域防災拠点整備事業</v>
          </cell>
          <cell r="C30" t="str">
            <v>中部防災</v>
          </cell>
          <cell r="D30" t="str">
            <v>中部広域防災</v>
          </cell>
          <cell r="E30" t="str">
            <v>中部広域防災</v>
          </cell>
          <cell r="F30" t="str">
            <v>中部広域防災</v>
          </cell>
          <cell r="G30">
            <v>9999</v>
          </cell>
          <cell r="H30">
            <v>0</v>
          </cell>
          <cell r="I30" t="str">
            <v>中部広域防災</v>
          </cell>
          <cell r="J30">
            <v>212</v>
          </cell>
        </row>
      </sheetData>
      <sheetData sheetId="5">
        <row r="1">
          <cell r="A1" t="str">
            <v>JigyoShutaiCode</v>
          </cell>
          <cell r="B1" t="str">
            <v>JigyoShutaiMeisho</v>
          </cell>
          <cell r="C1" t="str">
            <v>JigyoShutaiCode2</v>
          </cell>
          <cell r="D1" t="str">
            <v>ListOrder</v>
          </cell>
        </row>
        <row r="2">
          <cell r="A2">
            <v>11</v>
          </cell>
          <cell r="B2" t="str">
            <v>府(土木)</v>
          </cell>
          <cell r="C2">
            <v>0</v>
          </cell>
          <cell r="D2">
            <v>1</v>
          </cell>
        </row>
        <row r="3">
          <cell r="A3">
            <v>12</v>
          </cell>
          <cell r="B3" t="str">
            <v>府(農の振興)</v>
          </cell>
          <cell r="C3">
            <v>0</v>
          </cell>
          <cell r="D3">
            <v>4</v>
          </cell>
        </row>
        <row r="4">
          <cell r="A4">
            <v>13</v>
          </cell>
          <cell r="B4" t="str">
            <v>府(水道)</v>
          </cell>
          <cell r="C4">
            <v>0</v>
          </cell>
          <cell r="D4">
            <v>5</v>
          </cell>
        </row>
        <row r="5">
          <cell r="A5">
            <v>14</v>
          </cell>
          <cell r="B5" t="str">
            <v>府(機関委任)</v>
          </cell>
          <cell r="C5">
            <v>0</v>
          </cell>
          <cell r="D5">
            <v>2</v>
          </cell>
        </row>
        <row r="6">
          <cell r="A6">
            <v>21</v>
          </cell>
          <cell r="B6" t="str">
            <v>建設省</v>
          </cell>
          <cell r="C6">
            <v>1</v>
          </cell>
          <cell r="D6">
            <v>6</v>
          </cell>
        </row>
        <row r="7">
          <cell r="A7">
            <v>31</v>
          </cell>
          <cell r="B7" t="str">
            <v>公団</v>
          </cell>
          <cell r="C7">
            <v>2</v>
          </cell>
          <cell r="D7">
            <v>7</v>
          </cell>
        </row>
        <row r="8">
          <cell r="A8">
            <v>41</v>
          </cell>
          <cell r="B8" t="str">
            <v>公社</v>
          </cell>
          <cell r="C8">
            <v>3</v>
          </cell>
          <cell r="D8">
            <v>3</v>
          </cell>
        </row>
        <row r="9">
          <cell r="A9">
            <v>51</v>
          </cell>
          <cell r="B9" t="str">
            <v>その他</v>
          </cell>
          <cell r="C9">
            <v>4</v>
          </cell>
          <cell r="D9">
            <v>8</v>
          </cell>
        </row>
      </sheetData>
      <sheetData sheetId="6">
        <row r="1">
          <cell r="A1" t="str">
            <v>JimushoCode</v>
          </cell>
          <cell r="B1" t="str">
            <v>JimushoMeisho</v>
          </cell>
          <cell r="C1" t="str">
            <v>SikyokuMeisho</v>
          </cell>
          <cell r="D1" t="str">
            <v>Ryaku</v>
          </cell>
          <cell r="E1" t="str">
            <v>Ryaku2</v>
          </cell>
          <cell r="F1" t="str">
            <v>Shubetu</v>
          </cell>
          <cell r="G1" t="str">
            <v>SireiFlag</v>
          </cell>
          <cell r="H1" t="str">
            <v>SikyokuJun</v>
          </cell>
          <cell r="I1" t="str">
            <v>Code</v>
          </cell>
          <cell r="J1" t="str">
            <v>JigyoshoFlag</v>
          </cell>
          <cell r="K1" t="str">
            <v>HonbuCode</v>
          </cell>
          <cell r="L1" t="str">
            <v>ZanSisanJun</v>
          </cell>
        </row>
        <row r="2">
          <cell r="A2">
            <v>1</v>
          </cell>
          <cell r="B2" t="str">
            <v>池田土木事務所</v>
          </cell>
          <cell r="C2" t="str">
            <v>池田支局</v>
          </cell>
          <cell r="D2" t="str">
            <v>池田</v>
          </cell>
          <cell r="E2" t="str">
            <v>池田土木事務所</v>
          </cell>
          <cell r="F2">
            <v>0</v>
          </cell>
          <cell r="G2">
            <v>1</v>
          </cell>
          <cell r="H2">
            <v>1</v>
          </cell>
          <cell r="I2">
            <v>4100</v>
          </cell>
          <cell r="J2">
            <v>0</v>
          </cell>
          <cell r="L2">
            <v>1</v>
          </cell>
        </row>
        <row r="3">
          <cell r="A3">
            <v>2</v>
          </cell>
          <cell r="B3" t="str">
            <v>茨木土木事務所</v>
          </cell>
          <cell r="C3" t="str">
            <v>茨木支局</v>
          </cell>
          <cell r="D3" t="str">
            <v>茨木</v>
          </cell>
          <cell r="E3" t="str">
            <v>茨木土木事務所</v>
          </cell>
          <cell r="F3">
            <v>0</v>
          </cell>
          <cell r="G3">
            <v>1</v>
          </cell>
          <cell r="H3">
            <v>2</v>
          </cell>
          <cell r="I3">
            <v>4200</v>
          </cell>
          <cell r="J3">
            <v>1</v>
          </cell>
          <cell r="L3">
            <v>2</v>
          </cell>
        </row>
        <row r="4">
          <cell r="A4">
            <v>3</v>
          </cell>
          <cell r="B4" t="str">
            <v>枚方土木事務所</v>
          </cell>
          <cell r="C4" t="str">
            <v>枚方支局</v>
          </cell>
          <cell r="D4" t="str">
            <v>枚方</v>
          </cell>
          <cell r="E4" t="str">
            <v>枚方土木事務所</v>
          </cell>
          <cell r="F4">
            <v>0</v>
          </cell>
          <cell r="G4">
            <v>1</v>
          </cell>
          <cell r="H4">
            <v>5</v>
          </cell>
          <cell r="I4">
            <v>4300</v>
          </cell>
          <cell r="J4">
            <v>0</v>
          </cell>
          <cell r="L4">
            <v>4</v>
          </cell>
        </row>
        <row r="5">
          <cell r="A5">
            <v>4</v>
          </cell>
          <cell r="B5" t="str">
            <v>八尾土木事務所</v>
          </cell>
          <cell r="C5" t="str">
            <v>八尾支局</v>
          </cell>
          <cell r="D5" t="str">
            <v>八尾</v>
          </cell>
          <cell r="E5" t="str">
            <v>八尾土木事務所</v>
          </cell>
          <cell r="F5">
            <v>0</v>
          </cell>
          <cell r="G5">
            <v>1</v>
          </cell>
          <cell r="H5">
            <v>6</v>
          </cell>
          <cell r="I5">
            <v>4400</v>
          </cell>
          <cell r="J5">
            <v>0</v>
          </cell>
          <cell r="L5">
            <v>5</v>
          </cell>
        </row>
        <row r="6">
          <cell r="A6">
            <v>5</v>
          </cell>
          <cell r="B6" t="str">
            <v>富田林土木事務所</v>
          </cell>
          <cell r="C6" t="str">
            <v>富田林支局</v>
          </cell>
          <cell r="D6" t="str">
            <v>富田林</v>
          </cell>
          <cell r="E6" t="str">
            <v>富田林土木事務所</v>
          </cell>
          <cell r="F6">
            <v>0</v>
          </cell>
          <cell r="G6">
            <v>1</v>
          </cell>
          <cell r="H6">
            <v>7</v>
          </cell>
          <cell r="I6">
            <v>4500</v>
          </cell>
          <cell r="J6">
            <v>1</v>
          </cell>
          <cell r="L6">
            <v>6</v>
          </cell>
        </row>
        <row r="7">
          <cell r="A7">
            <v>6</v>
          </cell>
          <cell r="B7" t="str">
            <v>鳳土木事務所</v>
          </cell>
          <cell r="C7" t="str">
            <v>鳳支局</v>
          </cell>
          <cell r="D7" t="str">
            <v>鳳</v>
          </cell>
          <cell r="E7" t="str">
            <v>鳳土木事務所</v>
          </cell>
          <cell r="F7">
            <v>0</v>
          </cell>
          <cell r="G7">
            <v>1</v>
          </cell>
          <cell r="H7">
            <v>9</v>
          </cell>
          <cell r="I7">
            <v>4600</v>
          </cell>
          <cell r="J7">
            <v>0</v>
          </cell>
          <cell r="L7">
            <v>8</v>
          </cell>
        </row>
        <row r="8">
          <cell r="A8">
            <v>7</v>
          </cell>
          <cell r="B8" t="str">
            <v>岸和田土木事務所</v>
          </cell>
          <cell r="C8" t="str">
            <v>岸和田支局</v>
          </cell>
          <cell r="D8" t="str">
            <v>岸和田</v>
          </cell>
          <cell r="E8" t="str">
            <v>岸和田土木事務所</v>
          </cell>
          <cell r="F8">
            <v>0</v>
          </cell>
          <cell r="G8">
            <v>1</v>
          </cell>
          <cell r="H8">
            <v>10</v>
          </cell>
          <cell r="I8">
            <v>4700</v>
          </cell>
          <cell r="J8">
            <v>0</v>
          </cell>
          <cell r="L8">
            <v>9</v>
          </cell>
        </row>
        <row r="9">
          <cell r="A9">
            <v>8</v>
          </cell>
          <cell r="B9" t="str">
            <v>寝屋川水系改修工営所</v>
          </cell>
          <cell r="C9" t="str">
            <v>寝屋川支局</v>
          </cell>
          <cell r="D9" t="str">
            <v>寝屋川</v>
          </cell>
          <cell r="E9" t="str">
            <v>寝屋川水系改修工営所</v>
          </cell>
          <cell r="F9">
            <v>0</v>
          </cell>
          <cell r="G9">
            <v>1</v>
          </cell>
          <cell r="H9">
            <v>11</v>
          </cell>
          <cell r="I9">
            <v>5300</v>
          </cell>
          <cell r="J9">
            <v>0</v>
          </cell>
          <cell r="L9">
            <v>10</v>
          </cell>
        </row>
        <row r="10">
          <cell r="A10">
            <v>11</v>
          </cell>
          <cell r="B10" t="str">
            <v>北部流域下水道事務所</v>
          </cell>
          <cell r="C10" t="str">
            <v>北部流域下水道支局</v>
          </cell>
          <cell r="D10" t="str">
            <v>北部下水</v>
          </cell>
          <cell r="E10" t="str">
            <v>北部流域下水道事務所</v>
          </cell>
          <cell r="F10">
            <v>0</v>
          </cell>
          <cell r="G10">
            <v>1</v>
          </cell>
          <cell r="H10">
            <v>13</v>
          </cell>
          <cell r="I10">
            <v>6100</v>
          </cell>
          <cell r="J10">
            <v>0</v>
          </cell>
          <cell r="L10">
            <v>11</v>
          </cell>
        </row>
        <row r="11">
          <cell r="A11">
            <v>12</v>
          </cell>
          <cell r="B11" t="str">
            <v>東部流域下水道事務所</v>
          </cell>
          <cell r="C11" t="str">
            <v>東部流域下水道支局</v>
          </cell>
          <cell r="D11" t="str">
            <v>東部下水</v>
          </cell>
          <cell r="E11" t="str">
            <v>東部流域下水道事務所</v>
          </cell>
          <cell r="F11">
            <v>0</v>
          </cell>
          <cell r="G11">
            <v>1</v>
          </cell>
          <cell r="H11">
            <v>14</v>
          </cell>
          <cell r="I11">
            <v>6200</v>
          </cell>
          <cell r="J11">
            <v>0</v>
          </cell>
          <cell r="L11">
            <v>12</v>
          </cell>
        </row>
        <row r="12">
          <cell r="A12">
            <v>13</v>
          </cell>
          <cell r="B12" t="str">
            <v>南部流域下水道事務所</v>
          </cell>
          <cell r="C12" t="str">
            <v>南部流域下水道支局</v>
          </cell>
          <cell r="D12" t="str">
            <v>南部下水</v>
          </cell>
          <cell r="E12" t="str">
            <v>南部流域下水道事務所</v>
          </cell>
          <cell r="F12">
            <v>0</v>
          </cell>
          <cell r="G12">
            <v>1</v>
          </cell>
          <cell r="H12">
            <v>15</v>
          </cell>
          <cell r="I12">
            <v>6300</v>
          </cell>
          <cell r="J12">
            <v>0</v>
          </cell>
          <cell r="L12">
            <v>13</v>
          </cell>
        </row>
        <row r="13">
          <cell r="A13">
            <v>14</v>
          </cell>
          <cell r="B13" t="str">
            <v>南大阪湾岸流域下水道事務所</v>
          </cell>
          <cell r="C13" t="str">
            <v>南大阪湾岸流域下水道支局</v>
          </cell>
          <cell r="D13" t="str">
            <v>湾岸下水</v>
          </cell>
          <cell r="E13" t="str">
            <v>南大阪湾岸流域下水道事務所</v>
          </cell>
          <cell r="F13">
            <v>0</v>
          </cell>
          <cell r="G13">
            <v>1</v>
          </cell>
          <cell r="H13">
            <v>16</v>
          </cell>
          <cell r="I13">
            <v>6400</v>
          </cell>
          <cell r="J13">
            <v>0</v>
          </cell>
          <cell r="L13">
            <v>14</v>
          </cell>
        </row>
        <row r="14">
          <cell r="A14">
            <v>16</v>
          </cell>
          <cell r="B14" t="str">
            <v>安威川ダム建設事務所</v>
          </cell>
          <cell r="C14" t="str">
            <v>安威川ダム建設事務所</v>
          </cell>
          <cell r="D14" t="str">
            <v>安威川</v>
          </cell>
          <cell r="E14" t="str">
            <v>安威川ダム建設事務所</v>
          </cell>
          <cell r="F14">
            <v>1</v>
          </cell>
          <cell r="G14">
            <v>1</v>
          </cell>
          <cell r="H14">
            <v>12</v>
          </cell>
          <cell r="I14">
            <v>7000</v>
          </cell>
          <cell r="J14">
            <v>0</v>
          </cell>
          <cell r="L14">
            <v>15</v>
          </cell>
        </row>
        <row r="15">
          <cell r="A15">
            <v>17</v>
          </cell>
          <cell r="B15" t="str">
            <v>モノレール建設事業所</v>
          </cell>
          <cell r="C15" t="str">
            <v>モノレール建設事業所</v>
          </cell>
          <cell r="D15" t="str">
            <v>モノレール</v>
          </cell>
          <cell r="E15" t="str">
            <v>モノレール建設事業所</v>
          </cell>
          <cell r="F15">
            <v>1</v>
          </cell>
          <cell r="G15">
            <v>0</v>
          </cell>
          <cell r="H15">
            <v>99</v>
          </cell>
          <cell r="I15">
            <v>4202</v>
          </cell>
          <cell r="J15">
            <v>2</v>
          </cell>
          <cell r="K15">
            <v>2</v>
          </cell>
          <cell r="L15">
            <v>16</v>
          </cell>
        </row>
        <row r="16">
          <cell r="A16">
            <v>18</v>
          </cell>
          <cell r="B16" t="str">
            <v>土木技術事務所</v>
          </cell>
          <cell r="C16" t="str">
            <v>土木技術事務所</v>
          </cell>
          <cell r="D16" t="str">
            <v>土木技術</v>
          </cell>
          <cell r="F16">
            <v>1</v>
          </cell>
          <cell r="G16">
            <v>0</v>
          </cell>
          <cell r="H16">
            <v>99</v>
          </cell>
          <cell r="I16">
            <v>5500</v>
          </cell>
          <cell r="J16">
            <v>0</v>
          </cell>
          <cell r="L16">
            <v>99</v>
          </cell>
        </row>
        <row r="17">
          <cell r="A17">
            <v>20</v>
          </cell>
          <cell r="B17" t="str">
            <v>港湾局</v>
          </cell>
          <cell r="C17" t="str">
            <v>港湾支局</v>
          </cell>
          <cell r="D17" t="str">
            <v>港湾局</v>
          </cell>
          <cell r="E17" t="str">
            <v>港湾局</v>
          </cell>
          <cell r="F17">
            <v>0</v>
          </cell>
          <cell r="G17">
            <v>1</v>
          </cell>
          <cell r="H17">
            <v>17</v>
          </cell>
          <cell r="I17">
            <v>3000</v>
          </cell>
          <cell r="J17">
            <v>0</v>
          </cell>
          <cell r="L17">
            <v>17</v>
          </cell>
        </row>
        <row r="18">
          <cell r="A18">
            <v>30</v>
          </cell>
          <cell r="B18" t="str">
            <v>茨木土木事務所(国文事業所)</v>
          </cell>
          <cell r="C18" t="str">
            <v>茨木土木事務所(国文事業所)</v>
          </cell>
          <cell r="D18" t="str">
            <v>国文</v>
          </cell>
          <cell r="E18" t="str">
            <v>国文事業所</v>
          </cell>
          <cell r="F18">
            <v>0</v>
          </cell>
          <cell r="G18">
            <v>1</v>
          </cell>
          <cell r="H18">
            <v>3</v>
          </cell>
          <cell r="I18">
            <v>4201</v>
          </cell>
          <cell r="J18">
            <v>2</v>
          </cell>
          <cell r="K18">
            <v>2</v>
          </cell>
          <cell r="L18">
            <v>3</v>
          </cell>
        </row>
        <row r="19">
          <cell r="A19">
            <v>31</v>
          </cell>
          <cell r="B19" t="str">
            <v>松原建設事業所</v>
          </cell>
          <cell r="D19" t="str">
            <v>松原</v>
          </cell>
          <cell r="E19" t="str">
            <v>松原建設事業所</v>
          </cell>
          <cell r="F19">
            <v>0</v>
          </cell>
          <cell r="G19">
            <v>1</v>
          </cell>
          <cell r="H19">
            <v>8</v>
          </cell>
          <cell r="I19">
            <v>4501</v>
          </cell>
          <cell r="J19">
            <v>2</v>
          </cell>
          <cell r="K19">
            <v>5</v>
          </cell>
          <cell r="L19">
            <v>7</v>
          </cell>
        </row>
        <row r="20">
          <cell r="A20">
            <v>47</v>
          </cell>
          <cell r="B20" t="str">
            <v>北部特建事務所</v>
          </cell>
          <cell r="C20" t="str">
            <v>北部特建支局</v>
          </cell>
          <cell r="D20" t="str">
            <v>北部特建</v>
          </cell>
          <cell r="F20">
            <v>0</v>
          </cell>
          <cell r="G20">
            <v>0</v>
          </cell>
          <cell r="H20">
            <v>99</v>
          </cell>
          <cell r="I20">
            <v>7100</v>
          </cell>
          <cell r="J20">
            <v>0</v>
          </cell>
          <cell r="K20">
            <v>0</v>
          </cell>
          <cell r="L20">
            <v>99</v>
          </cell>
        </row>
        <row r="21">
          <cell r="A21">
            <v>48</v>
          </cell>
          <cell r="B21" t="str">
            <v>南部特建事務所</v>
          </cell>
          <cell r="C21" t="str">
            <v>南部特権事務所</v>
          </cell>
          <cell r="D21" t="str">
            <v>南部特権</v>
          </cell>
          <cell r="F21">
            <v>0</v>
          </cell>
          <cell r="G21">
            <v>0</v>
          </cell>
          <cell r="H21">
            <v>99</v>
          </cell>
          <cell r="I21">
            <v>7500</v>
          </cell>
          <cell r="J21">
            <v>0</v>
          </cell>
          <cell r="K21">
            <v>0</v>
          </cell>
          <cell r="L21">
            <v>99</v>
          </cell>
        </row>
        <row r="22">
          <cell r="A22">
            <v>49</v>
          </cell>
          <cell r="B22" t="str">
            <v>空港関連事務所</v>
          </cell>
          <cell r="C22" t="str">
            <v>空港関連支局</v>
          </cell>
          <cell r="D22" t="str">
            <v>空港関連</v>
          </cell>
          <cell r="F22">
            <v>0</v>
          </cell>
          <cell r="G22">
            <v>0</v>
          </cell>
          <cell r="H22">
            <v>99</v>
          </cell>
          <cell r="I22">
            <v>7300</v>
          </cell>
          <cell r="J22">
            <v>0</v>
          </cell>
          <cell r="K22">
            <v>0</v>
          </cell>
          <cell r="L22">
            <v>99</v>
          </cell>
        </row>
        <row r="23">
          <cell r="A23">
            <v>50</v>
          </cell>
          <cell r="C23" t="str">
            <v>公社事務局</v>
          </cell>
          <cell r="D23" t="str">
            <v>事務局</v>
          </cell>
          <cell r="E23" t="str">
            <v>大阪府土地開発公社</v>
          </cell>
          <cell r="F23">
            <v>2</v>
          </cell>
          <cell r="G23">
            <v>3</v>
          </cell>
          <cell r="H23">
            <v>22</v>
          </cell>
          <cell r="I23">
            <v>9000</v>
          </cell>
          <cell r="J23">
            <v>0</v>
          </cell>
          <cell r="L23">
            <v>18</v>
          </cell>
        </row>
        <row r="24">
          <cell r="A24">
            <v>51</v>
          </cell>
          <cell r="C24" t="str">
            <v>北河内事務所</v>
          </cell>
          <cell r="D24" t="str">
            <v>北河内</v>
          </cell>
          <cell r="E24" t="str">
            <v>大阪府土地開発公社</v>
          </cell>
          <cell r="F24">
            <v>2</v>
          </cell>
          <cell r="G24">
            <v>2</v>
          </cell>
          <cell r="H24">
            <v>18</v>
          </cell>
          <cell r="I24">
            <v>9100</v>
          </cell>
          <cell r="J24">
            <v>0</v>
          </cell>
          <cell r="L24">
            <v>19</v>
          </cell>
        </row>
        <row r="25">
          <cell r="A25">
            <v>52</v>
          </cell>
          <cell r="C25" t="str">
            <v>東大阪支局</v>
          </cell>
          <cell r="D25" t="str">
            <v>東大阪</v>
          </cell>
          <cell r="F25">
            <v>2</v>
          </cell>
          <cell r="G25">
            <v>0</v>
          </cell>
          <cell r="H25">
            <v>99</v>
          </cell>
          <cell r="I25">
            <v>10500</v>
          </cell>
          <cell r="J25">
            <v>0</v>
          </cell>
          <cell r="K25">
            <v>0</v>
          </cell>
          <cell r="L25">
            <v>99</v>
          </cell>
        </row>
        <row r="26">
          <cell r="A26">
            <v>53</v>
          </cell>
          <cell r="C26" t="str">
            <v>南大阪支局</v>
          </cell>
          <cell r="D26" t="str">
            <v>南大阪</v>
          </cell>
          <cell r="E26" t="str">
            <v>大阪府土地開発公社</v>
          </cell>
          <cell r="F26">
            <v>2</v>
          </cell>
          <cell r="G26">
            <v>2</v>
          </cell>
          <cell r="H26">
            <v>20</v>
          </cell>
          <cell r="I26">
            <v>9300</v>
          </cell>
          <cell r="J26">
            <v>0</v>
          </cell>
          <cell r="L26">
            <v>20</v>
          </cell>
        </row>
        <row r="27">
          <cell r="A27">
            <v>54</v>
          </cell>
          <cell r="C27" t="str">
            <v>堺支局</v>
          </cell>
          <cell r="D27" t="str">
            <v>堺</v>
          </cell>
          <cell r="F27">
            <v>2</v>
          </cell>
          <cell r="G27">
            <v>0</v>
          </cell>
          <cell r="H27">
            <v>99</v>
          </cell>
          <cell r="I27">
            <v>10100</v>
          </cell>
          <cell r="J27">
            <v>0</v>
          </cell>
          <cell r="K27">
            <v>0</v>
          </cell>
          <cell r="L27">
            <v>99</v>
          </cell>
        </row>
        <row r="28">
          <cell r="A28">
            <v>55</v>
          </cell>
          <cell r="C28" t="str">
            <v>泉南支局</v>
          </cell>
          <cell r="D28" t="str">
            <v>泉南</v>
          </cell>
          <cell r="F28">
            <v>2</v>
          </cell>
          <cell r="G28">
            <v>0</v>
          </cell>
          <cell r="H28">
            <v>99</v>
          </cell>
          <cell r="I28">
            <v>10200</v>
          </cell>
          <cell r="J28">
            <v>0</v>
          </cell>
          <cell r="K28">
            <v>0</v>
          </cell>
          <cell r="L28">
            <v>99</v>
          </cell>
        </row>
        <row r="29">
          <cell r="A29">
            <v>56</v>
          </cell>
          <cell r="C29" t="str">
            <v>貝塚分局</v>
          </cell>
          <cell r="D29" t="str">
            <v>貝塚</v>
          </cell>
          <cell r="E29" t="str">
            <v>大阪府土地開発公社</v>
          </cell>
          <cell r="F29">
            <v>2</v>
          </cell>
          <cell r="G29">
            <v>0</v>
          </cell>
          <cell r="H29">
            <v>99</v>
          </cell>
          <cell r="I29">
            <v>9400</v>
          </cell>
          <cell r="J29">
            <v>0</v>
          </cell>
          <cell r="L29">
            <v>21</v>
          </cell>
        </row>
        <row r="30">
          <cell r="A30">
            <v>57</v>
          </cell>
          <cell r="C30" t="str">
            <v>空港支局</v>
          </cell>
          <cell r="D30" t="str">
            <v>空港</v>
          </cell>
          <cell r="F30">
            <v>2</v>
          </cell>
          <cell r="G30">
            <v>0</v>
          </cell>
          <cell r="H30">
            <v>99</v>
          </cell>
          <cell r="I30">
            <v>10300</v>
          </cell>
          <cell r="J30">
            <v>0</v>
          </cell>
          <cell r="K30">
            <v>0</v>
          </cell>
          <cell r="L30">
            <v>99</v>
          </cell>
        </row>
        <row r="31">
          <cell r="A31">
            <v>59</v>
          </cell>
          <cell r="C31" t="str">
            <v>岬事務所</v>
          </cell>
          <cell r="D31" t="str">
            <v>岬</v>
          </cell>
          <cell r="E31" t="str">
            <v>大阪府土地開発公社</v>
          </cell>
          <cell r="F31">
            <v>2</v>
          </cell>
          <cell r="G31">
            <v>2</v>
          </cell>
          <cell r="H31">
            <v>19</v>
          </cell>
          <cell r="I31">
            <v>9200</v>
          </cell>
          <cell r="J31">
            <v>0</v>
          </cell>
          <cell r="L31">
            <v>22</v>
          </cell>
        </row>
        <row r="32">
          <cell r="A32">
            <v>81</v>
          </cell>
          <cell r="B32" t="str">
            <v>北部公園事務所</v>
          </cell>
          <cell r="D32" t="str">
            <v>北部公園</v>
          </cell>
          <cell r="F32">
            <v>1</v>
          </cell>
          <cell r="G32">
            <v>0</v>
          </cell>
          <cell r="H32">
            <v>99</v>
          </cell>
          <cell r="I32">
            <v>8100</v>
          </cell>
          <cell r="J32">
            <v>0</v>
          </cell>
          <cell r="L32">
            <v>99</v>
          </cell>
        </row>
        <row r="33">
          <cell r="A33">
            <v>82</v>
          </cell>
          <cell r="B33" t="str">
            <v>東部公園事務所</v>
          </cell>
          <cell r="D33" t="str">
            <v>東部公園</v>
          </cell>
          <cell r="F33">
            <v>1</v>
          </cell>
          <cell r="G33">
            <v>0</v>
          </cell>
          <cell r="H33">
            <v>99</v>
          </cell>
          <cell r="I33">
            <v>8200</v>
          </cell>
          <cell r="J33">
            <v>0</v>
          </cell>
          <cell r="L33">
            <v>99</v>
          </cell>
        </row>
        <row r="34">
          <cell r="A34">
            <v>83</v>
          </cell>
          <cell r="B34" t="str">
            <v>中部公園事務所</v>
          </cell>
          <cell r="D34" t="str">
            <v>中部公園</v>
          </cell>
          <cell r="F34">
            <v>1</v>
          </cell>
          <cell r="G34">
            <v>0</v>
          </cell>
          <cell r="H34">
            <v>99</v>
          </cell>
          <cell r="I34">
            <v>8300</v>
          </cell>
          <cell r="J34">
            <v>0</v>
          </cell>
          <cell r="L34">
            <v>99</v>
          </cell>
        </row>
        <row r="35">
          <cell r="A35">
            <v>84</v>
          </cell>
          <cell r="B35" t="str">
            <v>南部公園事務所</v>
          </cell>
          <cell r="D35" t="str">
            <v>南部公園</v>
          </cell>
          <cell r="F35">
            <v>1</v>
          </cell>
          <cell r="G35">
            <v>0</v>
          </cell>
          <cell r="H35">
            <v>99</v>
          </cell>
          <cell r="I35">
            <v>8400</v>
          </cell>
          <cell r="J35">
            <v>0</v>
          </cell>
          <cell r="L35">
            <v>99</v>
          </cell>
        </row>
        <row r="36">
          <cell r="A36">
            <v>85</v>
          </cell>
          <cell r="B36" t="str">
            <v>臨海公園事務所</v>
          </cell>
          <cell r="D36" t="str">
            <v>臨海公園</v>
          </cell>
          <cell r="F36">
            <v>1</v>
          </cell>
          <cell r="G36">
            <v>0</v>
          </cell>
          <cell r="H36">
            <v>99</v>
          </cell>
          <cell r="I36">
            <v>8500</v>
          </cell>
          <cell r="J36">
            <v>0</v>
          </cell>
          <cell r="L36">
            <v>99</v>
          </cell>
        </row>
        <row r="37">
          <cell r="A37">
            <v>90</v>
          </cell>
          <cell r="B37" t="str">
            <v>西大阪治水事務所</v>
          </cell>
          <cell r="D37" t="str">
            <v>西大阪</v>
          </cell>
          <cell r="F37">
            <v>1</v>
          </cell>
          <cell r="G37">
            <v>0</v>
          </cell>
          <cell r="H37">
            <v>99</v>
          </cell>
          <cell r="I37">
            <v>5300</v>
          </cell>
          <cell r="J37">
            <v>0</v>
          </cell>
          <cell r="L37">
            <v>99</v>
          </cell>
        </row>
      </sheetData>
      <sheetData sheetId="7">
        <row r="1">
          <cell r="A1" t="str">
            <v>KaitoRiCode</v>
          </cell>
          <cell r="B1" t="str">
            <v>KaitoriKubun</v>
          </cell>
        </row>
        <row r="2">
          <cell r="A2">
            <v>1</v>
          </cell>
          <cell r="B2" t="str">
            <v>買取り</v>
          </cell>
        </row>
        <row r="3">
          <cell r="A3">
            <v>2</v>
          </cell>
          <cell r="B3" t="str">
            <v>除去</v>
          </cell>
        </row>
        <row r="4">
          <cell r="A4">
            <v>3</v>
          </cell>
          <cell r="B4" t="str">
            <v>残地補償</v>
          </cell>
        </row>
        <row r="5">
          <cell r="A5">
            <v>4</v>
          </cell>
          <cell r="B5" t="str">
            <v>営業補償</v>
          </cell>
        </row>
        <row r="6">
          <cell r="A6">
            <v>5</v>
          </cell>
          <cell r="B6" t="str">
            <v>離職者補償</v>
          </cell>
        </row>
        <row r="7">
          <cell r="A7">
            <v>6</v>
          </cell>
          <cell r="B7" t="str">
            <v>養魚補償</v>
          </cell>
        </row>
        <row r="8">
          <cell r="A8">
            <v>7</v>
          </cell>
          <cell r="B8" t="str">
            <v>消費税</v>
          </cell>
        </row>
        <row r="9">
          <cell r="A9">
            <v>8</v>
          </cell>
          <cell r="B9" t="str">
            <v>損失補償</v>
          </cell>
        </row>
        <row r="10">
          <cell r="A10">
            <v>9</v>
          </cell>
          <cell r="B10" t="str">
            <v>漁業補償</v>
          </cell>
        </row>
        <row r="11">
          <cell r="A11">
            <v>10</v>
          </cell>
          <cell r="B11" t="str">
            <v>消滅</v>
          </cell>
        </row>
        <row r="12">
          <cell r="A12">
            <v>11</v>
          </cell>
          <cell r="B12" t="str">
            <v>地上権設定</v>
          </cell>
        </row>
        <row r="13">
          <cell r="A13">
            <v>12</v>
          </cell>
          <cell r="B13" t="str">
            <v>交換</v>
          </cell>
        </row>
        <row r="14">
          <cell r="A14">
            <v>13</v>
          </cell>
          <cell r="B14" t="str">
            <v>取壊し</v>
          </cell>
        </row>
        <row r="15">
          <cell r="A15">
            <v>14</v>
          </cell>
          <cell r="B15" t="str">
            <v>使用</v>
          </cell>
        </row>
      </sheetData>
      <sheetData sheetId="8">
        <row r="1">
          <cell r="A1" t="str">
            <v>KeiyakushoCode</v>
          </cell>
          <cell r="B1" t="str">
            <v>Keiyakusho</v>
          </cell>
          <cell r="C1" t="str">
            <v>SikinKubun</v>
          </cell>
          <cell r="D1" t="str">
            <v>UseFlag</v>
          </cell>
          <cell r="E1" t="str">
            <v>Kubun</v>
          </cell>
          <cell r="F1" t="str">
            <v>Kubun2</v>
          </cell>
          <cell r="G1" t="str">
            <v>FName</v>
          </cell>
          <cell r="H1" t="str">
            <v>SCode</v>
          </cell>
        </row>
        <row r="2">
          <cell r="A2">
            <v>35</v>
          </cell>
          <cell r="B2" t="str">
            <v>立退移転補償契約書・一括払</v>
          </cell>
          <cell r="C2">
            <v>5</v>
          </cell>
          <cell r="D2" t="b">
            <v>1</v>
          </cell>
          <cell r="E2">
            <v>2</v>
          </cell>
          <cell r="F2">
            <v>3</v>
          </cell>
          <cell r="G2" t="str">
            <v>Ｐ府立補契1</v>
          </cell>
          <cell r="H2">
            <v>0</v>
          </cell>
        </row>
        <row r="3">
          <cell r="A3">
            <v>36</v>
          </cell>
          <cell r="B3" t="str">
            <v>立退移転補償契約書・前払</v>
          </cell>
          <cell r="C3">
            <v>5</v>
          </cell>
          <cell r="D3" t="b">
            <v>1</v>
          </cell>
          <cell r="E3">
            <v>2</v>
          </cell>
          <cell r="F3">
            <v>3</v>
          </cell>
          <cell r="G3" t="str">
            <v>Ｐ府立補契2</v>
          </cell>
          <cell r="H3">
            <v>1</v>
          </cell>
        </row>
        <row r="4">
          <cell r="A4">
            <v>37</v>
          </cell>
          <cell r="B4" t="str">
            <v>残地補償契約書</v>
          </cell>
          <cell r="C4">
            <v>5</v>
          </cell>
          <cell r="D4" t="b">
            <v>1</v>
          </cell>
          <cell r="E4">
            <v>2</v>
          </cell>
          <cell r="F4">
            <v>4</v>
          </cell>
          <cell r="G4" t="str">
            <v>Ｐ府残補契1</v>
          </cell>
          <cell r="H4">
            <v>0</v>
          </cell>
        </row>
        <row r="5">
          <cell r="A5">
            <v>17</v>
          </cell>
          <cell r="B5" t="str">
            <v>土地売買契約書・一括払</v>
          </cell>
          <cell r="C5">
            <v>4</v>
          </cell>
          <cell r="D5" t="b">
            <v>1</v>
          </cell>
          <cell r="E5">
            <v>1</v>
          </cell>
          <cell r="F5">
            <v>0</v>
          </cell>
          <cell r="G5" t="str">
            <v>Ｐ公売契1</v>
          </cell>
          <cell r="H5">
            <v>0</v>
          </cell>
        </row>
        <row r="6">
          <cell r="A6">
            <v>18</v>
          </cell>
          <cell r="B6" t="str">
            <v>土地売買契約書・前払</v>
          </cell>
          <cell r="C6">
            <v>4</v>
          </cell>
          <cell r="D6" t="b">
            <v>1</v>
          </cell>
          <cell r="E6">
            <v>1</v>
          </cell>
          <cell r="F6">
            <v>0</v>
          </cell>
          <cell r="G6" t="str">
            <v>Ｐ公売契2</v>
          </cell>
          <cell r="H6">
            <v>1</v>
          </cell>
        </row>
        <row r="7">
          <cell r="A7">
            <v>19</v>
          </cell>
          <cell r="B7" t="str">
            <v>土地売買契約書・三者一括払</v>
          </cell>
          <cell r="C7">
            <v>4</v>
          </cell>
          <cell r="D7" t="b">
            <v>1</v>
          </cell>
          <cell r="E7">
            <v>1</v>
          </cell>
          <cell r="F7">
            <v>0</v>
          </cell>
          <cell r="G7" t="str">
            <v>Ｐ公売契3</v>
          </cell>
          <cell r="H7">
            <v>0</v>
          </cell>
        </row>
        <row r="8">
          <cell r="A8">
            <v>20</v>
          </cell>
          <cell r="B8" t="str">
            <v>土地売買契約書・三者前払</v>
          </cell>
          <cell r="C8">
            <v>4</v>
          </cell>
          <cell r="D8" t="b">
            <v>1</v>
          </cell>
          <cell r="E8">
            <v>1</v>
          </cell>
          <cell r="F8">
            <v>0</v>
          </cell>
          <cell r="G8" t="str">
            <v>Ｐ公売契4</v>
          </cell>
          <cell r="H8">
            <v>1</v>
          </cell>
        </row>
        <row r="9">
          <cell r="A9">
            <v>21</v>
          </cell>
          <cell r="B9" t="str">
            <v>土地売買契約書・対償地宅地一括払</v>
          </cell>
          <cell r="C9">
            <v>4</v>
          </cell>
          <cell r="D9" t="b">
            <v>1</v>
          </cell>
          <cell r="E9">
            <v>1</v>
          </cell>
          <cell r="F9">
            <v>1</v>
          </cell>
          <cell r="G9" t="str">
            <v>Ｐ公売契5</v>
          </cell>
          <cell r="H9">
            <v>2</v>
          </cell>
        </row>
        <row r="10">
          <cell r="A10">
            <v>22</v>
          </cell>
          <cell r="B10" t="str">
            <v>土地売買契約書・対償地宅地前払</v>
          </cell>
          <cell r="C10">
            <v>4</v>
          </cell>
          <cell r="D10" t="b">
            <v>1</v>
          </cell>
          <cell r="E10">
            <v>1</v>
          </cell>
          <cell r="F10">
            <v>1</v>
          </cell>
          <cell r="G10" t="str">
            <v>Ｐ公売契6</v>
          </cell>
          <cell r="H10">
            <v>3</v>
          </cell>
        </row>
        <row r="11">
          <cell r="A11">
            <v>23</v>
          </cell>
          <cell r="B11" t="str">
            <v>土地売買契約書・対償地農地一括払</v>
          </cell>
          <cell r="C11">
            <v>4</v>
          </cell>
          <cell r="D11" t="b">
            <v>1</v>
          </cell>
          <cell r="E11">
            <v>1</v>
          </cell>
          <cell r="F11">
            <v>1</v>
          </cell>
          <cell r="G11" t="str">
            <v>Ｐ公売契7</v>
          </cell>
          <cell r="H11">
            <v>2</v>
          </cell>
        </row>
        <row r="12">
          <cell r="A12">
            <v>25</v>
          </cell>
          <cell r="B12" t="str">
            <v>土地売買契約書・代替地買収</v>
          </cell>
          <cell r="C12">
            <v>4</v>
          </cell>
          <cell r="D12" t="b">
            <v>1</v>
          </cell>
          <cell r="E12">
            <v>1</v>
          </cell>
          <cell r="F12">
            <v>2</v>
          </cell>
          <cell r="G12" t="str">
            <v>Ｐ公売契9</v>
          </cell>
          <cell r="H12">
            <v>0</v>
          </cell>
        </row>
        <row r="13">
          <cell r="A13">
            <v>26</v>
          </cell>
          <cell r="B13" t="str">
            <v>物件移転補償契約書・一括払</v>
          </cell>
          <cell r="C13">
            <v>4</v>
          </cell>
          <cell r="D13" t="b">
            <v>1</v>
          </cell>
          <cell r="E13">
            <v>2</v>
          </cell>
          <cell r="F13">
            <v>0</v>
          </cell>
          <cell r="G13" t="str">
            <v>Ｐ公物補契1</v>
          </cell>
          <cell r="H13">
            <v>0</v>
          </cell>
        </row>
        <row r="14">
          <cell r="A14">
            <v>27</v>
          </cell>
          <cell r="B14" t="str">
            <v>物件移転補償契約書・前払</v>
          </cell>
          <cell r="C14">
            <v>4</v>
          </cell>
          <cell r="D14" t="b">
            <v>1</v>
          </cell>
          <cell r="E14">
            <v>2</v>
          </cell>
          <cell r="F14">
            <v>0</v>
          </cell>
          <cell r="G14" t="str">
            <v>Ｐ公物補契2</v>
          </cell>
          <cell r="H14">
            <v>1</v>
          </cell>
        </row>
        <row r="15">
          <cell r="A15">
            <v>28</v>
          </cell>
          <cell r="B15" t="str">
            <v>立退移転補償契約書・一括払</v>
          </cell>
          <cell r="C15">
            <v>4</v>
          </cell>
          <cell r="D15" t="b">
            <v>1</v>
          </cell>
          <cell r="E15">
            <v>2</v>
          </cell>
          <cell r="F15">
            <v>3</v>
          </cell>
          <cell r="G15" t="str">
            <v>Ｐ公立補契1</v>
          </cell>
          <cell r="H15">
            <v>0</v>
          </cell>
        </row>
        <row r="16">
          <cell r="A16">
            <v>29</v>
          </cell>
          <cell r="B16" t="str">
            <v>立退移転補償契約書・前払</v>
          </cell>
          <cell r="C16">
            <v>4</v>
          </cell>
          <cell r="D16" t="b">
            <v>1</v>
          </cell>
          <cell r="E16">
            <v>2</v>
          </cell>
          <cell r="F16">
            <v>3</v>
          </cell>
          <cell r="G16" t="str">
            <v>Ｐ公立補契2</v>
          </cell>
          <cell r="H16">
            <v>1</v>
          </cell>
        </row>
        <row r="17">
          <cell r="A17">
            <v>30</v>
          </cell>
          <cell r="B17" t="str">
            <v>残地補償契約書</v>
          </cell>
          <cell r="C17">
            <v>4</v>
          </cell>
          <cell r="D17" t="b">
            <v>1</v>
          </cell>
          <cell r="E17">
            <v>2</v>
          </cell>
          <cell r="F17">
            <v>4</v>
          </cell>
          <cell r="G17" t="str">
            <v>Ｐ公残補契1</v>
          </cell>
          <cell r="H17">
            <v>0</v>
          </cell>
        </row>
        <row r="18">
          <cell r="A18">
            <v>1</v>
          </cell>
          <cell r="B18" t="str">
            <v>土地売買契約書・一括払</v>
          </cell>
          <cell r="C18">
            <v>1</v>
          </cell>
          <cell r="D18" t="b">
            <v>1</v>
          </cell>
          <cell r="E18">
            <v>1</v>
          </cell>
          <cell r="F18">
            <v>0</v>
          </cell>
          <cell r="G18" t="str">
            <v>Ｐ府売契1</v>
          </cell>
          <cell r="H18">
            <v>0</v>
          </cell>
        </row>
        <row r="19">
          <cell r="A19">
            <v>2</v>
          </cell>
          <cell r="B19" t="str">
            <v>土地売買契約書・前払</v>
          </cell>
          <cell r="C19">
            <v>1</v>
          </cell>
          <cell r="D19" t="b">
            <v>1</v>
          </cell>
          <cell r="E19">
            <v>1</v>
          </cell>
          <cell r="F19">
            <v>0</v>
          </cell>
          <cell r="G19" t="str">
            <v>Ｐ府売契2</v>
          </cell>
          <cell r="H19">
            <v>1</v>
          </cell>
        </row>
        <row r="20">
          <cell r="A20">
            <v>3</v>
          </cell>
          <cell r="B20" t="str">
            <v>土地売買契約書・前払２</v>
          </cell>
          <cell r="C20">
            <v>1</v>
          </cell>
          <cell r="D20" t="b">
            <v>1</v>
          </cell>
          <cell r="E20">
            <v>1</v>
          </cell>
          <cell r="F20">
            <v>0</v>
          </cell>
          <cell r="G20" t="str">
            <v>Ｐ府売契3</v>
          </cell>
          <cell r="H20">
            <v>1</v>
          </cell>
        </row>
        <row r="21">
          <cell r="A21">
            <v>4</v>
          </cell>
          <cell r="B21" t="str">
            <v>土地売買契約書・一括払２</v>
          </cell>
          <cell r="C21">
            <v>1</v>
          </cell>
          <cell r="D21" t="b">
            <v>1</v>
          </cell>
          <cell r="E21">
            <v>1</v>
          </cell>
          <cell r="F21">
            <v>0</v>
          </cell>
          <cell r="G21" t="str">
            <v>Ｐ府売契4</v>
          </cell>
          <cell r="H21">
            <v>0</v>
          </cell>
        </row>
        <row r="22">
          <cell r="A22">
            <v>5</v>
          </cell>
          <cell r="B22" t="str">
            <v>土地売買契約書・三者契約一括払</v>
          </cell>
          <cell r="C22">
            <v>1</v>
          </cell>
          <cell r="D22" t="b">
            <v>1</v>
          </cell>
          <cell r="E22">
            <v>1</v>
          </cell>
          <cell r="F22">
            <v>0</v>
          </cell>
          <cell r="G22" t="str">
            <v>Ｐ府売契5</v>
          </cell>
          <cell r="H22">
            <v>0</v>
          </cell>
        </row>
        <row r="23">
          <cell r="A23">
            <v>6</v>
          </cell>
          <cell r="B23" t="str">
            <v>土地売買契約書・三者契約前払</v>
          </cell>
          <cell r="C23">
            <v>1</v>
          </cell>
          <cell r="D23" t="b">
            <v>1</v>
          </cell>
          <cell r="E23">
            <v>1</v>
          </cell>
          <cell r="F23">
            <v>0</v>
          </cell>
          <cell r="G23" t="str">
            <v>Ｐ府売契6</v>
          </cell>
          <cell r="H23">
            <v>1</v>
          </cell>
        </row>
        <row r="24">
          <cell r="A24">
            <v>7</v>
          </cell>
          <cell r="B24" t="str">
            <v>土地売買契約書・三者契約一括払２</v>
          </cell>
          <cell r="C24">
            <v>1</v>
          </cell>
          <cell r="D24" t="b">
            <v>1</v>
          </cell>
          <cell r="E24">
            <v>1</v>
          </cell>
          <cell r="F24">
            <v>0</v>
          </cell>
          <cell r="G24" t="str">
            <v>Ｐ府売契7</v>
          </cell>
          <cell r="H24">
            <v>0</v>
          </cell>
        </row>
        <row r="25">
          <cell r="A25">
            <v>8</v>
          </cell>
          <cell r="B25" t="str">
            <v>物件移転補償契約書・一括払</v>
          </cell>
          <cell r="C25">
            <v>1</v>
          </cell>
          <cell r="D25" t="b">
            <v>1</v>
          </cell>
          <cell r="E25">
            <v>2</v>
          </cell>
          <cell r="F25">
            <v>0</v>
          </cell>
          <cell r="G25" t="str">
            <v>Ｐ府物補契1</v>
          </cell>
          <cell r="H25">
            <v>0</v>
          </cell>
        </row>
        <row r="26">
          <cell r="A26">
            <v>9</v>
          </cell>
          <cell r="B26" t="str">
            <v>物件移転補償契約書・前払</v>
          </cell>
          <cell r="C26">
            <v>1</v>
          </cell>
          <cell r="D26" t="b">
            <v>1</v>
          </cell>
          <cell r="E26">
            <v>2</v>
          </cell>
          <cell r="F26">
            <v>0</v>
          </cell>
          <cell r="G26" t="str">
            <v>Ｐ府物補契2</v>
          </cell>
          <cell r="H26">
            <v>1</v>
          </cell>
        </row>
        <row r="27">
          <cell r="A27">
            <v>10</v>
          </cell>
          <cell r="B27" t="str">
            <v>立退移転補償契約書・一括払</v>
          </cell>
          <cell r="C27">
            <v>1</v>
          </cell>
          <cell r="D27" t="b">
            <v>1</v>
          </cell>
          <cell r="E27">
            <v>2</v>
          </cell>
          <cell r="F27">
            <v>3</v>
          </cell>
          <cell r="G27" t="str">
            <v>Ｐ府立補契1</v>
          </cell>
          <cell r="H27">
            <v>0</v>
          </cell>
        </row>
        <row r="28">
          <cell r="A28">
            <v>11</v>
          </cell>
          <cell r="B28" t="str">
            <v>立退移転補償契約書・前払</v>
          </cell>
          <cell r="C28">
            <v>1</v>
          </cell>
          <cell r="D28" t="b">
            <v>1</v>
          </cell>
          <cell r="E28">
            <v>2</v>
          </cell>
          <cell r="F28">
            <v>3</v>
          </cell>
          <cell r="G28" t="str">
            <v>Ｐ府立補契2</v>
          </cell>
          <cell r="H28">
            <v>1</v>
          </cell>
        </row>
        <row r="29">
          <cell r="A29">
            <v>12</v>
          </cell>
          <cell r="B29" t="str">
            <v>残地補償契約書</v>
          </cell>
          <cell r="C29">
            <v>1</v>
          </cell>
          <cell r="D29" t="b">
            <v>1</v>
          </cell>
          <cell r="E29">
            <v>2</v>
          </cell>
          <cell r="F29">
            <v>4</v>
          </cell>
          <cell r="G29" t="str">
            <v>Ｐ府残補契1</v>
          </cell>
          <cell r="H29">
            <v>0</v>
          </cell>
        </row>
        <row r="30">
          <cell r="A30">
            <v>13</v>
          </cell>
          <cell r="B30" t="str">
            <v>土地売買に関する契約書・建設(交渉受託)</v>
          </cell>
          <cell r="C30">
            <v>2</v>
          </cell>
          <cell r="D30" t="b">
            <v>1</v>
          </cell>
          <cell r="E30">
            <v>1</v>
          </cell>
          <cell r="F30">
            <v>0</v>
          </cell>
          <cell r="G30" t="str">
            <v>Ｐ建売契1</v>
          </cell>
          <cell r="H30">
            <v>0</v>
          </cell>
        </row>
        <row r="31">
          <cell r="A31">
            <v>14</v>
          </cell>
          <cell r="B31" t="str">
            <v>権利消滅に関する契約書・建設(交渉受託)</v>
          </cell>
          <cell r="C31">
            <v>2</v>
          </cell>
          <cell r="D31" t="b">
            <v>1</v>
          </cell>
          <cell r="E31">
            <v>2</v>
          </cell>
          <cell r="F31">
            <v>0</v>
          </cell>
          <cell r="G31" t="str">
            <v>Ｐ建権契1</v>
          </cell>
          <cell r="H31">
            <v>0</v>
          </cell>
        </row>
        <row r="32">
          <cell r="A32">
            <v>15</v>
          </cell>
          <cell r="B32" t="str">
            <v>土地売買契約書・道路公団(交渉受託)</v>
          </cell>
          <cell r="C32">
            <v>3</v>
          </cell>
          <cell r="D32" t="b">
            <v>1</v>
          </cell>
          <cell r="E32">
            <v>1</v>
          </cell>
          <cell r="F32">
            <v>0</v>
          </cell>
          <cell r="G32" t="str">
            <v>Ｐ道売契1</v>
          </cell>
          <cell r="H32">
            <v>0</v>
          </cell>
        </row>
        <row r="33">
          <cell r="A33">
            <v>16</v>
          </cell>
          <cell r="B33" t="str">
            <v>物件移転補償契約書・道路公団(交渉受託)</v>
          </cell>
          <cell r="C33">
            <v>3</v>
          </cell>
          <cell r="D33" t="b">
            <v>1</v>
          </cell>
          <cell r="E33">
            <v>2</v>
          </cell>
          <cell r="F33">
            <v>0</v>
          </cell>
          <cell r="G33" t="str">
            <v>Ｐ道物補契1</v>
          </cell>
          <cell r="H33">
            <v>0</v>
          </cell>
        </row>
        <row r="34">
          <cell r="A34">
            <v>24</v>
          </cell>
          <cell r="B34" t="str">
            <v>土地売買契約書・対償地農地前払</v>
          </cell>
          <cell r="C34">
            <v>4</v>
          </cell>
          <cell r="D34" t="b">
            <v>1</v>
          </cell>
          <cell r="E34">
            <v>1</v>
          </cell>
          <cell r="F34">
            <v>1</v>
          </cell>
          <cell r="G34" t="str">
            <v>Ｐ公売契8</v>
          </cell>
          <cell r="H34">
            <v>3</v>
          </cell>
        </row>
        <row r="35">
          <cell r="A35">
            <v>31</v>
          </cell>
          <cell r="B35" t="str">
            <v>土地売買契約書・一括払</v>
          </cell>
          <cell r="C35">
            <v>5</v>
          </cell>
          <cell r="D35" t="b">
            <v>1</v>
          </cell>
          <cell r="E35">
            <v>1</v>
          </cell>
          <cell r="F35">
            <v>0</v>
          </cell>
          <cell r="G35" t="str">
            <v>Ｐ府売契1</v>
          </cell>
          <cell r="H35">
            <v>0</v>
          </cell>
        </row>
        <row r="36">
          <cell r="A36">
            <v>32</v>
          </cell>
          <cell r="B36" t="str">
            <v>土地売買契約書・前払</v>
          </cell>
          <cell r="C36">
            <v>5</v>
          </cell>
          <cell r="D36" t="b">
            <v>1</v>
          </cell>
          <cell r="E36">
            <v>1</v>
          </cell>
          <cell r="F36">
            <v>0</v>
          </cell>
          <cell r="G36" t="str">
            <v>Ｐ府売契2</v>
          </cell>
          <cell r="H36">
            <v>1</v>
          </cell>
        </row>
        <row r="37">
          <cell r="A37">
            <v>33</v>
          </cell>
          <cell r="B37" t="str">
            <v>物件移転補償契約書・一括払</v>
          </cell>
          <cell r="C37">
            <v>5</v>
          </cell>
          <cell r="D37" t="b">
            <v>1</v>
          </cell>
          <cell r="E37">
            <v>2</v>
          </cell>
          <cell r="F37">
            <v>0</v>
          </cell>
          <cell r="G37" t="str">
            <v>Ｐ府物補契1</v>
          </cell>
          <cell r="H37">
            <v>0</v>
          </cell>
        </row>
        <row r="38">
          <cell r="A38">
            <v>34</v>
          </cell>
          <cell r="B38" t="str">
            <v>物件移転補償契約書・前払</v>
          </cell>
          <cell r="C38">
            <v>5</v>
          </cell>
          <cell r="D38" t="b">
            <v>1</v>
          </cell>
          <cell r="E38">
            <v>2</v>
          </cell>
          <cell r="F38">
            <v>0</v>
          </cell>
          <cell r="G38" t="str">
            <v>Ｐ府物補契2</v>
          </cell>
          <cell r="H38">
            <v>1</v>
          </cell>
        </row>
      </sheetData>
      <sheetData sheetId="9">
        <row r="1">
          <cell r="A1" t="str">
            <v>KotanCode</v>
          </cell>
          <cell r="B1" t="str">
            <v>KotanMeisho</v>
          </cell>
          <cell r="C1" t="str">
            <v>KotanRyaku</v>
          </cell>
          <cell r="D1" t="str">
            <v>KotanFlag</v>
          </cell>
          <cell r="E1" t="str">
            <v>ListOrder</v>
          </cell>
        </row>
        <row r="2">
          <cell r="A2">
            <v>1</v>
          </cell>
          <cell r="B2" t="str">
            <v>公共</v>
          </cell>
          <cell r="C2" t="str">
            <v>公</v>
          </cell>
          <cell r="D2">
            <v>1</v>
          </cell>
          <cell r="E2">
            <v>1</v>
          </cell>
        </row>
        <row r="3">
          <cell r="A3">
            <v>2</v>
          </cell>
          <cell r="B3" t="str">
            <v>公共(用国)</v>
          </cell>
          <cell r="C3" t="str">
            <v>公(国)</v>
          </cell>
          <cell r="D3">
            <v>1</v>
          </cell>
          <cell r="E3">
            <v>2</v>
          </cell>
        </row>
        <row r="4">
          <cell r="A4">
            <v>3</v>
          </cell>
          <cell r="B4" t="str">
            <v>単独</v>
          </cell>
          <cell r="C4" t="str">
            <v>単</v>
          </cell>
          <cell r="D4">
            <v>2</v>
          </cell>
          <cell r="E4">
            <v>3</v>
          </cell>
        </row>
        <row r="5">
          <cell r="A5">
            <v>4</v>
          </cell>
          <cell r="B5" t="str">
            <v>買戻</v>
          </cell>
          <cell r="C5" t="str">
            <v>戻</v>
          </cell>
          <cell r="D5">
            <v>3</v>
          </cell>
          <cell r="E5">
            <v>6</v>
          </cell>
        </row>
        <row r="6">
          <cell r="A6">
            <v>5</v>
          </cell>
          <cell r="B6" t="str">
            <v>自主先行</v>
          </cell>
          <cell r="C6" t="str">
            <v>自主</v>
          </cell>
          <cell r="D6">
            <v>0</v>
          </cell>
          <cell r="E6">
            <v>7</v>
          </cell>
        </row>
        <row r="7">
          <cell r="A7">
            <v>6</v>
          </cell>
          <cell r="B7" t="str">
            <v>特定公共</v>
          </cell>
          <cell r="C7" t="str">
            <v>特公</v>
          </cell>
          <cell r="D7">
            <v>0</v>
          </cell>
          <cell r="E7">
            <v>8</v>
          </cell>
        </row>
        <row r="8">
          <cell r="A8">
            <v>7</v>
          </cell>
          <cell r="B8" t="str">
            <v>公単合併</v>
          </cell>
          <cell r="C8" t="str">
            <v>公単</v>
          </cell>
          <cell r="D8">
            <v>4</v>
          </cell>
          <cell r="E8">
            <v>4</v>
          </cell>
        </row>
        <row r="9">
          <cell r="A9">
            <v>8</v>
          </cell>
          <cell r="B9" t="str">
            <v>公単合併(用国)</v>
          </cell>
          <cell r="C9" t="str">
            <v>公単</v>
          </cell>
          <cell r="D9">
            <v>4</v>
          </cell>
          <cell r="E9">
            <v>5</v>
          </cell>
        </row>
      </sheetData>
      <sheetData sheetId="10">
        <row r="1">
          <cell r="A1" t="str">
            <v>RosenCode</v>
          </cell>
          <cell r="B1" t="str">
            <v>JigyoKubunID</v>
          </cell>
          <cell r="C1" t="str">
            <v>RosenMeisho</v>
          </cell>
          <cell r="D1" t="str">
            <v>RosenMeishoKana</v>
          </cell>
          <cell r="E1" t="str">
            <v>Flg</v>
          </cell>
          <cell r="F1" t="str">
            <v>Kubun</v>
          </cell>
        </row>
        <row r="2">
          <cell r="A2">
            <v>308013</v>
          </cell>
          <cell r="B2">
            <v>8</v>
          </cell>
          <cell r="C2" t="str">
            <v>北谷川</v>
          </cell>
          <cell r="D2" t="str">
            <v>ｷﾀﾀﾆｶﾞﾜ</v>
          </cell>
          <cell r="E2">
            <v>3</v>
          </cell>
          <cell r="F2">
            <v>0</v>
          </cell>
        </row>
        <row r="3">
          <cell r="A3">
            <v>308014</v>
          </cell>
          <cell r="B3">
            <v>8</v>
          </cell>
          <cell r="C3" t="str">
            <v>戎川</v>
          </cell>
          <cell r="D3" t="str">
            <v>ｴﾋﾞｽｶﾜ</v>
          </cell>
          <cell r="E3">
            <v>3</v>
          </cell>
          <cell r="F3">
            <v>0</v>
          </cell>
        </row>
        <row r="4">
          <cell r="A4">
            <v>308015</v>
          </cell>
          <cell r="B4">
            <v>8</v>
          </cell>
          <cell r="C4" t="str">
            <v>小久保川</v>
          </cell>
          <cell r="D4" t="str">
            <v>ｺｸﾎﾞｶﾞﾜ</v>
          </cell>
          <cell r="E4">
            <v>3</v>
          </cell>
          <cell r="F4">
            <v>0</v>
          </cell>
        </row>
        <row r="5">
          <cell r="A5">
            <v>308016</v>
          </cell>
          <cell r="B5">
            <v>8</v>
          </cell>
          <cell r="C5" t="str">
            <v>寒谷川</v>
          </cell>
          <cell r="D5" t="str">
            <v>ｻﾌﾞﾀﾆｶﾞﾜ</v>
          </cell>
          <cell r="E5">
            <v>3</v>
          </cell>
          <cell r="F5">
            <v>0</v>
          </cell>
        </row>
        <row r="6">
          <cell r="A6">
            <v>308017</v>
          </cell>
          <cell r="B6">
            <v>8</v>
          </cell>
          <cell r="C6" t="str">
            <v>寺川流路工事業</v>
          </cell>
          <cell r="D6" t="str">
            <v>ﾃﾗｶﾜﾘｭｳﾛ</v>
          </cell>
          <cell r="E6">
            <v>3</v>
          </cell>
          <cell r="F6">
            <v>0</v>
          </cell>
        </row>
        <row r="7">
          <cell r="A7">
            <v>308018</v>
          </cell>
          <cell r="B7">
            <v>8</v>
          </cell>
          <cell r="C7" t="str">
            <v>讃良川流路工</v>
          </cell>
          <cell r="D7" t="str">
            <v>ｻﾝﾗｶﾞﾘｭｳ</v>
          </cell>
          <cell r="E7">
            <v>3</v>
          </cell>
          <cell r="F7">
            <v>0</v>
          </cell>
        </row>
        <row r="8">
          <cell r="A8">
            <v>308019</v>
          </cell>
          <cell r="B8">
            <v>8</v>
          </cell>
          <cell r="C8" t="str">
            <v>杉地区</v>
          </cell>
          <cell r="D8" t="str">
            <v>ｽｷﾞﾁｸ</v>
          </cell>
          <cell r="E8">
            <v>3</v>
          </cell>
          <cell r="F8">
            <v>0</v>
          </cell>
        </row>
        <row r="9">
          <cell r="A9">
            <v>308020</v>
          </cell>
          <cell r="B9">
            <v>8</v>
          </cell>
          <cell r="C9" t="str">
            <v>野崎中川</v>
          </cell>
          <cell r="D9" t="str">
            <v>ﾉｻﾞｷﾅｶｶﾞﾜ</v>
          </cell>
          <cell r="E9">
            <v>3</v>
          </cell>
          <cell r="F9">
            <v>0</v>
          </cell>
        </row>
        <row r="10">
          <cell r="A10">
            <v>309001</v>
          </cell>
          <cell r="B10">
            <v>9</v>
          </cell>
          <cell r="C10" t="str">
            <v>大川</v>
          </cell>
          <cell r="D10" t="str">
            <v>ｵｵｶﾜ</v>
          </cell>
          <cell r="E10">
            <v>3</v>
          </cell>
          <cell r="F10">
            <v>0</v>
          </cell>
        </row>
        <row r="11">
          <cell r="A11">
            <v>309002</v>
          </cell>
          <cell r="B11">
            <v>9</v>
          </cell>
          <cell r="C11" t="str">
            <v>鍋田川</v>
          </cell>
          <cell r="D11" t="str">
            <v>ﾅﾍﾞﾀｶﾞﾜ</v>
          </cell>
          <cell r="E11">
            <v>3</v>
          </cell>
          <cell r="F11">
            <v>0</v>
          </cell>
        </row>
        <row r="12">
          <cell r="A12">
            <v>309003</v>
          </cell>
          <cell r="B12">
            <v>9</v>
          </cell>
          <cell r="C12" t="str">
            <v>谷田川</v>
          </cell>
          <cell r="D12" t="str">
            <v>ﾀﾆﾀﾞｶﾞﾜ</v>
          </cell>
          <cell r="E12">
            <v>3</v>
          </cell>
          <cell r="F12">
            <v>0</v>
          </cell>
        </row>
        <row r="13">
          <cell r="A13">
            <v>309004</v>
          </cell>
          <cell r="B13">
            <v>9</v>
          </cell>
          <cell r="C13" t="str">
            <v>権現川</v>
          </cell>
          <cell r="D13" t="str">
            <v>ｺﾞﾝｹﾞﾝｶﾞ</v>
          </cell>
          <cell r="E13">
            <v>3</v>
          </cell>
          <cell r="F13">
            <v>0</v>
          </cell>
        </row>
        <row r="14">
          <cell r="A14">
            <v>309005</v>
          </cell>
          <cell r="B14">
            <v>9</v>
          </cell>
          <cell r="C14" t="str">
            <v>清滝川</v>
          </cell>
          <cell r="D14" t="str">
            <v>ｷﾖﾀｷｶﾞﾜ</v>
          </cell>
          <cell r="E14">
            <v>3</v>
          </cell>
          <cell r="F14">
            <v>0</v>
          </cell>
        </row>
        <row r="15">
          <cell r="A15">
            <v>309006</v>
          </cell>
          <cell r="B15">
            <v>9</v>
          </cell>
          <cell r="C15" t="str">
            <v>讃良川</v>
          </cell>
          <cell r="D15" t="str">
            <v>ｻﾝﾗｶﾞﾜ</v>
          </cell>
          <cell r="E15">
            <v>3</v>
          </cell>
          <cell r="F15">
            <v>0</v>
          </cell>
        </row>
        <row r="16">
          <cell r="A16">
            <v>309007</v>
          </cell>
          <cell r="B16">
            <v>9</v>
          </cell>
          <cell r="C16" t="str">
            <v>打上川</v>
          </cell>
          <cell r="D16" t="str">
            <v>ｳﾁｱｹﾞｶﾞﾜ</v>
          </cell>
          <cell r="E16">
            <v>3</v>
          </cell>
          <cell r="F16">
            <v>0</v>
          </cell>
        </row>
        <row r="17">
          <cell r="A17">
            <v>309008</v>
          </cell>
          <cell r="B17">
            <v>9</v>
          </cell>
          <cell r="C17" t="str">
            <v>前川</v>
          </cell>
          <cell r="D17" t="str">
            <v>ﾏｴｶﾜ</v>
          </cell>
          <cell r="E17">
            <v>3</v>
          </cell>
          <cell r="F17">
            <v>0</v>
          </cell>
        </row>
        <row r="18">
          <cell r="A18">
            <v>309009</v>
          </cell>
          <cell r="B18">
            <v>9</v>
          </cell>
          <cell r="C18" t="str">
            <v>尺治川</v>
          </cell>
          <cell r="D18" t="str">
            <v>ｼｬｸｼﾞｶﾞﾜ</v>
          </cell>
          <cell r="E18">
            <v>3</v>
          </cell>
          <cell r="F18">
            <v>0</v>
          </cell>
        </row>
        <row r="19">
          <cell r="A19">
            <v>309010</v>
          </cell>
          <cell r="B19">
            <v>9</v>
          </cell>
          <cell r="C19" t="str">
            <v>免除川</v>
          </cell>
          <cell r="D19" t="str">
            <v>ﾒﾝｼﾞｮｶﾞﾜ</v>
          </cell>
          <cell r="E19">
            <v>3</v>
          </cell>
          <cell r="F19">
            <v>0</v>
          </cell>
        </row>
        <row r="20">
          <cell r="A20">
            <v>309011</v>
          </cell>
          <cell r="B20">
            <v>9</v>
          </cell>
          <cell r="C20" t="str">
            <v>宮の谷流路工</v>
          </cell>
          <cell r="D20" t="str">
            <v>ﾐﾔﾉﾀﾆﾘｭｳ</v>
          </cell>
          <cell r="E20">
            <v>3</v>
          </cell>
          <cell r="F20">
            <v>0</v>
          </cell>
        </row>
        <row r="21">
          <cell r="A21">
            <v>309012</v>
          </cell>
          <cell r="B21">
            <v>9</v>
          </cell>
          <cell r="C21" t="str">
            <v>がらと川</v>
          </cell>
          <cell r="D21" t="str">
            <v>ｶﾞﾗﾄｶﾞﾜ</v>
          </cell>
          <cell r="E21">
            <v>3</v>
          </cell>
          <cell r="F21">
            <v>0</v>
          </cell>
        </row>
        <row r="22">
          <cell r="A22">
            <v>309013</v>
          </cell>
          <cell r="B22">
            <v>9</v>
          </cell>
          <cell r="C22" t="str">
            <v>北谷川</v>
          </cell>
          <cell r="D22" t="str">
            <v>ｷﾀﾀﾆｶﾞﾜ</v>
          </cell>
          <cell r="E22">
            <v>3</v>
          </cell>
          <cell r="F22">
            <v>0</v>
          </cell>
        </row>
        <row r="23">
          <cell r="A23">
            <v>309014</v>
          </cell>
          <cell r="B23">
            <v>9</v>
          </cell>
          <cell r="C23" t="str">
            <v>戎川</v>
          </cell>
          <cell r="D23" t="str">
            <v>ｴﾋﾞｽｶﾜ</v>
          </cell>
          <cell r="E23">
            <v>3</v>
          </cell>
          <cell r="F23">
            <v>0</v>
          </cell>
        </row>
        <row r="24">
          <cell r="A24">
            <v>309015</v>
          </cell>
          <cell r="B24">
            <v>9</v>
          </cell>
          <cell r="C24" t="str">
            <v>小久保川</v>
          </cell>
          <cell r="D24" t="str">
            <v>ｺｸﾎﾞｶﾞﾜ</v>
          </cell>
          <cell r="E24">
            <v>3</v>
          </cell>
          <cell r="F24">
            <v>0</v>
          </cell>
        </row>
        <row r="25">
          <cell r="A25">
            <v>309016</v>
          </cell>
          <cell r="B25">
            <v>9</v>
          </cell>
          <cell r="C25" t="str">
            <v>寒谷川</v>
          </cell>
          <cell r="D25" t="str">
            <v>ｻﾌﾞﾀﾆｶﾞﾜ</v>
          </cell>
          <cell r="E25">
            <v>3</v>
          </cell>
          <cell r="F25">
            <v>0</v>
          </cell>
        </row>
        <row r="26">
          <cell r="A26">
            <v>309017</v>
          </cell>
          <cell r="B26">
            <v>9</v>
          </cell>
          <cell r="C26" t="str">
            <v>寺川流路工事業</v>
          </cell>
          <cell r="D26" t="str">
            <v>ﾃﾗｶﾜﾘｭｳﾛ</v>
          </cell>
          <cell r="E26">
            <v>3</v>
          </cell>
          <cell r="F26">
            <v>0</v>
          </cell>
        </row>
        <row r="27">
          <cell r="A27">
            <v>309018</v>
          </cell>
          <cell r="B27">
            <v>9</v>
          </cell>
          <cell r="C27" t="str">
            <v>讃良川流路工</v>
          </cell>
          <cell r="D27" t="str">
            <v>ｻﾝﾗｶﾞﾘｭｳ</v>
          </cell>
          <cell r="E27">
            <v>3</v>
          </cell>
          <cell r="F27">
            <v>0</v>
          </cell>
        </row>
        <row r="28">
          <cell r="A28">
            <v>309019</v>
          </cell>
          <cell r="B28">
            <v>9</v>
          </cell>
          <cell r="C28" t="str">
            <v>杉地区</v>
          </cell>
          <cell r="D28" t="str">
            <v>ｽｷﾞﾁｸ</v>
          </cell>
          <cell r="E28">
            <v>3</v>
          </cell>
          <cell r="F28">
            <v>0</v>
          </cell>
        </row>
        <row r="29">
          <cell r="A29">
            <v>311001</v>
          </cell>
          <cell r="B29">
            <v>11</v>
          </cell>
          <cell r="C29" t="str">
            <v>寝屋川公園</v>
          </cell>
          <cell r="D29" t="str">
            <v>ﾈﾔｶﾞﾜｺｳｴﾝ</v>
          </cell>
          <cell r="E29">
            <v>3</v>
          </cell>
          <cell r="F29">
            <v>0</v>
          </cell>
        </row>
        <row r="30">
          <cell r="A30">
            <v>311002</v>
          </cell>
          <cell r="B30">
            <v>11</v>
          </cell>
          <cell r="C30" t="str">
            <v>山田池公園</v>
          </cell>
          <cell r="D30" t="str">
            <v>ﾔﾏﾀﾞｲｹｺｳｴﾝ</v>
          </cell>
          <cell r="E30">
            <v>3</v>
          </cell>
          <cell r="F30">
            <v>0</v>
          </cell>
        </row>
        <row r="31">
          <cell r="A31">
            <v>313001</v>
          </cell>
          <cell r="B31">
            <v>13</v>
          </cell>
          <cell r="C31" t="str">
            <v>大阪生駒線</v>
          </cell>
          <cell r="D31" t="str">
            <v>ｵｵｻｶｲｺﾏｾ</v>
          </cell>
          <cell r="E31">
            <v>3</v>
          </cell>
          <cell r="F31">
            <v>0</v>
          </cell>
        </row>
        <row r="32">
          <cell r="A32">
            <v>313002</v>
          </cell>
          <cell r="B32">
            <v>13</v>
          </cell>
          <cell r="C32" t="str">
            <v>国道３０７号</v>
          </cell>
          <cell r="D32" t="str">
            <v>ｺｸﾄﾞｳ307</v>
          </cell>
          <cell r="E32">
            <v>3</v>
          </cell>
          <cell r="F32">
            <v>0</v>
          </cell>
        </row>
        <row r="33">
          <cell r="A33">
            <v>313003</v>
          </cell>
          <cell r="B33">
            <v>13</v>
          </cell>
          <cell r="C33" t="str">
            <v>長尾船橋線</v>
          </cell>
          <cell r="D33" t="str">
            <v>ﾅｶﾞｵﾌﾅﾊｼ</v>
          </cell>
          <cell r="E33">
            <v>3</v>
          </cell>
          <cell r="F33">
            <v>0</v>
          </cell>
        </row>
        <row r="34">
          <cell r="A34">
            <v>313004</v>
          </cell>
          <cell r="B34">
            <v>13</v>
          </cell>
          <cell r="C34" t="str">
            <v>千里丘寝屋川線</v>
          </cell>
          <cell r="D34" t="str">
            <v>ｾﾝﾘｵｶﾈﾔｶ</v>
          </cell>
          <cell r="E34">
            <v>3</v>
          </cell>
          <cell r="F34">
            <v>0</v>
          </cell>
        </row>
        <row r="35">
          <cell r="A35">
            <v>313005</v>
          </cell>
          <cell r="B35">
            <v>13</v>
          </cell>
          <cell r="C35" t="str">
            <v>両国橋線</v>
          </cell>
          <cell r="D35" t="str">
            <v>ﾘｮｳｺﾞｸﾊﾞ</v>
          </cell>
          <cell r="E35">
            <v>3</v>
          </cell>
          <cell r="F35">
            <v>0</v>
          </cell>
        </row>
        <row r="36">
          <cell r="A36">
            <v>313006</v>
          </cell>
          <cell r="B36">
            <v>13</v>
          </cell>
          <cell r="C36" t="str">
            <v>枚方藤阪線</v>
          </cell>
          <cell r="D36" t="str">
            <v>ﾋﾗｶﾀﾌｼﾞｻ</v>
          </cell>
          <cell r="E36">
            <v>3</v>
          </cell>
          <cell r="F36">
            <v>0</v>
          </cell>
        </row>
        <row r="37">
          <cell r="A37">
            <v>313007</v>
          </cell>
          <cell r="B37">
            <v>13</v>
          </cell>
          <cell r="C37" t="str">
            <v>諸福中垣内線</v>
          </cell>
          <cell r="D37" t="str">
            <v>ﾓﾛﾌｸﾅｶｶﾞ</v>
          </cell>
          <cell r="E37">
            <v>3</v>
          </cell>
          <cell r="F37">
            <v>0</v>
          </cell>
        </row>
        <row r="38">
          <cell r="A38">
            <v>313008</v>
          </cell>
          <cell r="B38">
            <v>13</v>
          </cell>
          <cell r="C38" t="str">
            <v>天野川</v>
          </cell>
          <cell r="D38" t="str">
            <v>ｱﾏﾉｶﾞﾜ</v>
          </cell>
          <cell r="E38">
            <v>3</v>
          </cell>
          <cell r="F38">
            <v>0</v>
          </cell>
        </row>
        <row r="39">
          <cell r="A39">
            <v>360001</v>
          </cell>
          <cell r="B39">
            <v>60</v>
          </cell>
          <cell r="C39" t="str">
            <v>大阪枚方京都線</v>
          </cell>
          <cell r="D39" t="str">
            <v>ｵｵｻｶﾋﾗﾀｶ</v>
          </cell>
          <cell r="E39">
            <v>3</v>
          </cell>
          <cell r="F39">
            <v>0</v>
          </cell>
        </row>
        <row r="40">
          <cell r="A40">
            <v>360002</v>
          </cell>
          <cell r="B40">
            <v>60</v>
          </cell>
          <cell r="C40" t="str">
            <v>牧野穂谷線</v>
          </cell>
          <cell r="D40" t="str">
            <v>ﾏｷﾉﾎﾀﾞﾆｾ</v>
          </cell>
          <cell r="E40">
            <v>3</v>
          </cell>
          <cell r="F40">
            <v>0</v>
          </cell>
        </row>
        <row r="41">
          <cell r="A41">
            <v>360003</v>
          </cell>
          <cell r="B41">
            <v>60</v>
          </cell>
          <cell r="C41" t="str">
            <v>深野北御供田線</v>
          </cell>
          <cell r="D41" t="str">
            <v>ﾌｶﾉｷﾀｺﾞｸ</v>
          </cell>
          <cell r="E41">
            <v>3</v>
          </cell>
          <cell r="F41">
            <v>0</v>
          </cell>
        </row>
        <row r="42">
          <cell r="A42">
            <v>360004</v>
          </cell>
          <cell r="B42">
            <v>60</v>
          </cell>
          <cell r="C42" t="str">
            <v>寝屋川公園</v>
          </cell>
          <cell r="D42" t="str">
            <v>ﾈﾔｶﾞﾜｺｳｴ</v>
          </cell>
          <cell r="E42">
            <v>3</v>
          </cell>
          <cell r="F42">
            <v>0</v>
          </cell>
        </row>
        <row r="43">
          <cell r="A43">
            <v>360005</v>
          </cell>
          <cell r="B43">
            <v>60</v>
          </cell>
          <cell r="C43" t="str">
            <v>山田池公園</v>
          </cell>
          <cell r="D43" t="str">
            <v>ﾔﾏﾀﾞｲｹｺｳｴﾝ</v>
          </cell>
          <cell r="E43">
            <v>3</v>
          </cell>
          <cell r="F43">
            <v>0</v>
          </cell>
        </row>
        <row r="44">
          <cell r="A44">
            <v>361001</v>
          </cell>
          <cell r="B44">
            <v>61</v>
          </cell>
          <cell r="C44" t="str">
            <v>千里丘寝屋川線</v>
          </cell>
          <cell r="D44" t="str">
            <v>ｾﾝﾘｵｶﾈﾔｶ</v>
          </cell>
          <cell r="E44">
            <v>3</v>
          </cell>
          <cell r="F44">
            <v>0</v>
          </cell>
        </row>
        <row r="45">
          <cell r="A45">
            <v>361002</v>
          </cell>
          <cell r="B45">
            <v>61</v>
          </cell>
          <cell r="C45" t="str">
            <v>大阪枚方京都線</v>
          </cell>
          <cell r="D45" t="str">
            <v>ｵｵｻｶﾋﾗﾀｶ</v>
          </cell>
          <cell r="E45">
            <v>3</v>
          </cell>
          <cell r="F45">
            <v>0</v>
          </cell>
        </row>
        <row r="46">
          <cell r="A46">
            <v>361003</v>
          </cell>
          <cell r="B46">
            <v>61</v>
          </cell>
          <cell r="C46" t="str">
            <v>国守黒原線</v>
          </cell>
          <cell r="D46" t="str">
            <v>ｸﾆﾓﾘｸﾛﾊﾗ</v>
          </cell>
          <cell r="E46">
            <v>3</v>
          </cell>
          <cell r="F46">
            <v>0</v>
          </cell>
        </row>
        <row r="47">
          <cell r="A47">
            <v>364001</v>
          </cell>
          <cell r="B47">
            <v>64</v>
          </cell>
          <cell r="C47" t="str">
            <v>枚方交野寝屋川線</v>
          </cell>
          <cell r="D47" t="str">
            <v>ﾋﾗｶﾀｶﾀﾉﾈ</v>
          </cell>
          <cell r="E47">
            <v>3</v>
          </cell>
          <cell r="F47">
            <v>0</v>
          </cell>
        </row>
        <row r="48">
          <cell r="A48">
            <v>364002</v>
          </cell>
          <cell r="B48">
            <v>64</v>
          </cell>
          <cell r="C48" t="str">
            <v>枚方富田林泉佐野線</v>
          </cell>
          <cell r="D48" t="str">
            <v>ﾋﾗｶﾀﾄﾝﾀﾞ</v>
          </cell>
          <cell r="E48">
            <v>3</v>
          </cell>
          <cell r="F48">
            <v>0</v>
          </cell>
        </row>
        <row r="49">
          <cell r="A49">
            <v>364003</v>
          </cell>
          <cell r="B49">
            <v>64</v>
          </cell>
          <cell r="C49" t="str">
            <v>大阪生駒線</v>
          </cell>
          <cell r="D49" t="str">
            <v>ｵｵｻｶｲｺﾏｾ</v>
          </cell>
          <cell r="E49">
            <v>3</v>
          </cell>
          <cell r="F49">
            <v>0</v>
          </cell>
        </row>
        <row r="50">
          <cell r="A50">
            <v>364004</v>
          </cell>
          <cell r="B50">
            <v>64</v>
          </cell>
          <cell r="C50" t="str">
            <v>木屋交野線</v>
          </cell>
          <cell r="D50" t="str">
            <v>ｷﾔｶﾀﾉｾﾝ</v>
          </cell>
          <cell r="E50">
            <v>3</v>
          </cell>
          <cell r="F50">
            <v>0</v>
          </cell>
        </row>
        <row r="51">
          <cell r="A51">
            <v>302024</v>
          </cell>
          <cell r="B51">
            <v>2</v>
          </cell>
          <cell r="C51" t="str">
            <v>配管路線</v>
          </cell>
          <cell r="D51" t="str">
            <v>ﾊｲｶﾝﾛｾﾝ</v>
          </cell>
          <cell r="E51">
            <v>3</v>
          </cell>
          <cell r="F51">
            <v>0</v>
          </cell>
        </row>
        <row r="52">
          <cell r="A52">
            <v>202013</v>
          </cell>
          <cell r="B52">
            <v>2</v>
          </cell>
          <cell r="C52" t="str">
            <v>柚原向日町線</v>
          </cell>
          <cell r="D52" t="str">
            <v>ﾕｽﾞﾊﾗﾑｺｳ</v>
          </cell>
          <cell r="E52">
            <v>2</v>
          </cell>
          <cell r="F52">
            <v>0</v>
          </cell>
        </row>
        <row r="53">
          <cell r="A53">
            <v>202014</v>
          </cell>
          <cell r="B53">
            <v>2</v>
          </cell>
          <cell r="C53" t="str">
            <v>忍頂寺福井線</v>
          </cell>
          <cell r="D53" t="str">
            <v>ﾆﾝﾁｮｳｼﾞﾌ</v>
          </cell>
          <cell r="E53">
            <v>2</v>
          </cell>
          <cell r="F53">
            <v>0</v>
          </cell>
        </row>
        <row r="54">
          <cell r="A54">
            <v>202015</v>
          </cell>
          <cell r="B54">
            <v>2</v>
          </cell>
          <cell r="C54" t="str">
            <v>萩谷西五百住線</v>
          </cell>
          <cell r="D54" t="str">
            <v>ﾊｷﾞﾀﾆﾆｼｵ</v>
          </cell>
          <cell r="E54">
            <v>2</v>
          </cell>
          <cell r="F54">
            <v>0</v>
          </cell>
        </row>
        <row r="55">
          <cell r="A55">
            <v>202016</v>
          </cell>
          <cell r="B55">
            <v>2</v>
          </cell>
          <cell r="C55" t="str">
            <v>柳谷島本線</v>
          </cell>
          <cell r="D55" t="str">
            <v>ﾔﾅｷﾞﾀﾆｼﾏ</v>
          </cell>
          <cell r="E55">
            <v>2</v>
          </cell>
          <cell r="F55">
            <v>0</v>
          </cell>
        </row>
        <row r="56">
          <cell r="A56">
            <v>202017</v>
          </cell>
          <cell r="B56">
            <v>2</v>
          </cell>
          <cell r="C56" t="str">
            <v>箕面摂津線</v>
          </cell>
          <cell r="D56" t="str">
            <v>ﾐﾉｵｾｯﾂｾﾝ</v>
          </cell>
          <cell r="E56">
            <v>2</v>
          </cell>
          <cell r="F56">
            <v>0</v>
          </cell>
        </row>
        <row r="57">
          <cell r="A57">
            <v>202018</v>
          </cell>
          <cell r="B57">
            <v>2</v>
          </cell>
          <cell r="C57" t="str">
            <v>山田上小野原線</v>
          </cell>
          <cell r="D57" t="str">
            <v>ﾔﾏﾀﾞｳｴｵﾉ</v>
          </cell>
          <cell r="E57">
            <v>2</v>
          </cell>
          <cell r="F57">
            <v>0</v>
          </cell>
        </row>
        <row r="58">
          <cell r="A58">
            <v>202019</v>
          </cell>
          <cell r="B58">
            <v>2</v>
          </cell>
          <cell r="C58" t="str">
            <v>摂津富田停車場線</v>
          </cell>
          <cell r="D58" t="str">
            <v>ｾｯﾂﾄﾝﾀﾞﾃ</v>
          </cell>
          <cell r="E58">
            <v>2</v>
          </cell>
          <cell r="F58">
            <v>0</v>
          </cell>
        </row>
        <row r="59">
          <cell r="A59">
            <v>202020</v>
          </cell>
          <cell r="B59">
            <v>2</v>
          </cell>
          <cell r="C59" t="str">
            <v>鳥飼八丁富田線</v>
          </cell>
          <cell r="D59" t="str">
            <v>ﾄﾘｶﾞｲﾊｯﾁ</v>
          </cell>
          <cell r="E59">
            <v>2</v>
          </cell>
          <cell r="F59">
            <v>0</v>
          </cell>
        </row>
        <row r="60">
          <cell r="A60">
            <v>202021</v>
          </cell>
          <cell r="B60">
            <v>2</v>
          </cell>
          <cell r="C60" t="str">
            <v>熊野大阪線</v>
          </cell>
          <cell r="D60" t="str">
            <v>ｸﾏﾉｵｵｻｶｾ</v>
          </cell>
          <cell r="E60">
            <v>2</v>
          </cell>
          <cell r="F60">
            <v>0</v>
          </cell>
        </row>
        <row r="61">
          <cell r="A61">
            <v>202022</v>
          </cell>
          <cell r="B61">
            <v>2</v>
          </cell>
          <cell r="C61" t="str">
            <v>三島江茨木線</v>
          </cell>
          <cell r="D61" t="str">
            <v>ﾐｼﾏｴｲﾊﾞﾗ</v>
          </cell>
          <cell r="E61">
            <v>2</v>
          </cell>
          <cell r="F61">
            <v>0</v>
          </cell>
        </row>
        <row r="62">
          <cell r="A62">
            <v>202023</v>
          </cell>
          <cell r="B62">
            <v>2</v>
          </cell>
          <cell r="C62" t="str">
            <v>枚方茨木線</v>
          </cell>
          <cell r="D62" t="str">
            <v>ﾋﾗｶﾀｲﾊﾞﾗ</v>
          </cell>
          <cell r="E62">
            <v>2</v>
          </cell>
          <cell r="F62">
            <v>0</v>
          </cell>
        </row>
        <row r="63">
          <cell r="A63">
            <v>202024</v>
          </cell>
          <cell r="B63">
            <v>2</v>
          </cell>
          <cell r="C63" t="str">
            <v>正雀停車場線</v>
          </cell>
          <cell r="D63" t="str">
            <v>ｼｮｳｼﾞｬｸﾃ</v>
          </cell>
          <cell r="E63">
            <v>2</v>
          </cell>
          <cell r="F63">
            <v>0</v>
          </cell>
        </row>
        <row r="64">
          <cell r="A64">
            <v>202025</v>
          </cell>
          <cell r="B64">
            <v>2</v>
          </cell>
          <cell r="C64" t="str">
            <v>豊中吹田線</v>
          </cell>
          <cell r="D64" t="str">
            <v>ﾄﾖﾅｶｽｲﾀｾ</v>
          </cell>
          <cell r="E64">
            <v>2</v>
          </cell>
          <cell r="F64">
            <v>0</v>
          </cell>
        </row>
        <row r="65">
          <cell r="A65">
            <v>202026</v>
          </cell>
          <cell r="B65">
            <v>2</v>
          </cell>
          <cell r="C65" t="str">
            <v>正雀一津屋線</v>
          </cell>
          <cell r="D65" t="str">
            <v>ｼｮｳｼﾞｬｸﾋ</v>
          </cell>
          <cell r="E65">
            <v>2</v>
          </cell>
          <cell r="F65">
            <v>0</v>
          </cell>
        </row>
        <row r="66">
          <cell r="A66">
            <v>202027</v>
          </cell>
          <cell r="B66">
            <v>2</v>
          </cell>
          <cell r="C66" t="str">
            <v>茨木亀岡線②</v>
          </cell>
          <cell r="D66" t="str">
            <v>ｲﾊﾞﾗｷﾞｶﾒ</v>
          </cell>
          <cell r="E66">
            <v>2</v>
          </cell>
          <cell r="F66">
            <v>0</v>
          </cell>
        </row>
        <row r="67">
          <cell r="A67">
            <v>202028</v>
          </cell>
          <cell r="B67">
            <v>2</v>
          </cell>
          <cell r="C67" t="str">
            <v>富田目垣線</v>
          </cell>
          <cell r="D67" t="str">
            <v>ﾄﾝﾀﾞﾒｶﾞｷ</v>
          </cell>
          <cell r="E67">
            <v>2</v>
          </cell>
          <cell r="F67">
            <v>0</v>
          </cell>
        </row>
        <row r="68">
          <cell r="A68">
            <v>202029</v>
          </cell>
          <cell r="B68">
            <v>2</v>
          </cell>
          <cell r="C68" t="str">
            <v>十三高槻線</v>
          </cell>
          <cell r="D68" t="str">
            <v>ｼﾞｭｳｿｳﾀｶ</v>
          </cell>
          <cell r="E68">
            <v>2</v>
          </cell>
          <cell r="F68">
            <v>0</v>
          </cell>
        </row>
        <row r="69">
          <cell r="A69">
            <v>202030</v>
          </cell>
          <cell r="B69">
            <v>2</v>
          </cell>
          <cell r="C69" t="str">
            <v>吹田箕面線</v>
          </cell>
          <cell r="D69" t="str">
            <v>ｽｲﾀﾐﾉｵｾﾝ</v>
          </cell>
          <cell r="E69">
            <v>2</v>
          </cell>
          <cell r="F69">
            <v>0</v>
          </cell>
        </row>
        <row r="70">
          <cell r="A70">
            <v>203001</v>
          </cell>
          <cell r="B70">
            <v>3</v>
          </cell>
          <cell r="C70" t="str">
            <v>大阪中央環状線</v>
          </cell>
          <cell r="D70" t="str">
            <v>ｵｵｻｶﾁｭｳｵ</v>
          </cell>
          <cell r="E70">
            <v>2</v>
          </cell>
          <cell r="F70">
            <v>0</v>
          </cell>
        </row>
        <row r="71">
          <cell r="A71">
            <v>203002</v>
          </cell>
          <cell r="B71">
            <v>3</v>
          </cell>
          <cell r="C71" t="str">
            <v>茨木寝屋川線</v>
          </cell>
          <cell r="D71" t="str">
            <v>ｲﾊﾞﾗｷﾞﾈﾔ</v>
          </cell>
          <cell r="E71">
            <v>2</v>
          </cell>
          <cell r="F71">
            <v>0</v>
          </cell>
        </row>
        <row r="72">
          <cell r="A72">
            <v>203003</v>
          </cell>
          <cell r="B72">
            <v>3</v>
          </cell>
          <cell r="C72" t="str">
            <v>摂津富田停車場線</v>
          </cell>
          <cell r="D72" t="str">
            <v>ｾｯﾂﾄﾝﾀﾞﾃ</v>
          </cell>
          <cell r="E72">
            <v>2</v>
          </cell>
          <cell r="F72">
            <v>0</v>
          </cell>
        </row>
        <row r="73">
          <cell r="A73">
            <v>203004</v>
          </cell>
          <cell r="B73">
            <v>3</v>
          </cell>
          <cell r="C73" t="str">
            <v>鳥飼八丁富田線</v>
          </cell>
          <cell r="D73" t="str">
            <v>ﾄﾘｶﾞｲﾊｯﾁ</v>
          </cell>
          <cell r="E73">
            <v>2</v>
          </cell>
          <cell r="F73">
            <v>0</v>
          </cell>
        </row>
        <row r="74">
          <cell r="A74">
            <v>203005</v>
          </cell>
          <cell r="B74">
            <v>3</v>
          </cell>
          <cell r="C74" t="str">
            <v>沢良宜東千里丘停車場線</v>
          </cell>
          <cell r="D74" t="str">
            <v>ｻﾜﾗｷﾞﾋｶﾞ</v>
          </cell>
          <cell r="E74">
            <v>2</v>
          </cell>
          <cell r="F74">
            <v>0</v>
          </cell>
        </row>
        <row r="75">
          <cell r="A75">
            <v>203006</v>
          </cell>
          <cell r="B75">
            <v>3</v>
          </cell>
          <cell r="C75" t="str">
            <v>正雀一津屋線</v>
          </cell>
          <cell r="D75" t="str">
            <v>ｼｮｳｼﾞｬｸﾋ</v>
          </cell>
          <cell r="E75">
            <v>2</v>
          </cell>
          <cell r="F75">
            <v>0</v>
          </cell>
        </row>
        <row r="76">
          <cell r="A76">
            <v>203008</v>
          </cell>
          <cell r="B76">
            <v>3</v>
          </cell>
          <cell r="C76" t="str">
            <v>富田目垣線</v>
          </cell>
          <cell r="D76" t="str">
            <v>ﾄﾝﾀﾞﾒｶﾞｷ</v>
          </cell>
          <cell r="E76">
            <v>2</v>
          </cell>
          <cell r="F76">
            <v>0</v>
          </cell>
        </row>
        <row r="77">
          <cell r="A77">
            <v>203009</v>
          </cell>
          <cell r="B77">
            <v>3</v>
          </cell>
          <cell r="C77" t="str">
            <v>十三高槻線</v>
          </cell>
          <cell r="D77" t="str">
            <v>ｼﾞｭｳｿｳﾀｶ</v>
          </cell>
          <cell r="E77">
            <v>2</v>
          </cell>
          <cell r="F77">
            <v>0</v>
          </cell>
        </row>
        <row r="78">
          <cell r="A78">
            <v>203010</v>
          </cell>
          <cell r="B78">
            <v>3</v>
          </cell>
          <cell r="C78" t="str">
            <v>富田奈佐原線</v>
          </cell>
          <cell r="D78" t="str">
            <v>ﾄﾝﾀﾞﾅｻﾊﾗ</v>
          </cell>
          <cell r="E78">
            <v>2</v>
          </cell>
          <cell r="F78">
            <v>0</v>
          </cell>
        </row>
        <row r="79">
          <cell r="A79">
            <v>203011</v>
          </cell>
          <cell r="B79">
            <v>3</v>
          </cell>
          <cell r="C79" t="str">
            <v>高槻駅柱本線</v>
          </cell>
          <cell r="D79" t="str">
            <v>ﾀｶﾂｷｴｷﾊｼ</v>
          </cell>
          <cell r="E79">
            <v>2</v>
          </cell>
          <cell r="F79">
            <v>0</v>
          </cell>
        </row>
        <row r="80">
          <cell r="A80">
            <v>203012</v>
          </cell>
          <cell r="B80">
            <v>3</v>
          </cell>
          <cell r="C80" t="str">
            <v>千里丘寝屋川線</v>
          </cell>
          <cell r="D80" t="str">
            <v>ｾﾝﾘｵｶﾈﾔｶ</v>
          </cell>
          <cell r="E80">
            <v>2</v>
          </cell>
          <cell r="F80">
            <v>0</v>
          </cell>
        </row>
        <row r="81">
          <cell r="A81">
            <v>203013</v>
          </cell>
          <cell r="B81">
            <v>3</v>
          </cell>
          <cell r="C81" t="str">
            <v>千里丘三島線</v>
          </cell>
          <cell r="D81" t="str">
            <v>ｾﾝﾘｵｶﾐｼﾏ</v>
          </cell>
          <cell r="E81">
            <v>2</v>
          </cell>
          <cell r="F81">
            <v>0</v>
          </cell>
        </row>
        <row r="82">
          <cell r="A82">
            <v>203016</v>
          </cell>
          <cell r="B82">
            <v>3</v>
          </cell>
          <cell r="C82" t="str">
            <v>十三高槻線（味舌工区）</v>
          </cell>
          <cell r="D82" t="str">
            <v>ｼﾞｭｳｿｳﾀｶ</v>
          </cell>
          <cell r="E82">
            <v>2</v>
          </cell>
          <cell r="F82">
            <v>0</v>
          </cell>
        </row>
        <row r="83">
          <cell r="A83">
            <v>203017</v>
          </cell>
          <cell r="B83">
            <v>3</v>
          </cell>
          <cell r="C83" t="str">
            <v>十三高槻線（正雀工区）</v>
          </cell>
          <cell r="D83" t="str">
            <v>ｼﾞｭｳｿｳﾀｶ</v>
          </cell>
          <cell r="E83">
            <v>2</v>
          </cell>
          <cell r="F83">
            <v>0</v>
          </cell>
        </row>
        <row r="84">
          <cell r="A84">
            <v>203018</v>
          </cell>
          <cell r="B84">
            <v>3</v>
          </cell>
          <cell r="C84" t="str">
            <v>十三高槻線（寿町工区）</v>
          </cell>
          <cell r="D84" t="str">
            <v>ｼﾞｭｳｿｳﾀｶ</v>
          </cell>
          <cell r="E84">
            <v>2</v>
          </cell>
          <cell r="F84">
            <v>0</v>
          </cell>
        </row>
        <row r="85">
          <cell r="A85">
            <v>203019</v>
          </cell>
          <cell r="B85">
            <v>3</v>
          </cell>
          <cell r="C85" t="str">
            <v>千里丘正雀一津屋線</v>
          </cell>
          <cell r="D85" t="str">
            <v>ｾﾝﾘｵｶｼｮｳｼﾞｬｸ</v>
          </cell>
          <cell r="E85">
            <v>2</v>
          </cell>
          <cell r="F85">
            <v>0</v>
          </cell>
        </row>
        <row r="86">
          <cell r="A86">
            <v>206001</v>
          </cell>
          <cell r="B86">
            <v>6</v>
          </cell>
          <cell r="C86" t="str">
            <v>安威川</v>
          </cell>
          <cell r="D86" t="str">
            <v>ｱｲｶﾞﾜ</v>
          </cell>
          <cell r="E86">
            <v>2</v>
          </cell>
          <cell r="F86">
            <v>0</v>
          </cell>
        </row>
        <row r="87">
          <cell r="A87">
            <v>206002</v>
          </cell>
          <cell r="B87">
            <v>6</v>
          </cell>
          <cell r="C87" t="str">
            <v>大正川</v>
          </cell>
          <cell r="D87" t="str">
            <v>ﾀｲｼｮｳｶﾞﾜ</v>
          </cell>
          <cell r="E87">
            <v>2</v>
          </cell>
          <cell r="F87">
            <v>0</v>
          </cell>
        </row>
        <row r="88">
          <cell r="A88">
            <v>206004</v>
          </cell>
          <cell r="B88">
            <v>6</v>
          </cell>
          <cell r="C88" t="str">
            <v>勝尾寺川</v>
          </cell>
          <cell r="D88" t="str">
            <v>ｶﾂｵｼﾞｶﾞﾜ</v>
          </cell>
          <cell r="E88">
            <v>2</v>
          </cell>
          <cell r="F88">
            <v>0</v>
          </cell>
        </row>
        <row r="89">
          <cell r="A89">
            <v>206005</v>
          </cell>
          <cell r="B89">
            <v>6</v>
          </cell>
          <cell r="C89" t="str">
            <v>土室川分水路</v>
          </cell>
          <cell r="D89" t="str">
            <v>ﾊﾑﾛｶﾞﾜ</v>
          </cell>
          <cell r="E89">
            <v>2</v>
          </cell>
          <cell r="F89">
            <v>0</v>
          </cell>
        </row>
        <row r="90">
          <cell r="A90">
            <v>206006</v>
          </cell>
          <cell r="B90">
            <v>6</v>
          </cell>
          <cell r="C90" t="str">
            <v>芥川</v>
          </cell>
          <cell r="D90" t="str">
            <v>ｱｸﾀｶﾞﾜ</v>
          </cell>
          <cell r="E90">
            <v>2</v>
          </cell>
          <cell r="F90">
            <v>0</v>
          </cell>
        </row>
        <row r="91">
          <cell r="A91">
            <v>206007</v>
          </cell>
          <cell r="B91">
            <v>6</v>
          </cell>
          <cell r="C91" t="str">
            <v>東山川</v>
          </cell>
          <cell r="D91" t="str">
            <v>ﾋｶﾞｼﾔﾏｶﾜ</v>
          </cell>
          <cell r="E91">
            <v>2</v>
          </cell>
          <cell r="F91">
            <v>0</v>
          </cell>
        </row>
        <row r="92">
          <cell r="A92">
            <v>208003</v>
          </cell>
          <cell r="B92">
            <v>8</v>
          </cell>
          <cell r="C92" t="str">
            <v>南条北谷</v>
          </cell>
          <cell r="D92" t="str">
            <v>ﾅﾝｼﾞｮｳｷﾀ</v>
          </cell>
          <cell r="E92">
            <v>2</v>
          </cell>
          <cell r="F92">
            <v>0</v>
          </cell>
        </row>
        <row r="93">
          <cell r="A93">
            <v>208004</v>
          </cell>
          <cell r="B93">
            <v>8</v>
          </cell>
          <cell r="C93" t="str">
            <v>阿武山渓</v>
          </cell>
          <cell r="D93" t="str">
            <v>ｱﾌﾞﾔﾏｹｲ</v>
          </cell>
          <cell r="E93">
            <v>2</v>
          </cell>
          <cell r="F93">
            <v>0</v>
          </cell>
        </row>
        <row r="94">
          <cell r="A94">
            <v>206008</v>
          </cell>
          <cell r="B94">
            <v>6</v>
          </cell>
          <cell r="C94" t="str">
            <v>檜尾川</v>
          </cell>
          <cell r="D94" t="str">
            <v>ﾋｵｶﾞﾜ</v>
          </cell>
          <cell r="E94">
            <v>2</v>
          </cell>
          <cell r="F94">
            <v>0</v>
          </cell>
        </row>
        <row r="95">
          <cell r="A95">
            <v>203007</v>
          </cell>
          <cell r="B95">
            <v>3</v>
          </cell>
          <cell r="C95" t="str">
            <v>豊中岸部線</v>
          </cell>
          <cell r="D95" t="str">
            <v>ﾄﾖﾅｶｷｼﾍﾞ</v>
          </cell>
          <cell r="E95">
            <v>2</v>
          </cell>
          <cell r="F95">
            <v>0</v>
          </cell>
        </row>
        <row r="96">
          <cell r="A96">
            <v>260001</v>
          </cell>
          <cell r="B96">
            <v>60</v>
          </cell>
          <cell r="C96" t="str">
            <v>豊中岸部線</v>
          </cell>
          <cell r="D96" t="str">
            <v>ﾄﾖﾅｶｷｼﾍﾞ</v>
          </cell>
          <cell r="E96">
            <v>2</v>
          </cell>
          <cell r="F96">
            <v>0</v>
          </cell>
        </row>
        <row r="97">
          <cell r="A97">
            <v>264007</v>
          </cell>
          <cell r="B97">
            <v>64</v>
          </cell>
          <cell r="C97" t="str">
            <v>豊中岸部線</v>
          </cell>
          <cell r="D97" t="str">
            <v>ﾄﾖﾅｶｷｼﾍﾞ</v>
          </cell>
          <cell r="E97">
            <v>2</v>
          </cell>
          <cell r="F97">
            <v>0</v>
          </cell>
        </row>
        <row r="98">
          <cell r="A98">
            <v>101001</v>
          </cell>
          <cell r="B98">
            <v>1</v>
          </cell>
          <cell r="C98" t="str">
            <v>大阪中央環状線</v>
          </cell>
          <cell r="D98" t="str">
            <v>ｵｵｻｶﾁｭｳｵ</v>
          </cell>
          <cell r="E98">
            <v>1</v>
          </cell>
          <cell r="F98">
            <v>0</v>
          </cell>
        </row>
        <row r="99">
          <cell r="A99">
            <v>101002</v>
          </cell>
          <cell r="B99">
            <v>1</v>
          </cell>
          <cell r="C99" t="str">
            <v>茨木能勢線</v>
          </cell>
          <cell r="D99" t="str">
            <v>ｲﾊﾞﾗｷﾞﾉｾ</v>
          </cell>
          <cell r="E99">
            <v>1</v>
          </cell>
          <cell r="F99">
            <v>0</v>
          </cell>
        </row>
        <row r="100">
          <cell r="A100">
            <v>101003</v>
          </cell>
          <cell r="B100">
            <v>1</v>
          </cell>
          <cell r="C100" t="str">
            <v>川西園部線</v>
          </cell>
          <cell r="D100" t="str">
            <v>ｶﾜﾆｼｿﾉﾍﾞ</v>
          </cell>
          <cell r="E100">
            <v>1</v>
          </cell>
          <cell r="F100">
            <v>0</v>
          </cell>
        </row>
        <row r="101">
          <cell r="A101">
            <v>101004</v>
          </cell>
          <cell r="B101">
            <v>1</v>
          </cell>
          <cell r="C101" t="str">
            <v>豊中亀岡線</v>
          </cell>
          <cell r="D101" t="str">
            <v>ﾄﾖﾅｶｶﾒｵｶ</v>
          </cell>
          <cell r="E101">
            <v>1</v>
          </cell>
          <cell r="F101">
            <v>0</v>
          </cell>
        </row>
        <row r="102">
          <cell r="A102">
            <v>101005</v>
          </cell>
          <cell r="B102">
            <v>1</v>
          </cell>
          <cell r="C102" t="str">
            <v>箕面池田線</v>
          </cell>
          <cell r="D102" t="str">
            <v>ﾐﾉｵｲｹﾀﾞｾ</v>
          </cell>
          <cell r="E102">
            <v>1</v>
          </cell>
          <cell r="F102">
            <v>0</v>
          </cell>
        </row>
        <row r="103">
          <cell r="A103">
            <v>101006</v>
          </cell>
          <cell r="B103">
            <v>1</v>
          </cell>
          <cell r="C103" t="str">
            <v>伊丹豊中線</v>
          </cell>
          <cell r="D103" t="str">
            <v>ｲﾀﾐﾄﾖﾅｶｾ</v>
          </cell>
          <cell r="E103">
            <v>1</v>
          </cell>
          <cell r="F103">
            <v>0</v>
          </cell>
        </row>
        <row r="104">
          <cell r="A104">
            <v>101007</v>
          </cell>
          <cell r="B104">
            <v>1</v>
          </cell>
          <cell r="C104" t="str">
            <v>（旧）大阪池田線</v>
          </cell>
          <cell r="D104" t="str">
            <v>ｷｭｳｵｵｻｶｲ</v>
          </cell>
          <cell r="E104">
            <v>1</v>
          </cell>
          <cell r="F104">
            <v>0</v>
          </cell>
        </row>
        <row r="105">
          <cell r="A105">
            <v>101008</v>
          </cell>
          <cell r="B105">
            <v>1</v>
          </cell>
          <cell r="C105" t="str">
            <v>島能勢線</v>
          </cell>
          <cell r="D105" t="str">
            <v>ｼﾏﾉｾｾﾝ</v>
          </cell>
          <cell r="E105">
            <v>1</v>
          </cell>
          <cell r="F105">
            <v>0</v>
          </cell>
        </row>
        <row r="106">
          <cell r="A106">
            <v>101009</v>
          </cell>
          <cell r="B106">
            <v>1</v>
          </cell>
          <cell r="C106" t="str">
            <v>亀岡能勢線</v>
          </cell>
          <cell r="D106" t="str">
            <v>ｶﾒｵｶﾉｾｾﾝ</v>
          </cell>
          <cell r="E106">
            <v>1</v>
          </cell>
          <cell r="F106">
            <v>0</v>
          </cell>
        </row>
        <row r="107">
          <cell r="A107">
            <v>101010</v>
          </cell>
          <cell r="B107">
            <v>1</v>
          </cell>
          <cell r="C107" t="str">
            <v>吉野下田尻線</v>
          </cell>
          <cell r="D107" t="str">
            <v>ﾖｼﾉｼﾓﾀｼﾞ</v>
          </cell>
          <cell r="E107">
            <v>1</v>
          </cell>
          <cell r="F107">
            <v>0</v>
          </cell>
        </row>
        <row r="108">
          <cell r="A108">
            <v>101011</v>
          </cell>
          <cell r="B108">
            <v>1</v>
          </cell>
          <cell r="C108" t="str">
            <v>野間出野一庫線</v>
          </cell>
          <cell r="D108" t="str">
            <v>ﾉﾏﾃﾞﾉｲﾁｺ</v>
          </cell>
          <cell r="E108">
            <v>1</v>
          </cell>
          <cell r="F108">
            <v>0</v>
          </cell>
        </row>
        <row r="109">
          <cell r="A109">
            <v>101012</v>
          </cell>
          <cell r="B109">
            <v>1</v>
          </cell>
          <cell r="C109" t="str">
            <v>余野車作線</v>
          </cell>
          <cell r="D109" t="str">
            <v>ﾖﾉｸﾙﾏﾂｸﾘ</v>
          </cell>
          <cell r="E109">
            <v>1</v>
          </cell>
          <cell r="F109">
            <v>0</v>
          </cell>
        </row>
        <row r="110">
          <cell r="A110">
            <v>101013</v>
          </cell>
          <cell r="B110">
            <v>1</v>
          </cell>
          <cell r="C110" t="str">
            <v>余野茨木線</v>
          </cell>
          <cell r="D110" t="str">
            <v>ﾖﾉｲﾊﾞﾗｷﾞ</v>
          </cell>
          <cell r="E110">
            <v>1</v>
          </cell>
          <cell r="F110">
            <v>0</v>
          </cell>
        </row>
        <row r="111">
          <cell r="A111">
            <v>101014</v>
          </cell>
          <cell r="B111">
            <v>1</v>
          </cell>
          <cell r="C111" t="str">
            <v>曽根停車場線</v>
          </cell>
          <cell r="D111" t="str">
            <v>ｿﾈﾃｲｼｬﾊﾞ</v>
          </cell>
          <cell r="E111">
            <v>1</v>
          </cell>
          <cell r="F111">
            <v>0</v>
          </cell>
        </row>
        <row r="112">
          <cell r="A112">
            <v>101015</v>
          </cell>
          <cell r="B112">
            <v>1</v>
          </cell>
          <cell r="C112" t="str">
            <v>西宮豊中線</v>
          </cell>
          <cell r="D112" t="str">
            <v>ﾆｼﾉﾐﾔﾄﾖﾅ</v>
          </cell>
          <cell r="E112">
            <v>1</v>
          </cell>
          <cell r="F112">
            <v>0</v>
          </cell>
        </row>
        <row r="113">
          <cell r="A113">
            <v>101016</v>
          </cell>
          <cell r="B113">
            <v>1</v>
          </cell>
          <cell r="C113" t="str">
            <v>豊能池田線</v>
          </cell>
          <cell r="D113" t="str">
            <v>ﾄﾖﾉｲｹﾀﾞｾ</v>
          </cell>
          <cell r="E113">
            <v>1</v>
          </cell>
          <cell r="F113">
            <v>0</v>
          </cell>
        </row>
        <row r="114">
          <cell r="A114">
            <v>101017</v>
          </cell>
          <cell r="B114">
            <v>1</v>
          </cell>
          <cell r="C114" t="str">
            <v>国道１７３号</v>
          </cell>
          <cell r="D114" t="str">
            <v>ｺｸﾄﾞｳ173</v>
          </cell>
          <cell r="E114">
            <v>1</v>
          </cell>
          <cell r="F114">
            <v>0</v>
          </cell>
        </row>
        <row r="115">
          <cell r="A115">
            <v>101018</v>
          </cell>
          <cell r="B115">
            <v>1</v>
          </cell>
          <cell r="C115" t="str">
            <v>国道４２３号</v>
          </cell>
          <cell r="D115" t="str">
            <v>ｺｸﾄﾞｳ423</v>
          </cell>
          <cell r="E115">
            <v>1</v>
          </cell>
          <cell r="F115">
            <v>0</v>
          </cell>
        </row>
        <row r="116">
          <cell r="A116">
            <v>101019</v>
          </cell>
          <cell r="B116">
            <v>1</v>
          </cell>
          <cell r="C116" t="str">
            <v>国道４７７号</v>
          </cell>
          <cell r="D116" t="str">
            <v>ｺｸﾄﾞｳ477</v>
          </cell>
          <cell r="E116">
            <v>1</v>
          </cell>
          <cell r="F116">
            <v>0</v>
          </cell>
        </row>
        <row r="117">
          <cell r="A117">
            <v>101020</v>
          </cell>
          <cell r="B117">
            <v>1</v>
          </cell>
          <cell r="C117" t="str">
            <v>池田亀岡線</v>
          </cell>
          <cell r="D117" t="str">
            <v>ｲｹﾀﾞｶﾒｵｶ</v>
          </cell>
          <cell r="E117">
            <v>1</v>
          </cell>
          <cell r="F117">
            <v>0</v>
          </cell>
        </row>
        <row r="118">
          <cell r="A118">
            <v>101021</v>
          </cell>
          <cell r="B118">
            <v>1</v>
          </cell>
          <cell r="C118" t="str">
            <v>杉生能勢線</v>
          </cell>
          <cell r="D118" t="str">
            <v>ｽｷﾞｵﾉｾｾﾝ</v>
          </cell>
          <cell r="E118">
            <v>1</v>
          </cell>
          <cell r="F118">
            <v>0</v>
          </cell>
        </row>
        <row r="119">
          <cell r="A119">
            <v>101022</v>
          </cell>
          <cell r="B119">
            <v>1</v>
          </cell>
          <cell r="C119" t="str">
            <v>阪神高速空港延伸</v>
          </cell>
          <cell r="D119" t="str">
            <v>ﾊﾝｼﾝｺｳｿｸ</v>
          </cell>
          <cell r="E119">
            <v>1</v>
          </cell>
          <cell r="F119">
            <v>0</v>
          </cell>
        </row>
        <row r="120">
          <cell r="A120">
            <v>102001</v>
          </cell>
          <cell r="B120">
            <v>2</v>
          </cell>
          <cell r="C120" t="str">
            <v>大阪中央環状線</v>
          </cell>
          <cell r="D120" t="str">
            <v>ｵｵｻｶﾁｭｳｵ</v>
          </cell>
          <cell r="E120">
            <v>1</v>
          </cell>
          <cell r="F120">
            <v>0</v>
          </cell>
        </row>
        <row r="121">
          <cell r="A121">
            <v>102002</v>
          </cell>
          <cell r="B121">
            <v>2</v>
          </cell>
          <cell r="C121" t="str">
            <v>茨木能勢線</v>
          </cell>
          <cell r="D121" t="str">
            <v>ｲﾊﾞﾗｷﾞﾉｾ</v>
          </cell>
          <cell r="E121">
            <v>1</v>
          </cell>
          <cell r="F121">
            <v>0</v>
          </cell>
        </row>
        <row r="122">
          <cell r="A122">
            <v>102003</v>
          </cell>
          <cell r="B122">
            <v>2</v>
          </cell>
          <cell r="C122" t="str">
            <v>川西園部線</v>
          </cell>
          <cell r="D122" t="str">
            <v>ｶﾜﾆｼｿﾉﾍﾞ</v>
          </cell>
          <cell r="E122">
            <v>1</v>
          </cell>
          <cell r="F122">
            <v>0</v>
          </cell>
        </row>
        <row r="123">
          <cell r="A123">
            <v>102004</v>
          </cell>
          <cell r="B123">
            <v>2</v>
          </cell>
          <cell r="C123" t="str">
            <v>豊中亀岡線</v>
          </cell>
          <cell r="D123" t="str">
            <v>ﾄﾖﾅｶｶﾒｵｶ</v>
          </cell>
          <cell r="E123">
            <v>1</v>
          </cell>
          <cell r="F123">
            <v>0</v>
          </cell>
        </row>
        <row r="124">
          <cell r="A124">
            <v>102005</v>
          </cell>
          <cell r="B124">
            <v>2</v>
          </cell>
          <cell r="C124" t="str">
            <v>箕面池田線</v>
          </cell>
          <cell r="D124" t="str">
            <v>ﾐﾉｵｲｹﾀﾞｾ</v>
          </cell>
          <cell r="E124">
            <v>1</v>
          </cell>
          <cell r="F124">
            <v>0</v>
          </cell>
        </row>
        <row r="125">
          <cell r="A125">
            <v>102006</v>
          </cell>
          <cell r="B125">
            <v>2</v>
          </cell>
          <cell r="C125" t="str">
            <v>伊丹豊中線</v>
          </cell>
          <cell r="D125" t="str">
            <v>ｲﾀﾐﾄﾖﾅｶｾ</v>
          </cell>
          <cell r="E125">
            <v>1</v>
          </cell>
          <cell r="F125">
            <v>0</v>
          </cell>
        </row>
        <row r="126">
          <cell r="A126">
            <v>102007</v>
          </cell>
          <cell r="B126">
            <v>2</v>
          </cell>
          <cell r="C126" t="str">
            <v>（旧）大阪池田線</v>
          </cell>
          <cell r="D126" t="str">
            <v>ｷｭｳｵｵｻｶｲ</v>
          </cell>
          <cell r="E126">
            <v>1</v>
          </cell>
          <cell r="F126">
            <v>0</v>
          </cell>
        </row>
        <row r="127">
          <cell r="A127">
            <v>102008</v>
          </cell>
          <cell r="B127">
            <v>2</v>
          </cell>
          <cell r="C127" t="str">
            <v>島能勢線</v>
          </cell>
          <cell r="D127" t="str">
            <v>ｼﾏﾉｾｾﾝ</v>
          </cell>
          <cell r="E127">
            <v>1</v>
          </cell>
          <cell r="F127">
            <v>0</v>
          </cell>
        </row>
        <row r="128">
          <cell r="A128">
            <v>102009</v>
          </cell>
          <cell r="B128">
            <v>2</v>
          </cell>
          <cell r="C128" t="str">
            <v>亀岡能勢線</v>
          </cell>
          <cell r="D128" t="str">
            <v>ｶﾒｵｶﾉｾｾﾝ</v>
          </cell>
          <cell r="E128">
            <v>1</v>
          </cell>
          <cell r="F128">
            <v>0</v>
          </cell>
        </row>
        <row r="129">
          <cell r="A129">
            <v>102010</v>
          </cell>
          <cell r="B129">
            <v>2</v>
          </cell>
          <cell r="C129" t="str">
            <v>吉野下田尻線</v>
          </cell>
          <cell r="D129" t="str">
            <v>ﾖｼﾉｼﾓﾀｼﾞ</v>
          </cell>
          <cell r="E129">
            <v>1</v>
          </cell>
          <cell r="F129">
            <v>0</v>
          </cell>
        </row>
        <row r="130">
          <cell r="A130">
            <v>102011</v>
          </cell>
          <cell r="B130">
            <v>2</v>
          </cell>
          <cell r="C130" t="str">
            <v>野間出野一庫線</v>
          </cell>
          <cell r="D130" t="str">
            <v>ﾉﾏﾃﾞﾉｲﾁｺ</v>
          </cell>
          <cell r="E130">
            <v>1</v>
          </cell>
          <cell r="F130">
            <v>0</v>
          </cell>
        </row>
        <row r="131">
          <cell r="A131">
            <v>102012</v>
          </cell>
          <cell r="B131">
            <v>2</v>
          </cell>
          <cell r="C131" t="str">
            <v>余野車作線</v>
          </cell>
          <cell r="D131" t="str">
            <v>ﾖﾉｸﾙﾏﾂｸﾘ</v>
          </cell>
          <cell r="E131">
            <v>1</v>
          </cell>
          <cell r="F131">
            <v>0</v>
          </cell>
        </row>
        <row r="132">
          <cell r="A132">
            <v>102013</v>
          </cell>
          <cell r="B132">
            <v>2</v>
          </cell>
          <cell r="C132" t="str">
            <v>余野茨木線</v>
          </cell>
          <cell r="D132" t="str">
            <v>ﾖﾉｲﾊﾞﾗｷﾞ</v>
          </cell>
          <cell r="E132">
            <v>1</v>
          </cell>
          <cell r="F132">
            <v>0</v>
          </cell>
        </row>
        <row r="133">
          <cell r="A133">
            <v>102014</v>
          </cell>
          <cell r="B133">
            <v>2</v>
          </cell>
          <cell r="C133" t="str">
            <v>曽根停車場線</v>
          </cell>
          <cell r="D133" t="str">
            <v>ｿﾈﾃｲｼｬﾊﾞ</v>
          </cell>
          <cell r="E133">
            <v>1</v>
          </cell>
          <cell r="F133">
            <v>0</v>
          </cell>
        </row>
        <row r="134">
          <cell r="A134">
            <v>102015</v>
          </cell>
          <cell r="B134">
            <v>2</v>
          </cell>
          <cell r="C134" t="str">
            <v>西宮豊中線</v>
          </cell>
          <cell r="D134" t="str">
            <v>ﾆｼﾉﾐﾔﾄﾖﾅ</v>
          </cell>
          <cell r="E134">
            <v>1</v>
          </cell>
          <cell r="F134">
            <v>0</v>
          </cell>
        </row>
        <row r="135">
          <cell r="A135">
            <v>102016</v>
          </cell>
          <cell r="B135">
            <v>2</v>
          </cell>
          <cell r="C135" t="str">
            <v>豊能池田線</v>
          </cell>
          <cell r="D135" t="str">
            <v>ﾄﾖﾉｲｹﾀﾞｾ</v>
          </cell>
          <cell r="E135">
            <v>1</v>
          </cell>
          <cell r="F135">
            <v>0</v>
          </cell>
        </row>
        <row r="136">
          <cell r="A136">
            <v>102017</v>
          </cell>
          <cell r="B136">
            <v>2</v>
          </cell>
          <cell r="C136" t="str">
            <v>国道１７３号</v>
          </cell>
          <cell r="D136" t="str">
            <v>ｺｸﾄﾞｳ173</v>
          </cell>
          <cell r="E136">
            <v>1</v>
          </cell>
          <cell r="F136">
            <v>0</v>
          </cell>
        </row>
        <row r="137">
          <cell r="A137">
            <v>102018</v>
          </cell>
          <cell r="B137">
            <v>2</v>
          </cell>
          <cell r="C137" t="str">
            <v>国道４２３号</v>
          </cell>
          <cell r="D137" t="str">
            <v>ｺｸﾄﾞｳ423</v>
          </cell>
          <cell r="E137">
            <v>1</v>
          </cell>
          <cell r="F137">
            <v>0</v>
          </cell>
        </row>
        <row r="138">
          <cell r="A138">
            <v>102019</v>
          </cell>
          <cell r="B138">
            <v>2</v>
          </cell>
          <cell r="C138" t="str">
            <v>国道４７７号</v>
          </cell>
          <cell r="D138" t="str">
            <v>ｺｸﾄﾞｳ477</v>
          </cell>
          <cell r="E138">
            <v>1</v>
          </cell>
          <cell r="F138">
            <v>0</v>
          </cell>
        </row>
        <row r="139">
          <cell r="A139">
            <v>102020</v>
          </cell>
          <cell r="B139">
            <v>2</v>
          </cell>
          <cell r="C139" t="str">
            <v>池田亀岡線</v>
          </cell>
          <cell r="D139" t="str">
            <v>ｲｹﾀﾞｶﾒｵｶ</v>
          </cell>
          <cell r="E139">
            <v>1</v>
          </cell>
          <cell r="F139">
            <v>0</v>
          </cell>
        </row>
        <row r="140">
          <cell r="A140">
            <v>102021</v>
          </cell>
          <cell r="B140">
            <v>2</v>
          </cell>
          <cell r="C140" t="str">
            <v>杉生能勢線</v>
          </cell>
          <cell r="D140" t="str">
            <v>ｽｷﾞｵﾉｾｾﾝ</v>
          </cell>
          <cell r="E140">
            <v>1</v>
          </cell>
          <cell r="F140">
            <v>0</v>
          </cell>
        </row>
        <row r="141">
          <cell r="A141">
            <v>103001</v>
          </cell>
          <cell r="B141">
            <v>3</v>
          </cell>
          <cell r="C141" t="str">
            <v>大阪中央環状線</v>
          </cell>
          <cell r="D141" t="str">
            <v>ｵｵｻｶﾁｭｳｵ</v>
          </cell>
          <cell r="E141">
            <v>1</v>
          </cell>
          <cell r="F141">
            <v>0</v>
          </cell>
        </row>
        <row r="142">
          <cell r="A142">
            <v>103003</v>
          </cell>
          <cell r="B142">
            <v>3</v>
          </cell>
          <cell r="C142" t="str">
            <v>神田池田線</v>
          </cell>
          <cell r="D142" t="str">
            <v>ｺｳﾀﾞｲｹﾀﾞ</v>
          </cell>
          <cell r="E142">
            <v>1</v>
          </cell>
          <cell r="F142">
            <v>0</v>
          </cell>
        </row>
        <row r="143">
          <cell r="A143">
            <v>103004</v>
          </cell>
          <cell r="B143">
            <v>3</v>
          </cell>
          <cell r="C143" t="str">
            <v>三国塚口線</v>
          </cell>
          <cell r="D143" t="str">
            <v>ﾐｸﾆﾂｶｸﾞﾁ</v>
          </cell>
          <cell r="E143">
            <v>1</v>
          </cell>
          <cell r="F143">
            <v>0</v>
          </cell>
        </row>
        <row r="144">
          <cell r="A144">
            <v>208002</v>
          </cell>
          <cell r="B144">
            <v>8</v>
          </cell>
          <cell r="C144" t="str">
            <v>檜尾川</v>
          </cell>
          <cell r="D144" t="str">
            <v>ﾋｵｶﾞﾜ</v>
          </cell>
          <cell r="E144">
            <v>2</v>
          </cell>
          <cell r="F144">
            <v>0</v>
          </cell>
        </row>
        <row r="145">
          <cell r="A145">
            <v>106001</v>
          </cell>
          <cell r="B145">
            <v>6</v>
          </cell>
          <cell r="C145" t="str">
            <v>千里川</v>
          </cell>
          <cell r="D145" t="str">
            <v>ｾﾝﾘｶﾞﾜ</v>
          </cell>
          <cell r="E145">
            <v>1</v>
          </cell>
          <cell r="F145">
            <v>0</v>
          </cell>
        </row>
        <row r="146">
          <cell r="A146">
            <v>106002</v>
          </cell>
          <cell r="B146">
            <v>6</v>
          </cell>
          <cell r="C146" t="str">
            <v>箕面鍋田川</v>
          </cell>
          <cell r="D146" t="str">
            <v>ﾐﾉｵﾅﾍﾞﾀｶ</v>
          </cell>
          <cell r="E146">
            <v>1</v>
          </cell>
          <cell r="F146">
            <v>0</v>
          </cell>
        </row>
        <row r="147">
          <cell r="A147">
            <v>106003</v>
          </cell>
          <cell r="B147">
            <v>6</v>
          </cell>
          <cell r="C147" t="str">
            <v>余野川</v>
          </cell>
          <cell r="D147" t="str">
            <v>ﾖﾉｶﾞﾜ</v>
          </cell>
          <cell r="E147">
            <v>1</v>
          </cell>
          <cell r="F147">
            <v>0</v>
          </cell>
        </row>
        <row r="148">
          <cell r="A148">
            <v>106004</v>
          </cell>
          <cell r="B148">
            <v>6</v>
          </cell>
          <cell r="C148" t="str">
            <v>切畑川</v>
          </cell>
          <cell r="D148" t="str">
            <v>ｷﾘﾊﾀｶﾞﾜ</v>
          </cell>
          <cell r="E148">
            <v>1</v>
          </cell>
          <cell r="F148">
            <v>0</v>
          </cell>
        </row>
        <row r="149">
          <cell r="A149">
            <v>106005</v>
          </cell>
          <cell r="B149">
            <v>6</v>
          </cell>
          <cell r="C149" t="str">
            <v>石田川</v>
          </cell>
          <cell r="D149" t="str">
            <v>ｲｼﾀﾞｶﾞﾜ</v>
          </cell>
          <cell r="E149">
            <v>1</v>
          </cell>
          <cell r="F149">
            <v>0</v>
          </cell>
        </row>
        <row r="150">
          <cell r="A150">
            <v>106006</v>
          </cell>
          <cell r="B150">
            <v>6</v>
          </cell>
          <cell r="C150" t="str">
            <v>一庫・大路次川</v>
          </cell>
          <cell r="D150" t="str">
            <v>ﾋﾄｸﾗ･ｵｵﾛ</v>
          </cell>
          <cell r="E150">
            <v>1</v>
          </cell>
          <cell r="F150">
            <v>0</v>
          </cell>
        </row>
        <row r="151">
          <cell r="A151">
            <v>106007</v>
          </cell>
          <cell r="B151">
            <v>6</v>
          </cell>
          <cell r="C151" t="str">
            <v>初谷川</v>
          </cell>
          <cell r="D151" t="str">
            <v>ﾊﾂﾀﾆｶﾞﾜ</v>
          </cell>
          <cell r="E151">
            <v>1</v>
          </cell>
          <cell r="F151">
            <v>0</v>
          </cell>
        </row>
        <row r="152">
          <cell r="A152">
            <v>106008</v>
          </cell>
          <cell r="B152">
            <v>6</v>
          </cell>
          <cell r="C152" t="str">
            <v>田尻川</v>
          </cell>
          <cell r="D152" t="str">
            <v>ﾀｼﾞﾘｶﾞﾜ</v>
          </cell>
          <cell r="E152">
            <v>1</v>
          </cell>
          <cell r="F152">
            <v>0</v>
          </cell>
        </row>
        <row r="153">
          <cell r="A153">
            <v>106009</v>
          </cell>
          <cell r="B153">
            <v>6</v>
          </cell>
          <cell r="C153" t="str">
            <v>野間川</v>
          </cell>
          <cell r="D153" t="str">
            <v>ﾉﾏｶﾞﾜ</v>
          </cell>
          <cell r="E153">
            <v>1</v>
          </cell>
          <cell r="F153">
            <v>0</v>
          </cell>
        </row>
        <row r="154">
          <cell r="A154">
            <v>106010</v>
          </cell>
          <cell r="B154">
            <v>6</v>
          </cell>
          <cell r="C154" t="str">
            <v>木野川</v>
          </cell>
          <cell r="D154" t="str">
            <v>ｷﾉｶﾜ</v>
          </cell>
          <cell r="E154">
            <v>1</v>
          </cell>
          <cell r="F154">
            <v>0</v>
          </cell>
        </row>
        <row r="155">
          <cell r="A155">
            <v>106011</v>
          </cell>
          <cell r="B155">
            <v>6</v>
          </cell>
          <cell r="C155" t="str">
            <v>山田川</v>
          </cell>
          <cell r="D155" t="str">
            <v>ﾔﾏﾀﾞｶﾞﾜ</v>
          </cell>
          <cell r="E155">
            <v>1</v>
          </cell>
          <cell r="F155">
            <v>0</v>
          </cell>
        </row>
        <row r="156">
          <cell r="A156">
            <v>106012</v>
          </cell>
          <cell r="B156">
            <v>6</v>
          </cell>
          <cell r="C156" t="str">
            <v>長谷川</v>
          </cell>
          <cell r="D156" t="str">
            <v>ﾅｶﾞﾀﾆｶﾞﾜ</v>
          </cell>
          <cell r="E156">
            <v>1</v>
          </cell>
          <cell r="F156">
            <v>0</v>
          </cell>
        </row>
        <row r="157">
          <cell r="A157">
            <v>106013</v>
          </cell>
          <cell r="B157">
            <v>6</v>
          </cell>
          <cell r="C157" t="str">
            <v>山辺川</v>
          </cell>
          <cell r="D157" t="str">
            <v>ﾔﾏﾍﾞｶﾞﾜ</v>
          </cell>
          <cell r="E157">
            <v>1</v>
          </cell>
          <cell r="F157">
            <v>0</v>
          </cell>
        </row>
        <row r="158">
          <cell r="A158">
            <v>106015</v>
          </cell>
          <cell r="B158">
            <v>6</v>
          </cell>
          <cell r="C158" t="str">
            <v>勝尾寺川</v>
          </cell>
          <cell r="D158" t="str">
            <v>ｶﾂｵｼﾞｶﾞﾜ</v>
          </cell>
          <cell r="E158">
            <v>1</v>
          </cell>
          <cell r="F158">
            <v>0</v>
          </cell>
        </row>
        <row r="159">
          <cell r="A159">
            <v>106016</v>
          </cell>
          <cell r="B159">
            <v>6</v>
          </cell>
          <cell r="C159" t="str">
            <v>箕川</v>
          </cell>
          <cell r="D159" t="str">
            <v>ﾐﾉｶﾜ</v>
          </cell>
          <cell r="E159">
            <v>1</v>
          </cell>
          <cell r="F159">
            <v>0</v>
          </cell>
        </row>
        <row r="160">
          <cell r="A160">
            <v>106017</v>
          </cell>
          <cell r="B160">
            <v>6</v>
          </cell>
          <cell r="C160" t="str">
            <v>大原川</v>
          </cell>
          <cell r="D160" t="str">
            <v>ｵｵﾊﾗｶﾞﾜ</v>
          </cell>
          <cell r="E160">
            <v>1</v>
          </cell>
          <cell r="F160">
            <v>0</v>
          </cell>
        </row>
        <row r="161">
          <cell r="A161">
            <v>108001</v>
          </cell>
          <cell r="B161">
            <v>8</v>
          </cell>
          <cell r="C161" t="str">
            <v>平野川</v>
          </cell>
          <cell r="D161" t="str">
            <v>ﾋﾗﾉｶﾞﾜ</v>
          </cell>
          <cell r="E161">
            <v>1</v>
          </cell>
          <cell r="F161">
            <v>0</v>
          </cell>
        </row>
        <row r="162">
          <cell r="A162">
            <v>108002</v>
          </cell>
          <cell r="B162">
            <v>8</v>
          </cell>
          <cell r="C162" t="str">
            <v>余野川</v>
          </cell>
          <cell r="D162" t="str">
            <v>ﾖﾉｶﾞﾜ</v>
          </cell>
          <cell r="E162">
            <v>1</v>
          </cell>
          <cell r="F162">
            <v>0</v>
          </cell>
        </row>
        <row r="163">
          <cell r="A163">
            <v>108003</v>
          </cell>
          <cell r="B163">
            <v>8</v>
          </cell>
          <cell r="C163" t="str">
            <v>岩谷川</v>
          </cell>
          <cell r="D163" t="str">
            <v>ｲﾜﾀﾆｶﾞﾜ</v>
          </cell>
          <cell r="E163">
            <v>1</v>
          </cell>
          <cell r="F163">
            <v>0</v>
          </cell>
        </row>
        <row r="164">
          <cell r="A164">
            <v>108004</v>
          </cell>
          <cell r="B164">
            <v>8</v>
          </cell>
          <cell r="C164" t="str">
            <v>山辺川</v>
          </cell>
          <cell r="D164" t="str">
            <v>ﾔﾏﾍﾞｶﾞﾜ</v>
          </cell>
          <cell r="E164">
            <v>1</v>
          </cell>
          <cell r="F164">
            <v>0</v>
          </cell>
        </row>
        <row r="165">
          <cell r="A165">
            <v>108005</v>
          </cell>
          <cell r="B165">
            <v>8</v>
          </cell>
          <cell r="C165" t="str">
            <v>川合裏川</v>
          </cell>
          <cell r="D165" t="str">
            <v>ｶﾜｲｳﾗｶﾜ</v>
          </cell>
          <cell r="E165">
            <v>1</v>
          </cell>
          <cell r="F165">
            <v>0</v>
          </cell>
        </row>
        <row r="166">
          <cell r="A166">
            <v>108006</v>
          </cell>
          <cell r="B166">
            <v>8</v>
          </cell>
          <cell r="C166" t="str">
            <v>裏川</v>
          </cell>
          <cell r="D166" t="str">
            <v>ｳﾗｶﾜ</v>
          </cell>
          <cell r="E166">
            <v>1</v>
          </cell>
          <cell r="F166">
            <v>0</v>
          </cell>
        </row>
        <row r="167">
          <cell r="A167">
            <v>108007</v>
          </cell>
          <cell r="B167">
            <v>8</v>
          </cell>
          <cell r="C167" t="str">
            <v>中之谷</v>
          </cell>
          <cell r="D167" t="str">
            <v>ﾅｶﾉﾀﾆ</v>
          </cell>
          <cell r="E167">
            <v>1</v>
          </cell>
          <cell r="F167">
            <v>0</v>
          </cell>
        </row>
        <row r="168">
          <cell r="A168">
            <v>108008</v>
          </cell>
          <cell r="B168">
            <v>8</v>
          </cell>
          <cell r="C168" t="str">
            <v>イヤノ谷</v>
          </cell>
          <cell r="D168" t="str">
            <v>ｲﾔﾉﾀﾆ</v>
          </cell>
          <cell r="E168">
            <v>1</v>
          </cell>
          <cell r="F168">
            <v>0</v>
          </cell>
        </row>
        <row r="169">
          <cell r="A169">
            <v>108009</v>
          </cell>
          <cell r="B169">
            <v>8</v>
          </cell>
          <cell r="C169" t="str">
            <v>杉原川</v>
          </cell>
          <cell r="D169" t="str">
            <v>ｽｷﾞﾊﾗｶﾜ</v>
          </cell>
          <cell r="E169">
            <v>1</v>
          </cell>
          <cell r="F169">
            <v>0</v>
          </cell>
        </row>
        <row r="170">
          <cell r="A170">
            <v>108010</v>
          </cell>
          <cell r="B170">
            <v>8</v>
          </cell>
          <cell r="C170" t="str">
            <v>柿木川</v>
          </cell>
          <cell r="D170" t="str">
            <v>ｶｷｷﾞｶﾞﾜ</v>
          </cell>
          <cell r="E170">
            <v>1</v>
          </cell>
          <cell r="F170">
            <v>0</v>
          </cell>
        </row>
        <row r="171">
          <cell r="A171">
            <v>108011</v>
          </cell>
          <cell r="B171">
            <v>8</v>
          </cell>
          <cell r="C171" t="str">
            <v>小和田川</v>
          </cell>
          <cell r="D171" t="str">
            <v>ｵﾜﾀﾞｶﾞﾜ</v>
          </cell>
          <cell r="E171">
            <v>1</v>
          </cell>
          <cell r="F171">
            <v>0</v>
          </cell>
        </row>
        <row r="172">
          <cell r="A172">
            <v>108012</v>
          </cell>
          <cell r="B172">
            <v>8</v>
          </cell>
          <cell r="C172" t="str">
            <v>寺田川</v>
          </cell>
          <cell r="D172" t="str">
            <v>ﾃﾗﾀﾞｶﾜ</v>
          </cell>
          <cell r="E172">
            <v>1</v>
          </cell>
          <cell r="F172">
            <v>0</v>
          </cell>
        </row>
        <row r="173">
          <cell r="A173">
            <v>108013</v>
          </cell>
          <cell r="B173">
            <v>8</v>
          </cell>
          <cell r="C173" t="str">
            <v>南谷</v>
          </cell>
          <cell r="D173" t="str">
            <v>ﾐﾅﾐﾀﾆ</v>
          </cell>
          <cell r="E173">
            <v>1</v>
          </cell>
          <cell r="F173">
            <v>0</v>
          </cell>
        </row>
        <row r="174">
          <cell r="A174">
            <v>108014</v>
          </cell>
          <cell r="B174">
            <v>8</v>
          </cell>
          <cell r="C174" t="str">
            <v>裏川２号</v>
          </cell>
          <cell r="D174" t="str">
            <v>ｳﾗｶﾜﾆｺﾞｳ</v>
          </cell>
          <cell r="E174">
            <v>1</v>
          </cell>
          <cell r="F174">
            <v>0</v>
          </cell>
        </row>
        <row r="175">
          <cell r="A175">
            <v>108015</v>
          </cell>
          <cell r="B175">
            <v>8</v>
          </cell>
          <cell r="C175" t="str">
            <v>平野地区</v>
          </cell>
          <cell r="D175" t="str">
            <v>ﾋﾗﾉﾁｸ</v>
          </cell>
          <cell r="E175">
            <v>1</v>
          </cell>
          <cell r="F175">
            <v>0</v>
          </cell>
        </row>
        <row r="176">
          <cell r="A176">
            <v>109001</v>
          </cell>
          <cell r="B176">
            <v>9</v>
          </cell>
          <cell r="C176" t="str">
            <v>平野川</v>
          </cell>
          <cell r="D176" t="str">
            <v>ﾋﾗﾉｶﾞﾜ</v>
          </cell>
          <cell r="E176">
            <v>1</v>
          </cell>
          <cell r="F176">
            <v>0</v>
          </cell>
        </row>
        <row r="177">
          <cell r="A177">
            <v>109002</v>
          </cell>
          <cell r="B177">
            <v>9</v>
          </cell>
          <cell r="C177" t="str">
            <v>余野川</v>
          </cell>
          <cell r="D177" t="str">
            <v>ﾖﾉｶﾞﾜ</v>
          </cell>
          <cell r="E177">
            <v>1</v>
          </cell>
          <cell r="F177">
            <v>0</v>
          </cell>
        </row>
        <row r="178">
          <cell r="A178">
            <v>109003</v>
          </cell>
          <cell r="B178">
            <v>9</v>
          </cell>
          <cell r="C178" t="str">
            <v>岩谷川</v>
          </cell>
          <cell r="D178" t="str">
            <v>ｲﾜﾀﾆｶﾞﾜ</v>
          </cell>
          <cell r="E178">
            <v>1</v>
          </cell>
          <cell r="F178">
            <v>0</v>
          </cell>
        </row>
        <row r="179">
          <cell r="A179">
            <v>109004</v>
          </cell>
          <cell r="B179">
            <v>9</v>
          </cell>
          <cell r="C179" t="str">
            <v>山辺川</v>
          </cell>
          <cell r="D179" t="str">
            <v>ﾔﾏﾍﾞｶﾞﾜ</v>
          </cell>
          <cell r="E179">
            <v>1</v>
          </cell>
          <cell r="F179">
            <v>0</v>
          </cell>
        </row>
        <row r="180">
          <cell r="A180">
            <v>109005</v>
          </cell>
          <cell r="B180">
            <v>9</v>
          </cell>
          <cell r="C180" t="str">
            <v>川合裏川</v>
          </cell>
          <cell r="D180" t="str">
            <v>ｶﾜｲｳﾗｶﾜ</v>
          </cell>
          <cell r="E180">
            <v>1</v>
          </cell>
          <cell r="F180">
            <v>0</v>
          </cell>
        </row>
        <row r="181">
          <cell r="A181">
            <v>109006</v>
          </cell>
          <cell r="B181">
            <v>9</v>
          </cell>
          <cell r="C181" t="str">
            <v>裏川</v>
          </cell>
          <cell r="D181" t="str">
            <v>ｳﾗｶﾜ</v>
          </cell>
          <cell r="E181">
            <v>1</v>
          </cell>
          <cell r="F181">
            <v>0</v>
          </cell>
        </row>
        <row r="182">
          <cell r="A182">
            <v>109007</v>
          </cell>
          <cell r="B182">
            <v>9</v>
          </cell>
          <cell r="C182" t="str">
            <v>中之谷</v>
          </cell>
          <cell r="D182" t="str">
            <v>ﾅｶﾉﾀﾆ</v>
          </cell>
          <cell r="E182">
            <v>1</v>
          </cell>
          <cell r="F182">
            <v>0</v>
          </cell>
        </row>
        <row r="183">
          <cell r="A183">
            <v>109008</v>
          </cell>
          <cell r="B183">
            <v>9</v>
          </cell>
          <cell r="C183" t="str">
            <v>イヤノ谷</v>
          </cell>
          <cell r="D183" t="str">
            <v>ｲﾔﾉﾀﾆ</v>
          </cell>
          <cell r="E183">
            <v>1</v>
          </cell>
          <cell r="F183">
            <v>0</v>
          </cell>
        </row>
        <row r="184">
          <cell r="A184">
            <v>109009</v>
          </cell>
          <cell r="B184">
            <v>9</v>
          </cell>
          <cell r="C184" t="str">
            <v>杉原川</v>
          </cell>
          <cell r="D184" t="str">
            <v>ｽｷﾞﾊﾗｶﾜ</v>
          </cell>
          <cell r="E184">
            <v>1</v>
          </cell>
          <cell r="F184">
            <v>0</v>
          </cell>
        </row>
        <row r="185">
          <cell r="A185">
            <v>109010</v>
          </cell>
          <cell r="B185">
            <v>9</v>
          </cell>
          <cell r="C185" t="str">
            <v>柿木川</v>
          </cell>
          <cell r="D185" t="str">
            <v>ｶｷｷﾞｶﾞﾜ</v>
          </cell>
          <cell r="E185">
            <v>1</v>
          </cell>
          <cell r="F185">
            <v>0</v>
          </cell>
        </row>
        <row r="186">
          <cell r="A186">
            <v>109011</v>
          </cell>
          <cell r="B186">
            <v>9</v>
          </cell>
          <cell r="C186" t="str">
            <v>小和田川</v>
          </cell>
          <cell r="D186" t="str">
            <v>ｵﾜﾀﾞｶﾞﾜ</v>
          </cell>
          <cell r="E186">
            <v>1</v>
          </cell>
          <cell r="F186">
            <v>0</v>
          </cell>
        </row>
        <row r="187">
          <cell r="A187">
            <v>109012</v>
          </cell>
          <cell r="B187">
            <v>9</v>
          </cell>
          <cell r="C187" t="str">
            <v>寺田川</v>
          </cell>
          <cell r="D187" t="str">
            <v>ﾃﾗﾀﾞｶﾜ</v>
          </cell>
          <cell r="E187">
            <v>1</v>
          </cell>
          <cell r="F187">
            <v>0</v>
          </cell>
        </row>
        <row r="188">
          <cell r="A188">
            <v>109013</v>
          </cell>
          <cell r="B188">
            <v>9</v>
          </cell>
          <cell r="C188" t="str">
            <v>南谷</v>
          </cell>
          <cell r="D188" t="str">
            <v>ﾐﾅﾐﾀﾆ</v>
          </cell>
          <cell r="E188">
            <v>1</v>
          </cell>
          <cell r="F188">
            <v>0</v>
          </cell>
        </row>
        <row r="189">
          <cell r="A189">
            <v>111001</v>
          </cell>
          <cell r="B189">
            <v>11</v>
          </cell>
          <cell r="C189" t="str">
            <v>服部緑地</v>
          </cell>
          <cell r="D189" t="str">
            <v>ﾊｯﾄﾘﾘｮｸﾁ</v>
          </cell>
          <cell r="E189">
            <v>1</v>
          </cell>
          <cell r="F189">
            <v>0</v>
          </cell>
        </row>
        <row r="190">
          <cell r="A190">
            <v>113001</v>
          </cell>
          <cell r="B190">
            <v>13</v>
          </cell>
          <cell r="C190" t="str">
            <v>豊中亀岡線</v>
          </cell>
          <cell r="D190" t="str">
            <v>ﾄﾖﾅｶｶﾒｵｶ</v>
          </cell>
          <cell r="E190">
            <v>1</v>
          </cell>
          <cell r="F190">
            <v>0</v>
          </cell>
        </row>
        <row r="191">
          <cell r="A191">
            <v>113002</v>
          </cell>
          <cell r="B191">
            <v>13</v>
          </cell>
          <cell r="C191" t="str">
            <v>伊丹豊中線</v>
          </cell>
          <cell r="D191" t="str">
            <v>ｲﾀﾐﾄﾖﾅｶｾ</v>
          </cell>
          <cell r="E191">
            <v>1</v>
          </cell>
          <cell r="F191">
            <v>0</v>
          </cell>
        </row>
        <row r="192">
          <cell r="A192">
            <v>113003</v>
          </cell>
          <cell r="B192">
            <v>13</v>
          </cell>
          <cell r="C192" t="str">
            <v>（旧）大阪池田線</v>
          </cell>
          <cell r="D192" t="str">
            <v>ｷｭｳｵｵｻｶｲ</v>
          </cell>
          <cell r="E192">
            <v>1</v>
          </cell>
          <cell r="F192">
            <v>0</v>
          </cell>
        </row>
        <row r="193">
          <cell r="A193">
            <v>113004</v>
          </cell>
          <cell r="B193">
            <v>13</v>
          </cell>
          <cell r="C193" t="str">
            <v>野間出野一庫線</v>
          </cell>
          <cell r="D193" t="str">
            <v>ﾉﾏﾃﾞﾉｲﾁｺ</v>
          </cell>
          <cell r="E193">
            <v>1</v>
          </cell>
          <cell r="F193">
            <v>0</v>
          </cell>
        </row>
        <row r="194">
          <cell r="A194">
            <v>113005</v>
          </cell>
          <cell r="B194">
            <v>13</v>
          </cell>
          <cell r="C194" t="str">
            <v>国道１７３号</v>
          </cell>
          <cell r="D194" t="str">
            <v>ｺｸﾄﾞｳ173</v>
          </cell>
          <cell r="E194">
            <v>1</v>
          </cell>
          <cell r="F194">
            <v>0</v>
          </cell>
        </row>
        <row r="195">
          <cell r="A195">
            <v>113006</v>
          </cell>
          <cell r="B195">
            <v>13</v>
          </cell>
          <cell r="C195" t="str">
            <v>神田池田線</v>
          </cell>
          <cell r="D195" t="str">
            <v>ｺｳﾀﾞｲｹﾀﾞ</v>
          </cell>
          <cell r="E195">
            <v>1</v>
          </cell>
          <cell r="F195">
            <v>0</v>
          </cell>
        </row>
        <row r="196">
          <cell r="A196">
            <v>113007</v>
          </cell>
          <cell r="B196">
            <v>13</v>
          </cell>
          <cell r="C196" t="str">
            <v>山辺川</v>
          </cell>
          <cell r="D196" t="str">
            <v>ﾔﾏﾍﾞｶﾞﾜ</v>
          </cell>
          <cell r="E196">
            <v>1</v>
          </cell>
          <cell r="F196">
            <v>0</v>
          </cell>
        </row>
        <row r="197">
          <cell r="A197">
            <v>206009</v>
          </cell>
          <cell r="B197">
            <v>6</v>
          </cell>
          <cell r="C197" t="str">
            <v>東檜尾川</v>
          </cell>
          <cell r="D197" t="str">
            <v>ﾋｶﾞｼﾋｵｶﾞ</v>
          </cell>
          <cell r="E197">
            <v>2</v>
          </cell>
          <cell r="F197">
            <v>0</v>
          </cell>
        </row>
        <row r="198">
          <cell r="A198">
            <v>208005</v>
          </cell>
          <cell r="B198">
            <v>8</v>
          </cell>
          <cell r="C198" t="str">
            <v>岩井谷</v>
          </cell>
          <cell r="D198" t="str">
            <v>ｲﾜｲﾀﾞﾆ</v>
          </cell>
          <cell r="E198">
            <v>2</v>
          </cell>
          <cell r="F198">
            <v>0</v>
          </cell>
        </row>
        <row r="199">
          <cell r="A199">
            <v>208006</v>
          </cell>
          <cell r="B199">
            <v>8</v>
          </cell>
          <cell r="C199" t="str">
            <v>越谷川</v>
          </cell>
          <cell r="D199" t="str">
            <v>ｺｼﾀﾆｶﾞﾜ</v>
          </cell>
          <cell r="E199">
            <v>2</v>
          </cell>
          <cell r="F199">
            <v>0</v>
          </cell>
        </row>
        <row r="200">
          <cell r="A200">
            <v>208007</v>
          </cell>
          <cell r="B200">
            <v>8</v>
          </cell>
          <cell r="C200" t="str">
            <v>萩之庄山川</v>
          </cell>
          <cell r="D200" t="str">
            <v>ﾊｷﾞﾉｼｮｳﾔ</v>
          </cell>
          <cell r="E200">
            <v>2</v>
          </cell>
          <cell r="F200">
            <v>0</v>
          </cell>
        </row>
        <row r="201">
          <cell r="A201">
            <v>208008</v>
          </cell>
          <cell r="B201">
            <v>8</v>
          </cell>
          <cell r="C201" t="str">
            <v>豊川地区</v>
          </cell>
          <cell r="D201" t="str">
            <v>ﾄﾖｶﾜﾁｸ</v>
          </cell>
          <cell r="E201">
            <v>2</v>
          </cell>
          <cell r="F201">
            <v>0</v>
          </cell>
        </row>
        <row r="202">
          <cell r="A202">
            <v>208009</v>
          </cell>
          <cell r="B202">
            <v>8</v>
          </cell>
          <cell r="C202" t="str">
            <v>車作川</v>
          </cell>
          <cell r="D202" t="str">
            <v>ｸﾙﾏﾂｸﾘｶﾞ</v>
          </cell>
          <cell r="E202">
            <v>2</v>
          </cell>
          <cell r="F202">
            <v>0</v>
          </cell>
        </row>
        <row r="203">
          <cell r="A203">
            <v>208010</v>
          </cell>
          <cell r="B203">
            <v>8</v>
          </cell>
          <cell r="C203" t="str">
            <v>奈佐原谷砂防</v>
          </cell>
          <cell r="D203" t="str">
            <v>ﾅｻﾊﾗﾀﾞﾆｻ</v>
          </cell>
          <cell r="E203">
            <v>2</v>
          </cell>
          <cell r="F203">
            <v>0</v>
          </cell>
        </row>
        <row r="204">
          <cell r="A204">
            <v>208011</v>
          </cell>
          <cell r="B204">
            <v>8</v>
          </cell>
          <cell r="C204" t="str">
            <v>車作第二支渓</v>
          </cell>
          <cell r="D204" t="str">
            <v>ｸﾙﾏｻｸﾀﾞｲ</v>
          </cell>
          <cell r="E204">
            <v>2</v>
          </cell>
          <cell r="F204">
            <v>0</v>
          </cell>
        </row>
        <row r="205">
          <cell r="A205">
            <v>209003</v>
          </cell>
          <cell r="B205">
            <v>9</v>
          </cell>
          <cell r="C205" t="str">
            <v>南条北谷</v>
          </cell>
          <cell r="D205" t="str">
            <v>ﾅﾝｼﾞｮｳｷﾀ</v>
          </cell>
          <cell r="E205">
            <v>2</v>
          </cell>
          <cell r="F205">
            <v>0</v>
          </cell>
        </row>
        <row r="206">
          <cell r="A206">
            <v>209004</v>
          </cell>
          <cell r="B206">
            <v>9</v>
          </cell>
          <cell r="C206" t="str">
            <v>阿武山渓</v>
          </cell>
          <cell r="D206" t="str">
            <v>ｱﾌﾞﾔﾏｹｲ</v>
          </cell>
          <cell r="E206">
            <v>2</v>
          </cell>
          <cell r="F206">
            <v>0</v>
          </cell>
        </row>
        <row r="207">
          <cell r="A207">
            <v>209005</v>
          </cell>
          <cell r="B207">
            <v>9</v>
          </cell>
          <cell r="C207" t="str">
            <v>岩井谷</v>
          </cell>
          <cell r="D207" t="str">
            <v>ｲﾜｲﾀﾞﾆ</v>
          </cell>
          <cell r="E207">
            <v>2</v>
          </cell>
          <cell r="F207">
            <v>0</v>
          </cell>
        </row>
        <row r="208">
          <cell r="A208">
            <v>209006</v>
          </cell>
          <cell r="B208">
            <v>9</v>
          </cell>
          <cell r="C208" t="str">
            <v>越谷川</v>
          </cell>
          <cell r="D208" t="str">
            <v>ｺｼﾀﾆｶﾞﾜ</v>
          </cell>
          <cell r="E208">
            <v>2</v>
          </cell>
          <cell r="F208">
            <v>0</v>
          </cell>
        </row>
        <row r="209">
          <cell r="A209">
            <v>209007</v>
          </cell>
          <cell r="B209">
            <v>9</v>
          </cell>
          <cell r="C209" t="str">
            <v>萩之庄山川</v>
          </cell>
          <cell r="D209" t="str">
            <v>ﾊｷﾞﾉｼｮｳﾔ</v>
          </cell>
          <cell r="E209">
            <v>2</v>
          </cell>
          <cell r="F209">
            <v>0</v>
          </cell>
        </row>
        <row r="210">
          <cell r="A210">
            <v>209008</v>
          </cell>
          <cell r="B210">
            <v>9</v>
          </cell>
          <cell r="C210" t="str">
            <v>豊川地区</v>
          </cell>
          <cell r="D210" t="str">
            <v>ﾄﾖｶﾜﾁｸ</v>
          </cell>
          <cell r="E210">
            <v>2</v>
          </cell>
          <cell r="F210">
            <v>0</v>
          </cell>
        </row>
        <row r="211">
          <cell r="A211">
            <v>209009</v>
          </cell>
          <cell r="B211">
            <v>9</v>
          </cell>
          <cell r="C211" t="str">
            <v>車作川</v>
          </cell>
          <cell r="D211" t="str">
            <v>ｸﾙﾏﾂｸﾘｶﾞ</v>
          </cell>
          <cell r="E211">
            <v>2</v>
          </cell>
          <cell r="F211">
            <v>0</v>
          </cell>
        </row>
        <row r="212">
          <cell r="A212">
            <v>209010</v>
          </cell>
          <cell r="B212">
            <v>9</v>
          </cell>
          <cell r="C212" t="str">
            <v>奈佐原谷砂防</v>
          </cell>
          <cell r="D212" t="str">
            <v>ﾅｻﾊﾗﾀﾞﾆｻ</v>
          </cell>
          <cell r="E212">
            <v>2</v>
          </cell>
          <cell r="F212">
            <v>0</v>
          </cell>
        </row>
        <row r="213">
          <cell r="A213">
            <v>209011</v>
          </cell>
          <cell r="B213">
            <v>9</v>
          </cell>
          <cell r="C213" t="str">
            <v>車作第二支渓</v>
          </cell>
          <cell r="D213" t="str">
            <v>ｸﾙﾏｻｸﾀﾞｲ</v>
          </cell>
          <cell r="E213">
            <v>2</v>
          </cell>
          <cell r="F213">
            <v>0</v>
          </cell>
        </row>
        <row r="214">
          <cell r="A214">
            <v>213001</v>
          </cell>
          <cell r="B214">
            <v>13</v>
          </cell>
          <cell r="C214" t="str">
            <v>枚方亀岡線</v>
          </cell>
          <cell r="D214" t="str">
            <v>ﾋﾗｶﾀｶﾒｵｶ</v>
          </cell>
          <cell r="E214">
            <v>2</v>
          </cell>
          <cell r="F214">
            <v>0</v>
          </cell>
        </row>
        <row r="215">
          <cell r="A215">
            <v>213002</v>
          </cell>
          <cell r="B215">
            <v>13</v>
          </cell>
          <cell r="C215" t="str">
            <v>茨木亀岡線</v>
          </cell>
          <cell r="D215" t="str">
            <v>ｲﾊﾞﾗｷﾞｶﾒ</v>
          </cell>
          <cell r="E215">
            <v>2</v>
          </cell>
          <cell r="F215">
            <v>0</v>
          </cell>
        </row>
        <row r="216">
          <cell r="A216">
            <v>213003</v>
          </cell>
          <cell r="B216">
            <v>13</v>
          </cell>
          <cell r="C216" t="str">
            <v>大阪高槻京都線</v>
          </cell>
          <cell r="D216" t="str">
            <v>ｵｵｻｶﾀｶﾂｷ</v>
          </cell>
          <cell r="E216">
            <v>2</v>
          </cell>
          <cell r="F216">
            <v>0</v>
          </cell>
        </row>
        <row r="217">
          <cell r="A217">
            <v>213004</v>
          </cell>
          <cell r="B217">
            <v>13</v>
          </cell>
          <cell r="C217" t="str">
            <v>大阪高槻線</v>
          </cell>
          <cell r="D217" t="str">
            <v>ｵｵｻｶﾀｶﾂｷ</v>
          </cell>
          <cell r="E217">
            <v>2</v>
          </cell>
          <cell r="F217">
            <v>0</v>
          </cell>
        </row>
        <row r="218">
          <cell r="A218">
            <v>213005</v>
          </cell>
          <cell r="B218">
            <v>13</v>
          </cell>
          <cell r="C218" t="str">
            <v>茨木寝屋川線</v>
          </cell>
          <cell r="D218" t="str">
            <v>ｲﾊﾞﾗｷﾞﾈﾔ</v>
          </cell>
          <cell r="E218">
            <v>2</v>
          </cell>
          <cell r="F218">
            <v>0</v>
          </cell>
        </row>
        <row r="219">
          <cell r="A219">
            <v>213006</v>
          </cell>
          <cell r="B219">
            <v>13</v>
          </cell>
          <cell r="C219" t="str">
            <v>余野茨木線</v>
          </cell>
          <cell r="D219" t="str">
            <v>ﾖﾉｲﾊﾞﾗｷﾞ</v>
          </cell>
          <cell r="E219">
            <v>2</v>
          </cell>
          <cell r="F219">
            <v>0</v>
          </cell>
        </row>
        <row r="220">
          <cell r="A220">
            <v>213007</v>
          </cell>
          <cell r="B220">
            <v>13</v>
          </cell>
          <cell r="C220" t="str">
            <v>摂津富田停車場線</v>
          </cell>
          <cell r="D220" t="str">
            <v>ｾｯﾂﾄﾝﾀﾞﾃ</v>
          </cell>
          <cell r="E220">
            <v>2</v>
          </cell>
          <cell r="F220">
            <v>0</v>
          </cell>
        </row>
        <row r="221">
          <cell r="A221">
            <v>213008</v>
          </cell>
          <cell r="B221">
            <v>13</v>
          </cell>
          <cell r="C221" t="str">
            <v>鳥飼八丁富田線</v>
          </cell>
          <cell r="D221" t="str">
            <v>ﾄﾘｶﾞｲﾊｯﾁ</v>
          </cell>
          <cell r="E221">
            <v>2</v>
          </cell>
          <cell r="F221">
            <v>0</v>
          </cell>
        </row>
        <row r="222">
          <cell r="A222">
            <v>213009</v>
          </cell>
          <cell r="B222">
            <v>13</v>
          </cell>
          <cell r="C222" t="str">
            <v>熊野大阪線</v>
          </cell>
          <cell r="D222" t="str">
            <v>ｸﾏﾉｵｵｻｶｾ</v>
          </cell>
          <cell r="E222">
            <v>2</v>
          </cell>
          <cell r="F222">
            <v>0</v>
          </cell>
        </row>
        <row r="223">
          <cell r="A223">
            <v>213010</v>
          </cell>
          <cell r="B223">
            <v>13</v>
          </cell>
          <cell r="C223" t="str">
            <v>十三高槻線</v>
          </cell>
          <cell r="D223" t="str">
            <v>ｼﾞｭｳｿｳﾀｶ</v>
          </cell>
          <cell r="E223">
            <v>2</v>
          </cell>
          <cell r="F223">
            <v>0</v>
          </cell>
        </row>
        <row r="224">
          <cell r="A224">
            <v>213011</v>
          </cell>
          <cell r="B224">
            <v>13</v>
          </cell>
          <cell r="C224" t="str">
            <v>富田奈佐原線</v>
          </cell>
          <cell r="D224" t="str">
            <v>ﾄﾝﾀﾞﾅｻﾊﾗ</v>
          </cell>
          <cell r="E224">
            <v>2</v>
          </cell>
          <cell r="F224">
            <v>0</v>
          </cell>
        </row>
        <row r="225">
          <cell r="A225">
            <v>213012</v>
          </cell>
          <cell r="B225">
            <v>13</v>
          </cell>
          <cell r="C225" t="str">
            <v>茨木箕面丘陵線</v>
          </cell>
          <cell r="D225" t="str">
            <v>ｲﾊﾞﾗｷﾐﾉｵ</v>
          </cell>
          <cell r="E225">
            <v>2</v>
          </cell>
          <cell r="F225">
            <v>0</v>
          </cell>
        </row>
        <row r="226">
          <cell r="A226">
            <v>213014</v>
          </cell>
          <cell r="B226">
            <v>13</v>
          </cell>
          <cell r="C226" t="str">
            <v>芥川</v>
          </cell>
          <cell r="D226" t="str">
            <v>ｱｸﾀｶﾞﾜ</v>
          </cell>
          <cell r="E226">
            <v>2</v>
          </cell>
          <cell r="F226">
            <v>0</v>
          </cell>
        </row>
        <row r="227">
          <cell r="A227">
            <v>260002</v>
          </cell>
          <cell r="B227">
            <v>60</v>
          </cell>
          <cell r="C227" t="str">
            <v>千里丘正雀一津屋線</v>
          </cell>
          <cell r="D227" t="str">
            <v>ｾﾝﾘｵｶｼｮｳ</v>
          </cell>
          <cell r="E227">
            <v>2</v>
          </cell>
          <cell r="F227">
            <v>0</v>
          </cell>
        </row>
        <row r="228">
          <cell r="A228">
            <v>264001</v>
          </cell>
          <cell r="B228">
            <v>64</v>
          </cell>
          <cell r="C228" t="str">
            <v>枚方亀岡線</v>
          </cell>
          <cell r="D228" t="str">
            <v>ﾋﾗｶﾀｶﾒｵｶ</v>
          </cell>
          <cell r="E228">
            <v>2</v>
          </cell>
          <cell r="F228">
            <v>0</v>
          </cell>
        </row>
        <row r="229">
          <cell r="A229">
            <v>264002</v>
          </cell>
          <cell r="B229">
            <v>64</v>
          </cell>
          <cell r="C229" t="str">
            <v>茨木亀岡線</v>
          </cell>
          <cell r="D229" t="str">
            <v>ｲﾊﾞﾗｷﾞｶﾒ</v>
          </cell>
          <cell r="E229">
            <v>2</v>
          </cell>
          <cell r="F229">
            <v>0</v>
          </cell>
        </row>
        <row r="230">
          <cell r="A230">
            <v>264003</v>
          </cell>
          <cell r="B230">
            <v>64</v>
          </cell>
          <cell r="C230" t="str">
            <v>大阪高槻京都線</v>
          </cell>
          <cell r="D230" t="str">
            <v>ｵｵｻｶﾀｶﾂｷ</v>
          </cell>
          <cell r="E230">
            <v>2</v>
          </cell>
          <cell r="F230">
            <v>0</v>
          </cell>
        </row>
        <row r="231">
          <cell r="A231">
            <v>264004</v>
          </cell>
          <cell r="B231">
            <v>64</v>
          </cell>
          <cell r="C231" t="str">
            <v>茨木寝屋川線</v>
          </cell>
          <cell r="D231" t="str">
            <v>ｲﾊﾞﾗｷﾞﾈﾔ</v>
          </cell>
          <cell r="E231">
            <v>2</v>
          </cell>
          <cell r="F231">
            <v>0</v>
          </cell>
        </row>
        <row r="232">
          <cell r="A232">
            <v>264005</v>
          </cell>
          <cell r="B232">
            <v>64</v>
          </cell>
          <cell r="C232" t="str">
            <v>山田上小野原線</v>
          </cell>
          <cell r="D232" t="str">
            <v>ﾔﾏﾀﾞｳｴｵﾉ</v>
          </cell>
          <cell r="E232">
            <v>2</v>
          </cell>
          <cell r="F232">
            <v>0</v>
          </cell>
        </row>
        <row r="233">
          <cell r="A233">
            <v>264006</v>
          </cell>
          <cell r="B233">
            <v>64</v>
          </cell>
          <cell r="C233" t="str">
            <v>熊野大阪線</v>
          </cell>
          <cell r="D233" t="str">
            <v>ｸﾏﾉｵｵｻｶｾ</v>
          </cell>
          <cell r="E233">
            <v>2</v>
          </cell>
          <cell r="F233">
            <v>0</v>
          </cell>
        </row>
        <row r="234">
          <cell r="A234">
            <v>264008</v>
          </cell>
          <cell r="B234">
            <v>64</v>
          </cell>
          <cell r="C234" t="str">
            <v>十三高槻線</v>
          </cell>
          <cell r="D234" t="str">
            <v>ｼﾞｭｳｿｳﾀｶ</v>
          </cell>
          <cell r="E234">
            <v>2</v>
          </cell>
          <cell r="F234">
            <v>0</v>
          </cell>
        </row>
        <row r="235">
          <cell r="A235">
            <v>264009</v>
          </cell>
          <cell r="B235">
            <v>64</v>
          </cell>
          <cell r="C235" t="str">
            <v>富田奈佐原線</v>
          </cell>
          <cell r="D235" t="str">
            <v>ﾄﾝﾀﾞﾅｻﾊﾗ</v>
          </cell>
          <cell r="E235">
            <v>2</v>
          </cell>
          <cell r="F235">
            <v>0</v>
          </cell>
        </row>
        <row r="236">
          <cell r="A236">
            <v>264010</v>
          </cell>
          <cell r="B236">
            <v>64</v>
          </cell>
          <cell r="C236" t="str">
            <v>高槻駅柱本線</v>
          </cell>
          <cell r="D236" t="str">
            <v>ﾀｶﾂｷｴｷﾊｼ</v>
          </cell>
          <cell r="E236">
            <v>2</v>
          </cell>
          <cell r="F236">
            <v>0</v>
          </cell>
        </row>
        <row r="237">
          <cell r="A237">
            <v>264011</v>
          </cell>
          <cell r="B237">
            <v>64</v>
          </cell>
          <cell r="C237" t="str">
            <v>千里丘正雀一津屋線</v>
          </cell>
          <cell r="D237" t="str">
            <v>ｾﾝﾘｵｶｼｮｳ</v>
          </cell>
          <cell r="E237">
            <v>2</v>
          </cell>
          <cell r="F237">
            <v>0</v>
          </cell>
        </row>
        <row r="238">
          <cell r="A238">
            <v>264012</v>
          </cell>
          <cell r="B238">
            <v>64</v>
          </cell>
          <cell r="C238" t="str">
            <v>土室川分水路</v>
          </cell>
          <cell r="D238" t="str">
            <v>ﾊﾑﾛｶﾞﾜ</v>
          </cell>
          <cell r="E238">
            <v>2</v>
          </cell>
          <cell r="F238">
            <v>0</v>
          </cell>
        </row>
        <row r="239">
          <cell r="A239">
            <v>301001</v>
          </cell>
          <cell r="B239">
            <v>1</v>
          </cell>
          <cell r="C239" t="str">
            <v>大阪中央環状線</v>
          </cell>
          <cell r="D239" t="str">
            <v>ｵｵｻｶﾁｭｳｵ</v>
          </cell>
          <cell r="E239">
            <v>3</v>
          </cell>
          <cell r="F239">
            <v>0</v>
          </cell>
        </row>
        <row r="240">
          <cell r="A240">
            <v>301002</v>
          </cell>
          <cell r="B240">
            <v>1</v>
          </cell>
          <cell r="C240" t="str">
            <v>京都守口線</v>
          </cell>
          <cell r="D240" t="str">
            <v>ｷｮｳﾄﾓﾘｸﾞ</v>
          </cell>
          <cell r="E240">
            <v>3</v>
          </cell>
          <cell r="F240">
            <v>0</v>
          </cell>
        </row>
        <row r="241">
          <cell r="A241">
            <v>301003</v>
          </cell>
          <cell r="B241">
            <v>1</v>
          </cell>
          <cell r="C241" t="str">
            <v>八尾茨木線</v>
          </cell>
          <cell r="D241" t="str">
            <v>ﾔｵｲﾊﾞﾗｷﾞ</v>
          </cell>
          <cell r="E241">
            <v>3</v>
          </cell>
          <cell r="F241">
            <v>0</v>
          </cell>
        </row>
        <row r="242">
          <cell r="A242">
            <v>209002</v>
          </cell>
          <cell r="B242">
            <v>9</v>
          </cell>
          <cell r="C242" t="str">
            <v>檜尾川</v>
          </cell>
          <cell r="D242" t="str">
            <v>ﾋｵｶﾞﾜ</v>
          </cell>
          <cell r="E242">
            <v>2</v>
          </cell>
          <cell r="F242">
            <v>0</v>
          </cell>
        </row>
        <row r="243">
          <cell r="A243">
            <v>213015</v>
          </cell>
          <cell r="B243">
            <v>13</v>
          </cell>
          <cell r="C243" t="str">
            <v>檜尾川</v>
          </cell>
          <cell r="D243" t="str">
            <v>ﾋｵｶﾞﾜ</v>
          </cell>
          <cell r="E243">
            <v>2</v>
          </cell>
          <cell r="F243">
            <v>0</v>
          </cell>
        </row>
        <row r="244">
          <cell r="A244">
            <v>103002</v>
          </cell>
          <cell r="B244">
            <v>3</v>
          </cell>
          <cell r="C244" t="str">
            <v>豊中岸部線</v>
          </cell>
          <cell r="D244" t="str">
            <v>ﾄﾖﾅｶｷｼﾍﾞ</v>
          </cell>
          <cell r="E244">
            <v>1</v>
          </cell>
          <cell r="F244">
            <v>0</v>
          </cell>
        </row>
        <row r="245">
          <cell r="A245">
            <v>161001</v>
          </cell>
          <cell r="B245">
            <v>61</v>
          </cell>
          <cell r="C245" t="str">
            <v>豊中岸部線</v>
          </cell>
          <cell r="D245" t="str">
            <v>ﾄﾖﾅｶｷｼﾍﾞ</v>
          </cell>
          <cell r="E245">
            <v>1</v>
          </cell>
          <cell r="F245">
            <v>0</v>
          </cell>
        </row>
        <row r="246">
          <cell r="A246">
            <v>308012</v>
          </cell>
          <cell r="B246">
            <v>8</v>
          </cell>
          <cell r="C246" t="str">
            <v>がらと川</v>
          </cell>
          <cell r="D246" t="str">
            <v>ｶﾞﾗﾄｶﾞﾜ</v>
          </cell>
          <cell r="E246">
            <v>3</v>
          </cell>
          <cell r="F246">
            <v>0</v>
          </cell>
        </row>
        <row r="247">
          <cell r="A247">
            <v>301004</v>
          </cell>
          <cell r="B247">
            <v>1</v>
          </cell>
          <cell r="C247" t="str">
            <v>枚方高槻線</v>
          </cell>
          <cell r="D247" t="str">
            <v>ﾋﾗｶﾀﾀｶﾂｷ</v>
          </cell>
          <cell r="E247">
            <v>3</v>
          </cell>
          <cell r="F247">
            <v>0</v>
          </cell>
        </row>
        <row r="248">
          <cell r="A248">
            <v>301005</v>
          </cell>
          <cell r="B248">
            <v>1</v>
          </cell>
          <cell r="C248" t="str">
            <v>枚方交野寝屋川線</v>
          </cell>
          <cell r="D248" t="str">
            <v>ﾋﾗｶﾀｶﾀﾉﾈ</v>
          </cell>
          <cell r="E248">
            <v>3</v>
          </cell>
          <cell r="F248">
            <v>0</v>
          </cell>
        </row>
        <row r="249">
          <cell r="A249">
            <v>301006</v>
          </cell>
          <cell r="B249">
            <v>1</v>
          </cell>
          <cell r="C249" t="str">
            <v>枚方富田林泉佐野線</v>
          </cell>
          <cell r="D249" t="str">
            <v>ﾋﾗｶﾀﾄﾝﾀﾞ</v>
          </cell>
          <cell r="E249">
            <v>3</v>
          </cell>
          <cell r="F249">
            <v>0</v>
          </cell>
        </row>
        <row r="250">
          <cell r="A250">
            <v>301007</v>
          </cell>
          <cell r="B250">
            <v>1</v>
          </cell>
          <cell r="C250" t="str">
            <v>八尾枚方線</v>
          </cell>
          <cell r="D250" t="str">
            <v>ﾔｵﾋﾗｶﾀｾﾝ</v>
          </cell>
          <cell r="E250">
            <v>3</v>
          </cell>
          <cell r="F250">
            <v>0</v>
          </cell>
        </row>
        <row r="251">
          <cell r="A251">
            <v>301008</v>
          </cell>
          <cell r="B251">
            <v>1</v>
          </cell>
          <cell r="C251" t="str">
            <v>枚方大和郡山線</v>
          </cell>
          <cell r="D251" t="str">
            <v>ﾋﾗｶﾀﾔﾏﾄｺ</v>
          </cell>
          <cell r="E251">
            <v>3</v>
          </cell>
          <cell r="F251">
            <v>0</v>
          </cell>
        </row>
        <row r="252">
          <cell r="A252">
            <v>301009</v>
          </cell>
          <cell r="B252">
            <v>1</v>
          </cell>
          <cell r="C252" t="str">
            <v>大阪生駒線</v>
          </cell>
          <cell r="D252" t="str">
            <v>ｵｵｻｶｲｺﾏｾ</v>
          </cell>
          <cell r="E252">
            <v>3</v>
          </cell>
          <cell r="F252">
            <v>0</v>
          </cell>
        </row>
        <row r="253">
          <cell r="A253">
            <v>301010</v>
          </cell>
          <cell r="B253">
            <v>1</v>
          </cell>
          <cell r="C253" t="str">
            <v>枚方茨木線</v>
          </cell>
          <cell r="D253" t="str">
            <v>ﾋﾗｶﾀｲﾊﾞﾗ</v>
          </cell>
          <cell r="E253">
            <v>3</v>
          </cell>
          <cell r="F253">
            <v>0</v>
          </cell>
        </row>
        <row r="254">
          <cell r="A254">
            <v>301011</v>
          </cell>
          <cell r="B254">
            <v>1</v>
          </cell>
          <cell r="C254" t="str">
            <v>長尾八幡線</v>
          </cell>
          <cell r="D254" t="str">
            <v>ﾅｶﾞｵﾔﾜﾀｾ</v>
          </cell>
          <cell r="E254">
            <v>3</v>
          </cell>
          <cell r="F254">
            <v>0</v>
          </cell>
        </row>
        <row r="255">
          <cell r="A255">
            <v>301012</v>
          </cell>
          <cell r="B255">
            <v>1</v>
          </cell>
          <cell r="C255" t="str">
            <v>杉田口禁野線</v>
          </cell>
          <cell r="D255" t="str">
            <v>ｽｷﾞﾀｸﾞﾁｷ</v>
          </cell>
          <cell r="E255">
            <v>3</v>
          </cell>
          <cell r="F255">
            <v>0</v>
          </cell>
        </row>
        <row r="256">
          <cell r="A256">
            <v>301013</v>
          </cell>
          <cell r="B256">
            <v>1</v>
          </cell>
          <cell r="C256" t="str">
            <v>交野久御山線</v>
          </cell>
          <cell r="D256" t="str">
            <v>ｶﾀﾉｸｺﾞﾔﾏ</v>
          </cell>
          <cell r="E256">
            <v>3</v>
          </cell>
          <cell r="F256">
            <v>0</v>
          </cell>
        </row>
        <row r="257">
          <cell r="A257">
            <v>301014</v>
          </cell>
          <cell r="B257">
            <v>1</v>
          </cell>
          <cell r="C257" t="str">
            <v>木屋交野線</v>
          </cell>
          <cell r="D257" t="str">
            <v>ｷﾔｶﾀﾉｾﾝ</v>
          </cell>
          <cell r="E257">
            <v>3</v>
          </cell>
          <cell r="F257">
            <v>0</v>
          </cell>
        </row>
        <row r="258">
          <cell r="A258">
            <v>301015</v>
          </cell>
          <cell r="B258">
            <v>1</v>
          </cell>
          <cell r="C258" t="str">
            <v>木屋門真線</v>
          </cell>
          <cell r="D258" t="str">
            <v>ｷﾔｶﾄﾞﾏｾﾝ</v>
          </cell>
          <cell r="E258">
            <v>3</v>
          </cell>
          <cell r="F258">
            <v>0</v>
          </cell>
        </row>
        <row r="259">
          <cell r="A259">
            <v>301016</v>
          </cell>
          <cell r="B259">
            <v>1</v>
          </cell>
          <cell r="C259" t="str">
            <v>私市太秦線</v>
          </cell>
          <cell r="D259" t="str">
            <v>ｷｻｲﾁｳｽﾞﾏ</v>
          </cell>
          <cell r="E259">
            <v>3</v>
          </cell>
          <cell r="F259">
            <v>0</v>
          </cell>
        </row>
        <row r="260">
          <cell r="A260">
            <v>301017</v>
          </cell>
          <cell r="B260">
            <v>1</v>
          </cell>
          <cell r="C260" t="str">
            <v>守口門真線</v>
          </cell>
          <cell r="D260" t="str">
            <v>ﾓﾘｸﾞﾁｶﾄﾞ</v>
          </cell>
          <cell r="E260">
            <v>3</v>
          </cell>
          <cell r="F260">
            <v>0</v>
          </cell>
        </row>
        <row r="261">
          <cell r="A261">
            <v>301019</v>
          </cell>
          <cell r="B261">
            <v>1</v>
          </cell>
          <cell r="C261" t="str">
            <v>枚方東部線</v>
          </cell>
          <cell r="D261" t="str">
            <v>ﾋﾗｶﾀﾄｳﾌﾞ</v>
          </cell>
          <cell r="E261">
            <v>3</v>
          </cell>
          <cell r="F261">
            <v>0</v>
          </cell>
        </row>
        <row r="262">
          <cell r="A262">
            <v>301020</v>
          </cell>
          <cell r="B262">
            <v>1</v>
          </cell>
          <cell r="C262" t="str">
            <v>国道１６８号</v>
          </cell>
          <cell r="D262" t="str">
            <v>ｺｸﾄﾞｳ168</v>
          </cell>
          <cell r="E262">
            <v>3</v>
          </cell>
          <cell r="F262">
            <v>0</v>
          </cell>
        </row>
        <row r="263">
          <cell r="A263">
            <v>301021</v>
          </cell>
          <cell r="B263">
            <v>1</v>
          </cell>
          <cell r="C263" t="str">
            <v>国道１７０号</v>
          </cell>
          <cell r="D263" t="str">
            <v>ｺｸﾄﾞｳ170</v>
          </cell>
          <cell r="E263">
            <v>3</v>
          </cell>
          <cell r="F263">
            <v>0</v>
          </cell>
        </row>
        <row r="264">
          <cell r="A264">
            <v>301022</v>
          </cell>
          <cell r="B264">
            <v>1</v>
          </cell>
          <cell r="C264" t="str">
            <v>（旧）国道１７０号</v>
          </cell>
          <cell r="D264" t="str">
            <v>ｷｭｳｺｸﾄﾞｳ</v>
          </cell>
          <cell r="E264">
            <v>3</v>
          </cell>
          <cell r="F264">
            <v>0</v>
          </cell>
        </row>
        <row r="265">
          <cell r="A265">
            <v>301023</v>
          </cell>
          <cell r="B265">
            <v>1</v>
          </cell>
          <cell r="C265" t="str">
            <v>国道３０７号</v>
          </cell>
          <cell r="D265" t="str">
            <v>ｺｸﾄﾞｳ307</v>
          </cell>
          <cell r="E265">
            <v>3</v>
          </cell>
          <cell r="F265">
            <v>0</v>
          </cell>
        </row>
        <row r="266">
          <cell r="A266">
            <v>301024</v>
          </cell>
          <cell r="B266">
            <v>1</v>
          </cell>
          <cell r="C266" t="str">
            <v>配管路線</v>
          </cell>
          <cell r="D266" t="str">
            <v>ﾊｲｶﾝﾛｾﾝ</v>
          </cell>
          <cell r="E266">
            <v>3</v>
          </cell>
          <cell r="F266">
            <v>0</v>
          </cell>
        </row>
        <row r="267">
          <cell r="A267">
            <v>301025</v>
          </cell>
          <cell r="B267">
            <v>1</v>
          </cell>
          <cell r="C267" t="str">
            <v>長尾船橋線</v>
          </cell>
          <cell r="D267" t="str">
            <v>ﾅｶﾞｵﾌﾅﾊｼ</v>
          </cell>
          <cell r="E267">
            <v>3</v>
          </cell>
          <cell r="F267">
            <v>0</v>
          </cell>
        </row>
        <row r="268">
          <cell r="A268">
            <v>301026</v>
          </cell>
          <cell r="B268">
            <v>1</v>
          </cell>
          <cell r="C268" t="str">
            <v>国守黒原線</v>
          </cell>
          <cell r="D268" t="str">
            <v>ｸﾆﾓﾘｸﾛﾊﾗ</v>
          </cell>
          <cell r="E268">
            <v>3</v>
          </cell>
          <cell r="F268">
            <v>0</v>
          </cell>
        </row>
        <row r="269">
          <cell r="A269">
            <v>302001</v>
          </cell>
          <cell r="B269">
            <v>2</v>
          </cell>
          <cell r="C269" t="str">
            <v>大阪中央環状線</v>
          </cell>
          <cell r="D269" t="str">
            <v>ｵｵｻｶﾁｭｳｵ</v>
          </cell>
          <cell r="E269">
            <v>3</v>
          </cell>
          <cell r="F269">
            <v>0</v>
          </cell>
        </row>
        <row r="270">
          <cell r="A270">
            <v>302002</v>
          </cell>
          <cell r="B270">
            <v>2</v>
          </cell>
          <cell r="C270" t="str">
            <v>京都守口線</v>
          </cell>
          <cell r="D270" t="str">
            <v>ｷｮｳﾄﾓﾘｸﾞ</v>
          </cell>
          <cell r="E270">
            <v>3</v>
          </cell>
          <cell r="F270">
            <v>0</v>
          </cell>
        </row>
        <row r="271">
          <cell r="A271">
            <v>302003</v>
          </cell>
          <cell r="B271">
            <v>2</v>
          </cell>
          <cell r="C271" t="str">
            <v>八尾茨木線</v>
          </cell>
          <cell r="D271" t="str">
            <v>ﾔｵｲﾊﾞﾗｷﾞ</v>
          </cell>
          <cell r="E271">
            <v>3</v>
          </cell>
          <cell r="F271">
            <v>0</v>
          </cell>
        </row>
        <row r="272">
          <cell r="A272">
            <v>302004</v>
          </cell>
          <cell r="B272">
            <v>2</v>
          </cell>
          <cell r="C272" t="str">
            <v>枚方高槻線</v>
          </cell>
          <cell r="D272" t="str">
            <v>ﾋﾗｶﾀﾀｶﾂｷ</v>
          </cell>
          <cell r="E272">
            <v>3</v>
          </cell>
          <cell r="F272">
            <v>0</v>
          </cell>
        </row>
        <row r="273">
          <cell r="A273">
            <v>302005</v>
          </cell>
          <cell r="B273">
            <v>2</v>
          </cell>
          <cell r="C273" t="str">
            <v>枚方交野寝屋川線</v>
          </cell>
          <cell r="D273" t="str">
            <v>ﾋﾗｶﾀｶﾀﾉﾈ</v>
          </cell>
          <cell r="E273">
            <v>3</v>
          </cell>
          <cell r="F273">
            <v>0</v>
          </cell>
        </row>
        <row r="274">
          <cell r="A274">
            <v>302006</v>
          </cell>
          <cell r="B274">
            <v>2</v>
          </cell>
          <cell r="C274" t="str">
            <v>枚方富田林泉佐野線</v>
          </cell>
          <cell r="D274" t="str">
            <v>ﾋﾗｶﾀﾄﾝﾀﾞ</v>
          </cell>
          <cell r="E274">
            <v>3</v>
          </cell>
          <cell r="F274">
            <v>0</v>
          </cell>
        </row>
        <row r="275">
          <cell r="A275">
            <v>302007</v>
          </cell>
          <cell r="B275">
            <v>2</v>
          </cell>
          <cell r="C275" t="str">
            <v>八尾枚方線</v>
          </cell>
          <cell r="D275" t="str">
            <v>ﾔｵﾋﾗｶﾀｾﾝ</v>
          </cell>
          <cell r="E275">
            <v>3</v>
          </cell>
          <cell r="F275">
            <v>0</v>
          </cell>
        </row>
        <row r="276">
          <cell r="A276">
            <v>302008</v>
          </cell>
          <cell r="B276">
            <v>2</v>
          </cell>
          <cell r="C276" t="str">
            <v>枚方大和郡山線</v>
          </cell>
          <cell r="D276" t="str">
            <v>ﾋﾗｶﾀﾔﾏﾄｺ</v>
          </cell>
          <cell r="E276">
            <v>3</v>
          </cell>
          <cell r="F276">
            <v>0</v>
          </cell>
        </row>
        <row r="277">
          <cell r="A277">
            <v>302009</v>
          </cell>
          <cell r="B277">
            <v>2</v>
          </cell>
          <cell r="C277" t="str">
            <v>大阪生駒線</v>
          </cell>
          <cell r="D277" t="str">
            <v>ｵｵｻｶｲｺﾏｾ</v>
          </cell>
          <cell r="E277">
            <v>3</v>
          </cell>
          <cell r="F277">
            <v>0</v>
          </cell>
        </row>
        <row r="278">
          <cell r="A278">
            <v>302010</v>
          </cell>
          <cell r="B278">
            <v>2</v>
          </cell>
          <cell r="C278" t="str">
            <v>枚方茨木線</v>
          </cell>
          <cell r="D278" t="str">
            <v>ﾋﾗｶﾀｲﾊﾞﾗ</v>
          </cell>
          <cell r="E278">
            <v>3</v>
          </cell>
          <cell r="F278">
            <v>0</v>
          </cell>
        </row>
        <row r="279">
          <cell r="A279">
            <v>302011</v>
          </cell>
          <cell r="B279">
            <v>2</v>
          </cell>
          <cell r="C279" t="str">
            <v>長尾八幡線</v>
          </cell>
          <cell r="D279" t="str">
            <v>ﾅｶﾞｵﾔﾜﾀｾ</v>
          </cell>
          <cell r="E279">
            <v>3</v>
          </cell>
          <cell r="F279">
            <v>0</v>
          </cell>
        </row>
        <row r="280">
          <cell r="A280">
            <v>302012</v>
          </cell>
          <cell r="B280">
            <v>2</v>
          </cell>
          <cell r="C280" t="str">
            <v>杉田口禁野線</v>
          </cell>
          <cell r="D280" t="str">
            <v>ｽｷﾞﾀｸﾞﾁｷ</v>
          </cell>
          <cell r="E280">
            <v>3</v>
          </cell>
          <cell r="F280">
            <v>0</v>
          </cell>
        </row>
        <row r="281">
          <cell r="A281">
            <v>302013</v>
          </cell>
          <cell r="B281">
            <v>2</v>
          </cell>
          <cell r="C281" t="str">
            <v>交野久御山線</v>
          </cell>
          <cell r="D281" t="str">
            <v>ｶﾀﾉｸｺﾞﾔﾏ</v>
          </cell>
          <cell r="E281">
            <v>3</v>
          </cell>
          <cell r="F281">
            <v>0</v>
          </cell>
        </row>
        <row r="282">
          <cell r="A282">
            <v>302014</v>
          </cell>
          <cell r="B282">
            <v>2</v>
          </cell>
          <cell r="C282" t="str">
            <v>木屋交野線</v>
          </cell>
          <cell r="D282" t="str">
            <v>ｷﾔｶﾀﾉｾﾝ</v>
          </cell>
          <cell r="E282">
            <v>3</v>
          </cell>
          <cell r="F282">
            <v>0</v>
          </cell>
        </row>
        <row r="283">
          <cell r="A283">
            <v>302015</v>
          </cell>
          <cell r="B283">
            <v>2</v>
          </cell>
          <cell r="C283" t="str">
            <v>木屋門真線</v>
          </cell>
          <cell r="D283" t="str">
            <v>ｷﾔｶﾄﾞﾏｾﾝ</v>
          </cell>
          <cell r="E283">
            <v>3</v>
          </cell>
          <cell r="F283">
            <v>0</v>
          </cell>
        </row>
        <row r="284">
          <cell r="A284">
            <v>302016</v>
          </cell>
          <cell r="B284">
            <v>2</v>
          </cell>
          <cell r="C284" t="str">
            <v>私市太秦線</v>
          </cell>
          <cell r="D284" t="str">
            <v>ｷｻｲﾁｳｽﾞﾏ</v>
          </cell>
          <cell r="E284">
            <v>3</v>
          </cell>
          <cell r="F284">
            <v>0</v>
          </cell>
        </row>
        <row r="285">
          <cell r="A285">
            <v>302017</v>
          </cell>
          <cell r="B285">
            <v>2</v>
          </cell>
          <cell r="C285" t="str">
            <v>守口門真線</v>
          </cell>
          <cell r="D285" t="str">
            <v>ﾓﾘｸﾞﾁｶﾄﾞ</v>
          </cell>
          <cell r="E285">
            <v>3</v>
          </cell>
          <cell r="F285">
            <v>0</v>
          </cell>
        </row>
        <row r="286">
          <cell r="A286">
            <v>302019</v>
          </cell>
          <cell r="B286">
            <v>2</v>
          </cell>
          <cell r="C286" t="str">
            <v>枚方東部線</v>
          </cell>
          <cell r="D286" t="str">
            <v>ﾋﾗｶﾀﾄｳﾌﾞ</v>
          </cell>
          <cell r="E286">
            <v>3</v>
          </cell>
          <cell r="F286">
            <v>0</v>
          </cell>
        </row>
        <row r="287">
          <cell r="A287">
            <v>302020</v>
          </cell>
          <cell r="B287">
            <v>2</v>
          </cell>
          <cell r="C287" t="str">
            <v>国道１６８号</v>
          </cell>
          <cell r="D287" t="str">
            <v>ｺｸﾄﾞｳ168</v>
          </cell>
          <cell r="E287">
            <v>3</v>
          </cell>
          <cell r="F287">
            <v>0</v>
          </cell>
        </row>
        <row r="288">
          <cell r="A288">
            <v>302021</v>
          </cell>
          <cell r="B288">
            <v>2</v>
          </cell>
          <cell r="C288" t="str">
            <v>国道１７０号</v>
          </cell>
          <cell r="D288" t="str">
            <v>ｺｸﾄﾞｳ170</v>
          </cell>
          <cell r="E288">
            <v>3</v>
          </cell>
          <cell r="F288">
            <v>0</v>
          </cell>
        </row>
        <row r="289">
          <cell r="A289">
            <v>302022</v>
          </cell>
          <cell r="B289">
            <v>2</v>
          </cell>
          <cell r="C289" t="str">
            <v>（旧）国道１７０号</v>
          </cell>
          <cell r="D289" t="str">
            <v>ｷｭｳｺｸﾄﾞｳ</v>
          </cell>
          <cell r="E289">
            <v>3</v>
          </cell>
          <cell r="F289">
            <v>0</v>
          </cell>
        </row>
        <row r="290">
          <cell r="A290">
            <v>302023</v>
          </cell>
          <cell r="B290">
            <v>2</v>
          </cell>
          <cell r="C290" t="str">
            <v>国道３０７号</v>
          </cell>
          <cell r="D290" t="str">
            <v>ｺｸﾄﾞｳ307</v>
          </cell>
          <cell r="E290">
            <v>3</v>
          </cell>
          <cell r="F290">
            <v>0</v>
          </cell>
        </row>
        <row r="291">
          <cell r="A291">
            <v>301018</v>
          </cell>
          <cell r="B291">
            <v>1</v>
          </cell>
          <cell r="C291" t="str">
            <v>深野南寺方大阪線</v>
          </cell>
          <cell r="D291" t="str">
            <v>ﾌｶﾉﾐﾅﾐｶﾀ</v>
          </cell>
          <cell r="E291">
            <v>3</v>
          </cell>
          <cell r="F291">
            <v>0</v>
          </cell>
        </row>
        <row r="292">
          <cell r="A292">
            <v>302018</v>
          </cell>
          <cell r="B292">
            <v>2</v>
          </cell>
          <cell r="C292" t="str">
            <v>深野南寺方大阪線</v>
          </cell>
          <cell r="D292" t="str">
            <v>ﾌｶﾉﾐﾅﾐｶﾀ</v>
          </cell>
          <cell r="E292">
            <v>3</v>
          </cell>
          <cell r="F292">
            <v>0</v>
          </cell>
        </row>
        <row r="293">
          <cell r="A293">
            <v>302025</v>
          </cell>
          <cell r="B293">
            <v>2</v>
          </cell>
          <cell r="C293" t="str">
            <v>長尾船橋線</v>
          </cell>
          <cell r="D293" t="str">
            <v>ﾅｶﾞｵﾌﾅﾊｼ</v>
          </cell>
          <cell r="E293">
            <v>3</v>
          </cell>
          <cell r="F293">
            <v>0</v>
          </cell>
        </row>
        <row r="294">
          <cell r="A294">
            <v>302026</v>
          </cell>
          <cell r="B294">
            <v>2</v>
          </cell>
          <cell r="C294" t="str">
            <v>国守黒原線</v>
          </cell>
          <cell r="D294" t="str">
            <v>ｸﾆﾓﾘｸﾛﾊﾗ</v>
          </cell>
          <cell r="E294">
            <v>3</v>
          </cell>
          <cell r="F294">
            <v>0</v>
          </cell>
        </row>
        <row r="295">
          <cell r="A295">
            <v>303001</v>
          </cell>
          <cell r="B295">
            <v>3</v>
          </cell>
          <cell r="C295" t="str">
            <v>大阪中央環状線</v>
          </cell>
          <cell r="D295" t="str">
            <v>ｵｵｻｶﾁｭｳｵ</v>
          </cell>
          <cell r="E295">
            <v>3</v>
          </cell>
          <cell r="F295">
            <v>0</v>
          </cell>
        </row>
        <row r="296">
          <cell r="A296">
            <v>303002</v>
          </cell>
          <cell r="B296">
            <v>3</v>
          </cell>
          <cell r="C296" t="str">
            <v>八尾茨木線</v>
          </cell>
          <cell r="D296" t="str">
            <v>ﾔｵｲﾊﾞﾗｷﾞ</v>
          </cell>
          <cell r="E296">
            <v>3</v>
          </cell>
          <cell r="F296">
            <v>0</v>
          </cell>
        </row>
        <row r="297">
          <cell r="A297">
            <v>303003</v>
          </cell>
          <cell r="B297">
            <v>3</v>
          </cell>
          <cell r="C297" t="str">
            <v>枚方富田林泉佐野線</v>
          </cell>
          <cell r="D297" t="str">
            <v>ﾋﾗｶﾀﾄﾝﾀﾞ</v>
          </cell>
          <cell r="E297">
            <v>3</v>
          </cell>
          <cell r="F297">
            <v>0</v>
          </cell>
        </row>
        <row r="298">
          <cell r="A298">
            <v>303004</v>
          </cell>
          <cell r="B298">
            <v>3</v>
          </cell>
          <cell r="C298" t="str">
            <v>枚方茨木線</v>
          </cell>
          <cell r="D298" t="str">
            <v>ﾋﾗｶﾀｲﾊﾞﾗ</v>
          </cell>
          <cell r="E298">
            <v>3</v>
          </cell>
          <cell r="F298">
            <v>0</v>
          </cell>
        </row>
        <row r="299">
          <cell r="A299">
            <v>303005</v>
          </cell>
          <cell r="B299">
            <v>3</v>
          </cell>
          <cell r="C299" t="str">
            <v>杉田口禁野線</v>
          </cell>
          <cell r="D299" t="str">
            <v>ｽｷﾞﾀｸﾞﾁｷ</v>
          </cell>
          <cell r="E299">
            <v>3</v>
          </cell>
          <cell r="F299">
            <v>0</v>
          </cell>
        </row>
        <row r="300">
          <cell r="A300">
            <v>303006</v>
          </cell>
          <cell r="B300">
            <v>3</v>
          </cell>
          <cell r="C300" t="str">
            <v>木屋門真線</v>
          </cell>
          <cell r="D300" t="str">
            <v>ｷﾔｶﾄﾞﾏｾﾝ</v>
          </cell>
          <cell r="E300">
            <v>3</v>
          </cell>
          <cell r="F300">
            <v>0</v>
          </cell>
        </row>
        <row r="301">
          <cell r="A301">
            <v>303007</v>
          </cell>
          <cell r="B301">
            <v>3</v>
          </cell>
          <cell r="C301" t="str">
            <v>千里丘寝屋川線</v>
          </cell>
          <cell r="D301" t="str">
            <v>ｾﾝﾘｵｶﾈﾔｶ</v>
          </cell>
          <cell r="E301">
            <v>3</v>
          </cell>
          <cell r="F301">
            <v>0</v>
          </cell>
        </row>
        <row r="302">
          <cell r="A302">
            <v>303008</v>
          </cell>
          <cell r="B302">
            <v>3</v>
          </cell>
          <cell r="C302" t="str">
            <v>大阪枚方京都線</v>
          </cell>
          <cell r="D302" t="str">
            <v>ｵｵｻｶﾋﾗﾀｶ</v>
          </cell>
          <cell r="E302">
            <v>3</v>
          </cell>
          <cell r="F302">
            <v>0</v>
          </cell>
        </row>
        <row r="303">
          <cell r="A303">
            <v>303009</v>
          </cell>
          <cell r="B303">
            <v>3</v>
          </cell>
          <cell r="C303" t="str">
            <v>国守黒原線</v>
          </cell>
          <cell r="D303" t="str">
            <v>ｸﾆﾓﾘｸﾛﾊﾗ</v>
          </cell>
          <cell r="E303">
            <v>3</v>
          </cell>
          <cell r="F303">
            <v>0</v>
          </cell>
        </row>
        <row r="304">
          <cell r="A304">
            <v>303010</v>
          </cell>
          <cell r="B304">
            <v>3</v>
          </cell>
          <cell r="C304" t="str">
            <v>田原中央線</v>
          </cell>
          <cell r="D304" t="str">
            <v>ﾀﾊﾗﾁｭｳｵｳ</v>
          </cell>
          <cell r="E304">
            <v>3</v>
          </cell>
          <cell r="F304">
            <v>0</v>
          </cell>
        </row>
        <row r="305">
          <cell r="A305">
            <v>303011</v>
          </cell>
          <cell r="B305">
            <v>3</v>
          </cell>
          <cell r="C305" t="str">
            <v>両国橋線</v>
          </cell>
          <cell r="D305" t="str">
            <v>ﾘｮｳｺﾞｸﾊﾞ</v>
          </cell>
          <cell r="E305">
            <v>3</v>
          </cell>
          <cell r="F305">
            <v>0</v>
          </cell>
        </row>
        <row r="306">
          <cell r="A306">
            <v>303012</v>
          </cell>
          <cell r="B306">
            <v>3</v>
          </cell>
          <cell r="C306" t="str">
            <v>枚方藤阪線</v>
          </cell>
          <cell r="D306" t="str">
            <v>ﾋﾗｶﾀﾌｼﾞｻ</v>
          </cell>
          <cell r="E306">
            <v>3</v>
          </cell>
          <cell r="F306">
            <v>0</v>
          </cell>
        </row>
        <row r="307">
          <cell r="A307">
            <v>303013</v>
          </cell>
          <cell r="B307">
            <v>3</v>
          </cell>
          <cell r="C307" t="str">
            <v>牧野穂谷線</v>
          </cell>
          <cell r="D307" t="str">
            <v>ﾏｷﾉﾎﾀﾞﾆｾ</v>
          </cell>
          <cell r="E307">
            <v>3</v>
          </cell>
          <cell r="F307">
            <v>0</v>
          </cell>
        </row>
        <row r="308">
          <cell r="A308">
            <v>303014</v>
          </cell>
          <cell r="B308">
            <v>3</v>
          </cell>
          <cell r="C308" t="str">
            <v>枚方津田線</v>
          </cell>
          <cell r="D308" t="str">
            <v>ﾋﾗｶﾀﾂﾀﾞｾ</v>
          </cell>
          <cell r="E308">
            <v>3</v>
          </cell>
          <cell r="F308">
            <v>0</v>
          </cell>
        </row>
        <row r="309">
          <cell r="A309">
            <v>303015</v>
          </cell>
          <cell r="B309">
            <v>3</v>
          </cell>
          <cell r="C309" t="str">
            <v>諸福中垣内線</v>
          </cell>
          <cell r="D309" t="str">
            <v>ﾓﾛﾌｸﾅｶｶﾞ</v>
          </cell>
          <cell r="E309">
            <v>3</v>
          </cell>
          <cell r="F309">
            <v>0</v>
          </cell>
        </row>
        <row r="310">
          <cell r="A310">
            <v>303016</v>
          </cell>
          <cell r="B310">
            <v>3</v>
          </cell>
          <cell r="C310" t="str">
            <v>枚方中宮線</v>
          </cell>
          <cell r="D310" t="str">
            <v>ﾋﾗｶﾀﾅｶﾐﾔ</v>
          </cell>
          <cell r="E310">
            <v>3</v>
          </cell>
          <cell r="F310">
            <v>0</v>
          </cell>
        </row>
        <row r="311">
          <cell r="A311">
            <v>303017</v>
          </cell>
          <cell r="B311">
            <v>3</v>
          </cell>
          <cell r="C311" t="str">
            <v>寝屋川大東線</v>
          </cell>
          <cell r="D311" t="str">
            <v>ﾈﾔｶﾞﾜﾀﾞｲ</v>
          </cell>
          <cell r="E311">
            <v>3</v>
          </cell>
          <cell r="F311">
            <v>0</v>
          </cell>
        </row>
        <row r="312">
          <cell r="A312">
            <v>304001</v>
          </cell>
          <cell r="B312">
            <v>4</v>
          </cell>
          <cell r="C312" t="str">
            <v>国鉄片町線連立交差化</v>
          </cell>
          <cell r="D312" t="str">
            <v>ｺｸﾃﾂｶﾀﾏﾁ</v>
          </cell>
          <cell r="E312">
            <v>3</v>
          </cell>
          <cell r="F312">
            <v>0</v>
          </cell>
        </row>
        <row r="313">
          <cell r="A313">
            <v>305001</v>
          </cell>
          <cell r="B313">
            <v>5</v>
          </cell>
          <cell r="C313" t="str">
            <v>国鉄片町線連立交差化</v>
          </cell>
          <cell r="D313" t="str">
            <v>ｺｸﾃﾂｶﾀﾏﾁ</v>
          </cell>
          <cell r="E313">
            <v>3</v>
          </cell>
          <cell r="F313">
            <v>0</v>
          </cell>
        </row>
        <row r="314">
          <cell r="A314">
            <v>306001</v>
          </cell>
          <cell r="B314">
            <v>6</v>
          </cell>
          <cell r="C314" t="str">
            <v>寝屋川</v>
          </cell>
          <cell r="D314" t="str">
            <v>ﾈﾔｶﾞﾜ</v>
          </cell>
          <cell r="E314">
            <v>3</v>
          </cell>
          <cell r="F314">
            <v>0</v>
          </cell>
        </row>
        <row r="315">
          <cell r="A315">
            <v>306002</v>
          </cell>
          <cell r="B315">
            <v>6</v>
          </cell>
          <cell r="C315" t="str">
            <v>鍋田川</v>
          </cell>
          <cell r="D315" t="str">
            <v>ﾅﾍﾞﾀｶﾞﾜ</v>
          </cell>
          <cell r="E315">
            <v>3</v>
          </cell>
          <cell r="F315">
            <v>0</v>
          </cell>
        </row>
        <row r="316">
          <cell r="A316">
            <v>306003</v>
          </cell>
          <cell r="B316">
            <v>6</v>
          </cell>
          <cell r="C316" t="str">
            <v>清滝川</v>
          </cell>
          <cell r="D316" t="str">
            <v>ｷﾖﾀｷｶﾞﾜ</v>
          </cell>
          <cell r="E316">
            <v>3</v>
          </cell>
          <cell r="F316">
            <v>0</v>
          </cell>
        </row>
        <row r="317">
          <cell r="A317">
            <v>306004</v>
          </cell>
          <cell r="B317">
            <v>6</v>
          </cell>
          <cell r="C317" t="str">
            <v>讃良川</v>
          </cell>
          <cell r="D317" t="str">
            <v>ｻﾝﾗｶﾞﾜ</v>
          </cell>
          <cell r="E317">
            <v>3</v>
          </cell>
          <cell r="F317">
            <v>0</v>
          </cell>
        </row>
        <row r="318">
          <cell r="A318">
            <v>306005</v>
          </cell>
          <cell r="B318">
            <v>6</v>
          </cell>
          <cell r="C318" t="str">
            <v>岡部川</v>
          </cell>
          <cell r="D318" t="str">
            <v>ｵｶﾍﾞｶﾞﾜ</v>
          </cell>
          <cell r="E318">
            <v>3</v>
          </cell>
          <cell r="F318">
            <v>0</v>
          </cell>
        </row>
        <row r="319">
          <cell r="A319">
            <v>306006</v>
          </cell>
          <cell r="B319">
            <v>6</v>
          </cell>
          <cell r="C319" t="str">
            <v>打上川</v>
          </cell>
          <cell r="D319" t="str">
            <v>ｳﾁｱｹﾞｶﾞﾜ</v>
          </cell>
          <cell r="E319">
            <v>3</v>
          </cell>
          <cell r="F319">
            <v>0</v>
          </cell>
        </row>
        <row r="320">
          <cell r="A320">
            <v>306007</v>
          </cell>
          <cell r="B320">
            <v>6</v>
          </cell>
          <cell r="C320" t="str">
            <v>天野川</v>
          </cell>
          <cell r="D320" t="str">
            <v>ｱﾏﾉｶﾞﾜ</v>
          </cell>
          <cell r="E320">
            <v>3</v>
          </cell>
          <cell r="F320">
            <v>0</v>
          </cell>
        </row>
        <row r="321">
          <cell r="A321">
            <v>306008</v>
          </cell>
          <cell r="B321">
            <v>6</v>
          </cell>
          <cell r="C321" t="str">
            <v>前川</v>
          </cell>
          <cell r="D321" t="str">
            <v>ﾏｴｶﾜ</v>
          </cell>
          <cell r="E321">
            <v>3</v>
          </cell>
          <cell r="F321">
            <v>0</v>
          </cell>
        </row>
        <row r="322">
          <cell r="A322">
            <v>306009</v>
          </cell>
          <cell r="B322">
            <v>6</v>
          </cell>
          <cell r="C322" t="str">
            <v>穂谷川</v>
          </cell>
          <cell r="D322" t="str">
            <v>ﾎﾀﾆｶﾞﾜ</v>
          </cell>
          <cell r="E322">
            <v>3</v>
          </cell>
          <cell r="F322">
            <v>0</v>
          </cell>
        </row>
        <row r="323">
          <cell r="A323">
            <v>306010</v>
          </cell>
          <cell r="B323">
            <v>6</v>
          </cell>
          <cell r="C323" t="str">
            <v>太間排水機場</v>
          </cell>
          <cell r="D323" t="str">
            <v>ﾀｲﾏﾊｲｽｲｷ</v>
          </cell>
          <cell r="E323">
            <v>3</v>
          </cell>
          <cell r="F323">
            <v>0</v>
          </cell>
        </row>
        <row r="324">
          <cell r="A324">
            <v>306011</v>
          </cell>
          <cell r="B324">
            <v>6</v>
          </cell>
          <cell r="C324" t="str">
            <v>戎川</v>
          </cell>
          <cell r="D324" t="str">
            <v>ｴﾋﾞｽｶﾜ</v>
          </cell>
          <cell r="E324">
            <v>3</v>
          </cell>
          <cell r="F324">
            <v>0</v>
          </cell>
        </row>
        <row r="325">
          <cell r="A325">
            <v>306012</v>
          </cell>
          <cell r="B325">
            <v>6</v>
          </cell>
          <cell r="C325" t="str">
            <v>打上川治水緑地</v>
          </cell>
          <cell r="D325" t="str">
            <v>ｳﾁｱｹﾞｶﾞﾜﾁｽｲﾘｮｸﾁ</v>
          </cell>
          <cell r="E325">
            <v>3</v>
          </cell>
          <cell r="F325">
            <v>0</v>
          </cell>
        </row>
        <row r="326">
          <cell r="A326">
            <v>307001</v>
          </cell>
          <cell r="B326">
            <v>7</v>
          </cell>
          <cell r="C326" t="str">
            <v>鍋田川</v>
          </cell>
          <cell r="D326" t="str">
            <v>ﾅﾍﾞﾀｶﾞﾜ</v>
          </cell>
          <cell r="E326">
            <v>3</v>
          </cell>
          <cell r="F326">
            <v>0</v>
          </cell>
        </row>
        <row r="327">
          <cell r="A327">
            <v>307002</v>
          </cell>
          <cell r="B327">
            <v>7</v>
          </cell>
          <cell r="C327" t="str">
            <v>清滝川</v>
          </cell>
          <cell r="D327" t="str">
            <v>ｷﾖﾀｷｶﾞﾜ</v>
          </cell>
          <cell r="E327">
            <v>3</v>
          </cell>
          <cell r="F327">
            <v>0</v>
          </cell>
        </row>
        <row r="328">
          <cell r="A328">
            <v>307003</v>
          </cell>
          <cell r="B328">
            <v>7</v>
          </cell>
          <cell r="C328" t="str">
            <v>讃良川</v>
          </cell>
          <cell r="D328" t="str">
            <v>ｻﾝﾗｶﾞﾜ</v>
          </cell>
          <cell r="E328">
            <v>3</v>
          </cell>
          <cell r="F328">
            <v>0</v>
          </cell>
        </row>
        <row r="329">
          <cell r="A329">
            <v>307004</v>
          </cell>
          <cell r="B329">
            <v>7</v>
          </cell>
          <cell r="C329" t="str">
            <v>岡部川</v>
          </cell>
          <cell r="D329" t="str">
            <v>ｵｶﾍﾞｶﾞﾜ</v>
          </cell>
          <cell r="E329">
            <v>3</v>
          </cell>
          <cell r="F329">
            <v>0</v>
          </cell>
        </row>
        <row r="330">
          <cell r="A330">
            <v>307005</v>
          </cell>
          <cell r="B330">
            <v>7</v>
          </cell>
          <cell r="C330" t="str">
            <v>打上川</v>
          </cell>
          <cell r="D330" t="str">
            <v>ｳﾁｱｹﾞｶﾞﾜ</v>
          </cell>
          <cell r="E330">
            <v>3</v>
          </cell>
          <cell r="F330">
            <v>0</v>
          </cell>
        </row>
        <row r="331">
          <cell r="A331">
            <v>308001</v>
          </cell>
          <cell r="B331">
            <v>8</v>
          </cell>
          <cell r="C331" t="str">
            <v>大川</v>
          </cell>
          <cell r="D331" t="str">
            <v>ｵｵｶﾜ</v>
          </cell>
          <cell r="E331">
            <v>3</v>
          </cell>
          <cell r="F331">
            <v>0</v>
          </cell>
        </row>
        <row r="332">
          <cell r="A332">
            <v>308002</v>
          </cell>
          <cell r="B332">
            <v>8</v>
          </cell>
          <cell r="C332" t="str">
            <v>鍋田川</v>
          </cell>
          <cell r="D332" t="str">
            <v>ﾅﾍﾞﾀｶﾞﾜ</v>
          </cell>
          <cell r="E332">
            <v>3</v>
          </cell>
          <cell r="F332">
            <v>0</v>
          </cell>
        </row>
        <row r="333">
          <cell r="A333">
            <v>308003</v>
          </cell>
          <cell r="B333">
            <v>8</v>
          </cell>
          <cell r="C333" t="str">
            <v>谷田川</v>
          </cell>
          <cell r="D333" t="str">
            <v>ﾀﾆﾀﾞｶﾞﾜ</v>
          </cell>
          <cell r="E333">
            <v>3</v>
          </cell>
          <cell r="F333">
            <v>0</v>
          </cell>
        </row>
        <row r="334">
          <cell r="A334">
            <v>308004</v>
          </cell>
          <cell r="B334">
            <v>8</v>
          </cell>
          <cell r="C334" t="str">
            <v>権現川</v>
          </cell>
          <cell r="D334" t="str">
            <v>ｺﾞﾝｹﾞﾝｶﾞ</v>
          </cell>
          <cell r="E334">
            <v>3</v>
          </cell>
          <cell r="F334">
            <v>0</v>
          </cell>
        </row>
        <row r="335">
          <cell r="A335">
            <v>308005</v>
          </cell>
          <cell r="B335">
            <v>8</v>
          </cell>
          <cell r="C335" t="str">
            <v>清滝川</v>
          </cell>
          <cell r="D335" t="str">
            <v>ｷﾖﾀｷｶﾞﾜ</v>
          </cell>
          <cell r="E335">
            <v>3</v>
          </cell>
          <cell r="F335">
            <v>0</v>
          </cell>
        </row>
        <row r="336">
          <cell r="A336">
            <v>308006</v>
          </cell>
          <cell r="B336">
            <v>8</v>
          </cell>
          <cell r="C336" t="str">
            <v>讃良川</v>
          </cell>
          <cell r="D336" t="str">
            <v>ｻﾝﾗｶﾞﾜ</v>
          </cell>
          <cell r="E336">
            <v>3</v>
          </cell>
          <cell r="F336">
            <v>0</v>
          </cell>
        </row>
        <row r="337">
          <cell r="A337">
            <v>308007</v>
          </cell>
          <cell r="B337">
            <v>8</v>
          </cell>
          <cell r="C337" t="str">
            <v>打上川</v>
          </cell>
          <cell r="D337" t="str">
            <v>ｳﾁｱｹﾞｶﾞﾜ</v>
          </cell>
          <cell r="E337">
            <v>3</v>
          </cell>
          <cell r="F337">
            <v>0</v>
          </cell>
        </row>
        <row r="338">
          <cell r="A338">
            <v>308008</v>
          </cell>
          <cell r="B338">
            <v>8</v>
          </cell>
          <cell r="C338" t="str">
            <v>前川</v>
          </cell>
          <cell r="D338" t="str">
            <v>ﾏｴｶﾜ</v>
          </cell>
          <cell r="E338">
            <v>3</v>
          </cell>
          <cell r="F338">
            <v>0</v>
          </cell>
        </row>
        <row r="339">
          <cell r="A339">
            <v>308009</v>
          </cell>
          <cell r="B339">
            <v>8</v>
          </cell>
          <cell r="C339" t="str">
            <v>尺治川</v>
          </cell>
          <cell r="D339" t="str">
            <v>ｼｬｸｼﾞｶﾞﾜ</v>
          </cell>
          <cell r="E339">
            <v>3</v>
          </cell>
          <cell r="F339">
            <v>0</v>
          </cell>
        </row>
        <row r="340">
          <cell r="A340">
            <v>308010</v>
          </cell>
          <cell r="B340">
            <v>8</v>
          </cell>
          <cell r="C340" t="str">
            <v>免除川</v>
          </cell>
          <cell r="D340" t="str">
            <v>ﾒﾝｼﾞｮｶﾞﾜ</v>
          </cell>
          <cell r="E340">
            <v>3</v>
          </cell>
          <cell r="F340">
            <v>0</v>
          </cell>
        </row>
        <row r="341">
          <cell r="A341">
            <v>308011</v>
          </cell>
          <cell r="B341">
            <v>8</v>
          </cell>
          <cell r="C341" t="str">
            <v>宮の谷流路工</v>
          </cell>
          <cell r="D341" t="str">
            <v>ﾐﾔﾉﾀﾆﾘｭｳ</v>
          </cell>
          <cell r="E341">
            <v>3</v>
          </cell>
          <cell r="F341">
            <v>0</v>
          </cell>
        </row>
        <row r="342">
          <cell r="A342">
            <v>364005</v>
          </cell>
          <cell r="B342">
            <v>64</v>
          </cell>
          <cell r="C342" t="str">
            <v>国道１６８号</v>
          </cell>
          <cell r="D342" t="str">
            <v>ｺｸﾄﾞｳ168</v>
          </cell>
          <cell r="E342">
            <v>3</v>
          </cell>
          <cell r="F342">
            <v>0</v>
          </cell>
        </row>
        <row r="343">
          <cell r="A343">
            <v>164001</v>
          </cell>
          <cell r="B343">
            <v>64</v>
          </cell>
          <cell r="C343" t="str">
            <v>伊丹豊中線</v>
          </cell>
          <cell r="D343" t="str">
            <v>ｲﾀﾐﾄﾖﾅｶｾ</v>
          </cell>
          <cell r="E343">
            <v>1</v>
          </cell>
          <cell r="F343">
            <v>0</v>
          </cell>
        </row>
        <row r="344">
          <cell r="A344">
            <v>164002</v>
          </cell>
          <cell r="B344">
            <v>64</v>
          </cell>
          <cell r="C344" t="str">
            <v>（旧）大阪池田線</v>
          </cell>
          <cell r="D344" t="str">
            <v>ｷｭｳｵｵｻｶｲ</v>
          </cell>
          <cell r="E344">
            <v>1</v>
          </cell>
          <cell r="F344">
            <v>0</v>
          </cell>
        </row>
        <row r="345">
          <cell r="A345">
            <v>164003</v>
          </cell>
          <cell r="B345">
            <v>64</v>
          </cell>
          <cell r="C345" t="str">
            <v>国道１７３号</v>
          </cell>
          <cell r="D345" t="str">
            <v>ｺｸﾄﾞｳ173</v>
          </cell>
          <cell r="E345">
            <v>1</v>
          </cell>
          <cell r="F345">
            <v>0</v>
          </cell>
        </row>
        <row r="346">
          <cell r="A346">
            <v>164004</v>
          </cell>
          <cell r="B346">
            <v>64</v>
          </cell>
          <cell r="C346" t="str">
            <v>神田池田線</v>
          </cell>
          <cell r="D346" t="str">
            <v>ｺｳﾀﾞｲｹﾀﾞ</v>
          </cell>
          <cell r="E346">
            <v>1</v>
          </cell>
          <cell r="F346">
            <v>0</v>
          </cell>
        </row>
        <row r="347">
          <cell r="A347">
            <v>164005</v>
          </cell>
          <cell r="B347">
            <v>64</v>
          </cell>
          <cell r="C347" t="str">
            <v>千里川</v>
          </cell>
          <cell r="D347" t="str">
            <v>ｾﾝﾘｶﾞﾜ</v>
          </cell>
          <cell r="E347">
            <v>1</v>
          </cell>
          <cell r="F347">
            <v>0</v>
          </cell>
        </row>
        <row r="348">
          <cell r="A348">
            <v>164006</v>
          </cell>
          <cell r="B348">
            <v>64</v>
          </cell>
          <cell r="C348" t="str">
            <v>長谷川</v>
          </cell>
          <cell r="D348" t="str">
            <v>ﾅｶﾞﾀﾆｶﾞﾜ</v>
          </cell>
          <cell r="E348">
            <v>1</v>
          </cell>
          <cell r="F348">
            <v>0</v>
          </cell>
        </row>
        <row r="349">
          <cell r="A349">
            <v>201001</v>
          </cell>
          <cell r="B349">
            <v>1</v>
          </cell>
          <cell r="C349" t="str">
            <v>大阪中央環状線</v>
          </cell>
          <cell r="D349" t="str">
            <v>ｵｵｻｶﾁｭｳｵ</v>
          </cell>
          <cell r="E349">
            <v>2</v>
          </cell>
          <cell r="F349">
            <v>0</v>
          </cell>
        </row>
        <row r="350">
          <cell r="A350">
            <v>201002</v>
          </cell>
          <cell r="B350">
            <v>1</v>
          </cell>
          <cell r="C350" t="str">
            <v>茨木能勢線</v>
          </cell>
          <cell r="D350" t="str">
            <v>ｲﾊﾞﾗｷﾞﾉｾ</v>
          </cell>
          <cell r="E350">
            <v>2</v>
          </cell>
          <cell r="F350">
            <v>0</v>
          </cell>
        </row>
        <row r="351">
          <cell r="A351">
            <v>201003</v>
          </cell>
          <cell r="B351">
            <v>1</v>
          </cell>
          <cell r="C351" t="str">
            <v>枚方亀岡線</v>
          </cell>
          <cell r="D351" t="str">
            <v>ﾋﾗｶﾀｶﾒｵｶ</v>
          </cell>
          <cell r="E351">
            <v>2</v>
          </cell>
          <cell r="F351">
            <v>0</v>
          </cell>
        </row>
        <row r="352">
          <cell r="A352">
            <v>201004</v>
          </cell>
          <cell r="B352">
            <v>1</v>
          </cell>
          <cell r="C352" t="str">
            <v>豊中亀岡線</v>
          </cell>
          <cell r="D352" t="str">
            <v>ﾄﾖﾅｶｶﾒｵｶ</v>
          </cell>
          <cell r="E352">
            <v>2</v>
          </cell>
          <cell r="F352">
            <v>0</v>
          </cell>
        </row>
        <row r="353">
          <cell r="A353">
            <v>201005</v>
          </cell>
          <cell r="B353">
            <v>1</v>
          </cell>
          <cell r="C353" t="str">
            <v>茨木亀岡線</v>
          </cell>
          <cell r="D353" t="str">
            <v>ｲﾊﾞﾗｷﾞｶﾒ</v>
          </cell>
          <cell r="E353">
            <v>2</v>
          </cell>
          <cell r="F353">
            <v>0</v>
          </cell>
        </row>
        <row r="354">
          <cell r="A354">
            <v>201006</v>
          </cell>
          <cell r="B354">
            <v>1</v>
          </cell>
          <cell r="C354" t="str">
            <v>大阪高槻京都線</v>
          </cell>
          <cell r="D354" t="str">
            <v>ｵｵｻｶﾀｶﾂｷ</v>
          </cell>
          <cell r="E354">
            <v>2</v>
          </cell>
          <cell r="F354">
            <v>0</v>
          </cell>
        </row>
        <row r="355">
          <cell r="A355">
            <v>201007</v>
          </cell>
          <cell r="B355">
            <v>1</v>
          </cell>
          <cell r="C355" t="str">
            <v>八尾茨木線</v>
          </cell>
          <cell r="D355" t="str">
            <v>ﾔｵｲﾊﾞﾗｷﾞ</v>
          </cell>
          <cell r="E355">
            <v>2</v>
          </cell>
          <cell r="F355">
            <v>0</v>
          </cell>
        </row>
        <row r="356">
          <cell r="A356">
            <v>201008</v>
          </cell>
          <cell r="B356">
            <v>1</v>
          </cell>
          <cell r="C356" t="str">
            <v>大阪高槻線</v>
          </cell>
          <cell r="D356" t="str">
            <v>ｵｵｻｶﾀｶﾂｷ</v>
          </cell>
          <cell r="E356">
            <v>2</v>
          </cell>
          <cell r="F356">
            <v>0</v>
          </cell>
        </row>
        <row r="357">
          <cell r="A357">
            <v>201009</v>
          </cell>
          <cell r="B357">
            <v>1</v>
          </cell>
          <cell r="C357" t="str">
            <v>茨木寝屋川線</v>
          </cell>
          <cell r="D357" t="str">
            <v>ｲﾊﾞﾗｷﾞﾈﾔ</v>
          </cell>
          <cell r="E357">
            <v>2</v>
          </cell>
          <cell r="F357">
            <v>0</v>
          </cell>
        </row>
        <row r="358">
          <cell r="A358">
            <v>201010</v>
          </cell>
          <cell r="B358">
            <v>1</v>
          </cell>
          <cell r="C358" t="str">
            <v>伏見柳谷高槻線</v>
          </cell>
          <cell r="D358" t="str">
            <v>ﾌｼﾐﾔﾅｷﾞﾀ</v>
          </cell>
          <cell r="E358">
            <v>2</v>
          </cell>
          <cell r="F358">
            <v>0</v>
          </cell>
        </row>
        <row r="359">
          <cell r="A359">
            <v>201011</v>
          </cell>
          <cell r="B359">
            <v>1</v>
          </cell>
          <cell r="C359" t="str">
            <v>（旧）大阪中央環状線</v>
          </cell>
          <cell r="D359" t="str">
            <v>ｷｭｳｵｵｻｶﾁ</v>
          </cell>
          <cell r="E359">
            <v>2</v>
          </cell>
          <cell r="F359">
            <v>0</v>
          </cell>
        </row>
        <row r="360">
          <cell r="A360">
            <v>201012</v>
          </cell>
          <cell r="B360">
            <v>1</v>
          </cell>
          <cell r="C360" t="str">
            <v>余野茨木線</v>
          </cell>
          <cell r="D360" t="str">
            <v>ﾖﾉｲﾊﾞﾗｷﾞ</v>
          </cell>
          <cell r="E360">
            <v>2</v>
          </cell>
          <cell r="F360">
            <v>0</v>
          </cell>
        </row>
        <row r="361">
          <cell r="A361">
            <v>201013</v>
          </cell>
          <cell r="B361">
            <v>1</v>
          </cell>
          <cell r="C361" t="str">
            <v>柚原向日町線</v>
          </cell>
          <cell r="D361" t="str">
            <v>ﾕｽﾞﾊﾗﾑｺｳ</v>
          </cell>
          <cell r="E361">
            <v>2</v>
          </cell>
          <cell r="F361">
            <v>0</v>
          </cell>
        </row>
        <row r="362">
          <cell r="A362">
            <v>201015</v>
          </cell>
          <cell r="B362">
            <v>1</v>
          </cell>
          <cell r="C362" t="str">
            <v>萩谷西五百住線</v>
          </cell>
          <cell r="D362" t="str">
            <v>ﾊｷﾞﾀﾆﾆｼｵ</v>
          </cell>
          <cell r="E362">
            <v>2</v>
          </cell>
          <cell r="F362">
            <v>0</v>
          </cell>
        </row>
        <row r="363">
          <cell r="A363">
            <v>201016</v>
          </cell>
          <cell r="B363">
            <v>1</v>
          </cell>
          <cell r="C363" t="str">
            <v>柳谷島本線</v>
          </cell>
          <cell r="D363" t="str">
            <v>ﾔﾅｷﾞﾀﾆｼﾏ</v>
          </cell>
          <cell r="E363">
            <v>2</v>
          </cell>
          <cell r="F363">
            <v>0</v>
          </cell>
        </row>
        <row r="364">
          <cell r="A364">
            <v>201017</v>
          </cell>
          <cell r="B364">
            <v>1</v>
          </cell>
          <cell r="C364" t="str">
            <v>箕面摂津線</v>
          </cell>
          <cell r="D364" t="str">
            <v>ﾐﾉｵｾｯﾂｾﾝ</v>
          </cell>
          <cell r="E364">
            <v>2</v>
          </cell>
          <cell r="F364">
            <v>0</v>
          </cell>
        </row>
        <row r="365">
          <cell r="A365">
            <v>201018</v>
          </cell>
          <cell r="B365">
            <v>1</v>
          </cell>
          <cell r="C365" t="str">
            <v>山田上小野原線</v>
          </cell>
          <cell r="D365" t="str">
            <v>ﾔﾏﾀﾞｳｴｵﾉ</v>
          </cell>
          <cell r="E365">
            <v>2</v>
          </cell>
          <cell r="F365">
            <v>0</v>
          </cell>
        </row>
        <row r="366">
          <cell r="A366">
            <v>201019</v>
          </cell>
          <cell r="B366">
            <v>1</v>
          </cell>
          <cell r="C366" t="str">
            <v>摂津富田停車場線</v>
          </cell>
          <cell r="D366" t="str">
            <v>ｾｯﾂﾄﾝﾀﾞﾃ</v>
          </cell>
          <cell r="E366">
            <v>2</v>
          </cell>
          <cell r="F366">
            <v>0</v>
          </cell>
        </row>
        <row r="367">
          <cell r="A367">
            <v>201020</v>
          </cell>
          <cell r="B367">
            <v>1</v>
          </cell>
          <cell r="C367" t="str">
            <v>鳥飼八丁富田線</v>
          </cell>
          <cell r="D367" t="str">
            <v>ﾄﾘｶﾞｲﾊｯﾁ</v>
          </cell>
          <cell r="E367">
            <v>2</v>
          </cell>
          <cell r="F367">
            <v>0</v>
          </cell>
        </row>
        <row r="368">
          <cell r="A368">
            <v>201021</v>
          </cell>
          <cell r="B368">
            <v>1</v>
          </cell>
          <cell r="C368" t="str">
            <v>熊野大阪線</v>
          </cell>
          <cell r="D368" t="str">
            <v>ｸﾏﾉｵｵｻｶｾ</v>
          </cell>
          <cell r="E368">
            <v>2</v>
          </cell>
          <cell r="F368">
            <v>0</v>
          </cell>
        </row>
        <row r="369">
          <cell r="A369">
            <v>201022</v>
          </cell>
          <cell r="B369">
            <v>1</v>
          </cell>
          <cell r="C369" t="str">
            <v>三島江茨木線</v>
          </cell>
          <cell r="D369" t="str">
            <v>ﾐｼﾏｴｲﾊﾞﾗ</v>
          </cell>
          <cell r="E369">
            <v>2</v>
          </cell>
          <cell r="F369">
            <v>0</v>
          </cell>
        </row>
        <row r="370">
          <cell r="A370">
            <v>201023</v>
          </cell>
          <cell r="B370">
            <v>1</v>
          </cell>
          <cell r="C370" t="str">
            <v>枚方茨木線</v>
          </cell>
          <cell r="D370" t="str">
            <v>ﾋﾗｶﾀｲﾊﾞﾗ</v>
          </cell>
          <cell r="E370">
            <v>2</v>
          </cell>
          <cell r="F370">
            <v>0</v>
          </cell>
        </row>
        <row r="371">
          <cell r="A371">
            <v>201024</v>
          </cell>
          <cell r="B371">
            <v>1</v>
          </cell>
          <cell r="C371" t="str">
            <v>正雀停車場線</v>
          </cell>
          <cell r="D371" t="str">
            <v>ｼｮｳｼﾞｬｸﾃ</v>
          </cell>
          <cell r="E371">
            <v>2</v>
          </cell>
          <cell r="F371">
            <v>0</v>
          </cell>
        </row>
        <row r="372">
          <cell r="A372">
            <v>201025</v>
          </cell>
          <cell r="B372">
            <v>1</v>
          </cell>
          <cell r="C372" t="str">
            <v>豊中吹田線</v>
          </cell>
          <cell r="D372" t="str">
            <v>ﾄﾖﾅｶｽｲﾀｾ</v>
          </cell>
          <cell r="E372">
            <v>2</v>
          </cell>
          <cell r="F372">
            <v>0</v>
          </cell>
        </row>
        <row r="373">
          <cell r="A373">
            <v>201026</v>
          </cell>
          <cell r="B373">
            <v>1</v>
          </cell>
          <cell r="C373" t="str">
            <v>正雀一津屋線</v>
          </cell>
          <cell r="D373" t="str">
            <v>ｼｮｳｼﾞｬｸﾋ</v>
          </cell>
          <cell r="E373">
            <v>2</v>
          </cell>
          <cell r="F373">
            <v>0</v>
          </cell>
        </row>
        <row r="374">
          <cell r="A374">
            <v>201027</v>
          </cell>
          <cell r="B374">
            <v>1</v>
          </cell>
          <cell r="C374" t="str">
            <v>茨木亀岡線②</v>
          </cell>
          <cell r="D374" t="str">
            <v>ｲﾊﾞﾗｷﾞｶﾒ</v>
          </cell>
          <cell r="E374">
            <v>2</v>
          </cell>
          <cell r="F374">
            <v>0</v>
          </cell>
        </row>
        <row r="375">
          <cell r="A375">
            <v>201028</v>
          </cell>
          <cell r="B375">
            <v>1</v>
          </cell>
          <cell r="C375" t="str">
            <v>富田目垣線</v>
          </cell>
          <cell r="D375" t="str">
            <v>ﾄﾝﾀﾞﾒｶﾞｷ</v>
          </cell>
          <cell r="E375">
            <v>2</v>
          </cell>
          <cell r="F375">
            <v>0</v>
          </cell>
        </row>
        <row r="376">
          <cell r="A376">
            <v>201029</v>
          </cell>
          <cell r="B376">
            <v>1</v>
          </cell>
          <cell r="C376" t="str">
            <v>十三高槻線</v>
          </cell>
          <cell r="D376" t="str">
            <v>ｼﾞｭｳｿｳﾀｶ</v>
          </cell>
          <cell r="E376">
            <v>2</v>
          </cell>
          <cell r="F376">
            <v>0</v>
          </cell>
        </row>
        <row r="377">
          <cell r="A377">
            <v>202001</v>
          </cell>
          <cell r="B377">
            <v>2</v>
          </cell>
          <cell r="C377" t="str">
            <v>大阪中央環状線</v>
          </cell>
          <cell r="D377" t="str">
            <v>ｵｵｻｶﾁｭｳｵ</v>
          </cell>
          <cell r="E377">
            <v>2</v>
          </cell>
          <cell r="F377">
            <v>0</v>
          </cell>
        </row>
        <row r="378">
          <cell r="A378">
            <v>202002</v>
          </cell>
          <cell r="B378">
            <v>2</v>
          </cell>
          <cell r="C378" t="str">
            <v>茨木能勢線</v>
          </cell>
          <cell r="D378" t="str">
            <v>ｲﾊﾞﾗｷﾞﾉｾ</v>
          </cell>
          <cell r="E378">
            <v>2</v>
          </cell>
          <cell r="F378">
            <v>0</v>
          </cell>
        </row>
        <row r="379">
          <cell r="A379">
            <v>202003</v>
          </cell>
          <cell r="B379">
            <v>2</v>
          </cell>
          <cell r="C379" t="str">
            <v>枚方亀岡線</v>
          </cell>
          <cell r="D379" t="str">
            <v>ﾋﾗｶﾀｶﾒｵｶ</v>
          </cell>
          <cell r="E379">
            <v>2</v>
          </cell>
          <cell r="F379">
            <v>0</v>
          </cell>
        </row>
        <row r="380">
          <cell r="A380">
            <v>202004</v>
          </cell>
          <cell r="B380">
            <v>2</v>
          </cell>
          <cell r="C380" t="str">
            <v>豊中亀岡線</v>
          </cell>
          <cell r="D380" t="str">
            <v>ﾄﾖﾅｶｶﾒｵｶ</v>
          </cell>
          <cell r="E380">
            <v>2</v>
          </cell>
          <cell r="F380">
            <v>0</v>
          </cell>
        </row>
        <row r="381">
          <cell r="A381">
            <v>202005</v>
          </cell>
          <cell r="B381">
            <v>2</v>
          </cell>
          <cell r="C381" t="str">
            <v>茨木亀岡線</v>
          </cell>
          <cell r="D381" t="str">
            <v>ｲﾊﾞﾗｷﾞｶﾒ</v>
          </cell>
          <cell r="E381">
            <v>2</v>
          </cell>
          <cell r="F381">
            <v>0</v>
          </cell>
        </row>
        <row r="382">
          <cell r="A382">
            <v>202006</v>
          </cell>
          <cell r="B382">
            <v>2</v>
          </cell>
          <cell r="C382" t="str">
            <v>大阪高槻京都線</v>
          </cell>
          <cell r="D382" t="str">
            <v>ｵｵｻｶﾀｶﾂｷ</v>
          </cell>
          <cell r="E382">
            <v>2</v>
          </cell>
          <cell r="F382">
            <v>0</v>
          </cell>
        </row>
        <row r="383">
          <cell r="A383">
            <v>202007</v>
          </cell>
          <cell r="B383">
            <v>2</v>
          </cell>
          <cell r="C383" t="str">
            <v>八尾茨木線</v>
          </cell>
          <cell r="D383" t="str">
            <v>ﾔｵｲﾊﾞﾗｷﾞ</v>
          </cell>
          <cell r="E383">
            <v>2</v>
          </cell>
          <cell r="F383">
            <v>0</v>
          </cell>
        </row>
        <row r="384">
          <cell r="A384">
            <v>202008</v>
          </cell>
          <cell r="B384">
            <v>2</v>
          </cell>
          <cell r="C384" t="str">
            <v>大阪高槻線</v>
          </cell>
          <cell r="D384" t="str">
            <v>ｵｵｻｶﾀｶﾂｷ</v>
          </cell>
          <cell r="E384">
            <v>2</v>
          </cell>
          <cell r="F384">
            <v>0</v>
          </cell>
        </row>
        <row r="385">
          <cell r="A385">
            <v>202009</v>
          </cell>
          <cell r="B385">
            <v>2</v>
          </cell>
          <cell r="C385" t="str">
            <v>茨木寝屋川線</v>
          </cell>
          <cell r="D385" t="str">
            <v>ｲﾊﾞﾗｷﾞﾈﾔ</v>
          </cell>
          <cell r="E385">
            <v>2</v>
          </cell>
          <cell r="F385">
            <v>0</v>
          </cell>
        </row>
        <row r="386">
          <cell r="A386">
            <v>202010</v>
          </cell>
          <cell r="B386">
            <v>2</v>
          </cell>
          <cell r="C386" t="str">
            <v>伏見柳谷高槻線</v>
          </cell>
          <cell r="D386" t="str">
            <v>ﾌｼﾐﾔﾅｷﾞﾀ</v>
          </cell>
          <cell r="E386">
            <v>2</v>
          </cell>
          <cell r="F386">
            <v>0</v>
          </cell>
        </row>
        <row r="387">
          <cell r="A387">
            <v>202011</v>
          </cell>
          <cell r="B387">
            <v>2</v>
          </cell>
          <cell r="C387" t="str">
            <v>（旧）大阪中央環状線</v>
          </cell>
          <cell r="D387" t="str">
            <v>ｷｭｳｵｵｻｶﾁ</v>
          </cell>
          <cell r="E387">
            <v>2</v>
          </cell>
          <cell r="F387">
            <v>0</v>
          </cell>
        </row>
        <row r="388">
          <cell r="A388">
            <v>202012</v>
          </cell>
          <cell r="B388">
            <v>2</v>
          </cell>
          <cell r="C388" t="str">
            <v>余野茨木線</v>
          </cell>
          <cell r="D388" t="str">
            <v>ﾖﾉｲﾊﾞﾗｷﾞ</v>
          </cell>
          <cell r="E388">
            <v>2</v>
          </cell>
          <cell r="F388">
            <v>0</v>
          </cell>
        </row>
        <row r="389">
          <cell r="A389">
            <v>364006</v>
          </cell>
          <cell r="B389">
            <v>64</v>
          </cell>
          <cell r="C389" t="str">
            <v>千里丘寝屋川線</v>
          </cell>
          <cell r="D389" t="str">
            <v>ｾﾝﾘｵｶﾈﾔｶ</v>
          </cell>
          <cell r="E389">
            <v>3</v>
          </cell>
          <cell r="F389">
            <v>0</v>
          </cell>
        </row>
        <row r="390">
          <cell r="A390">
            <v>364007</v>
          </cell>
          <cell r="B390">
            <v>64</v>
          </cell>
          <cell r="C390" t="str">
            <v>大阪枚方京都線</v>
          </cell>
          <cell r="D390" t="str">
            <v>ｵｵｻｶﾋﾗﾀｶ</v>
          </cell>
          <cell r="E390">
            <v>3</v>
          </cell>
          <cell r="F390">
            <v>0</v>
          </cell>
        </row>
        <row r="391">
          <cell r="A391">
            <v>364008</v>
          </cell>
          <cell r="B391">
            <v>64</v>
          </cell>
          <cell r="C391" t="str">
            <v>国守黒原線</v>
          </cell>
          <cell r="D391" t="str">
            <v>ｸﾆﾓﾘｸﾛﾊﾗ</v>
          </cell>
          <cell r="E391">
            <v>3</v>
          </cell>
          <cell r="F391">
            <v>0</v>
          </cell>
        </row>
        <row r="392">
          <cell r="A392">
            <v>364009</v>
          </cell>
          <cell r="B392">
            <v>64</v>
          </cell>
          <cell r="C392" t="str">
            <v>枚方藤阪線</v>
          </cell>
          <cell r="D392" t="str">
            <v>ﾋﾗｶﾀﾌｼﾞｻ</v>
          </cell>
          <cell r="E392">
            <v>3</v>
          </cell>
          <cell r="F392">
            <v>0</v>
          </cell>
        </row>
        <row r="393">
          <cell r="A393">
            <v>364010</v>
          </cell>
          <cell r="B393">
            <v>64</v>
          </cell>
          <cell r="C393" t="str">
            <v>国鉄片町線連立交差化</v>
          </cell>
          <cell r="D393" t="str">
            <v>ｺｸﾃﾂｶﾀﾏﾁ</v>
          </cell>
          <cell r="E393">
            <v>3</v>
          </cell>
          <cell r="F393">
            <v>0</v>
          </cell>
        </row>
        <row r="394">
          <cell r="A394">
            <v>364011</v>
          </cell>
          <cell r="B394">
            <v>64</v>
          </cell>
          <cell r="C394" t="str">
            <v>天野川</v>
          </cell>
          <cell r="D394" t="str">
            <v>ｱﾏﾉｶﾞﾜ</v>
          </cell>
          <cell r="E394">
            <v>3</v>
          </cell>
          <cell r="F394">
            <v>0</v>
          </cell>
        </row>
        <row r="395">
          <cell r="A395">
            <v>364012</v>
          </cell>
          <cell r="B395">
            <v>64</v>
          </cell>
          <cell r="C395" t="str">
            <v>穂谷川</v>
          </cell>
          <cell r="D395" t="str">
            <v>ﾎﾀﾆｶﾞﾜ</v>
          </cell>
          <cell r="E395">
            <v>3</v>
          </cell>
          <cell r="F395">
            <v>0</v>
          </cell>
        </row>
        <row r="396">
          <cell r="A396">
            <v>401001</v>
          </cell>
          <cell r="B396">
            <v>1</v>
          </cell>
          <cell r="C396" t="str">
            <v>大阪中央環状線</v>
          </cell>
          <cell r="D396" t="str">
            <v>ｵｵｻｶﾁｭｳｵ</v>
          </cell>
          <cell r="E396">
            <v>4</v>
          </cell>
          <cell r="F396">
            <v>0</v>
          </cell>
        </row>
        <row r="397">
          <cell r="A397">
            <v>401002</v>
          </cell>
          <cell r="B397">
            <v>1</v>
          </cell>
          <cell r="C397" t="str">
            <v>八尾茨木線</v>
          </cell>
          <cell r="D397" t="str">
            <v>ﾔｵｲﾊﾞﾗｷﾞ</v>
          </cell>
          <cell r="E397">
            <v>4</v>
          </cell>
          <cell r="F397">
            <v>0</v>
          </cell>
        </row>
        <row r="398">
          <cell r="A398">
            <v>401003</v>
          </cell>
          <cell r="B398">
            <v>1</v>
          </cell>
          <cell r="C398" t="str">
            <v>八尾枚方線</v>
          </cell>
          <cell r="D398" t="str">
            <v>ﾔｵﾋﾗｶﾀｾﾝ</v>
          </cell>
          <cell r="E398">
            <v>4</v>
          </cell>
          <cell r="F398">
            <v>0</v>
          </cell>
        </row>
        <row r="399">
          <cell r="A399">
            <v>401004</v>
          </cell>
          <cell r="B399">
            <v>1</v>
          </cell>
          <cell r="C399" t="str">
            <v>大阪東大阪線</v>
          </cell>
          <cell r="D399" t="str">
            <v>ｵｵｻｶﾋｶﾞｼ</v>
          </cell>
          <cell r="E399">
            <v>4</v>
          </cell>
          <cell r="F399">
            <v>0</v>
          </cell>
        </row>
        <row r="400">
          <cell r="A400">
            <v>401005</v>
          </cell>
          <cell r="B400">
            <v>1</v>
          </cell>
          <cell r="C400" t="str">
            <v>堺大和高田線</v>
          </cell>
          <cell r="D400" t="str">
            <v>ｻｶｲﾔﾏﾄﾀｶ</v>
          </cell>
          <cell r="E400">
            <v>4</v>
          </cell>
          <cell r="F400">
            <v>0</v>
          </cell>
        </row>
        <row r="401">
          <cell r="A401">
            <v>401006</v>
          </cell>
          <cell r="B401">
            <v>1</v>
          </cell>
          <cell r="C401" t="str">
            <v>大阪狭山線</v>
          </cell>
          <cell r="D401" t="str">
            <v>ｵｵｻｶｻﾔﾏｾ</v>
          </cell>
          <cell r="E401">
            <v>4</v>
          </cell>
          <cell r="F401">
            <v>0</v>
          </cell>
        </row>
        <row r="402">
          <cell r="A402">
            <v>401007</v>
          </cell>
          <cell r="B402">
            <v>1</v>
          </cell>
          <cell r="C402" t="str">
            <v>柏原駒ヶ谷千早赤阪線</v>
          </cell>
          <cell r="D402" t="str">
            <v>ｶｼﾊﾗｺﾏｶﾞ</v>
          </cell>
          <cell r="E402">
            <v>4</v>
          </cell>
          <cell r="F402">
            <v>0</v>
          </cell>
        </row>
        <row r="403">
          <cell r="A403">
            <v>401008</v>
          </cell>
          <cell r="B403">
            <v>1</v>
          </cell>
          <cell r="C403" t="str">
            <v>（旧）大阪中央環状線</v>
          </cell>
          <cell r="D403" t="str">
            <v>ｷｭｳｵｵｻｶﾁ</v>
          </cell>
          <cell r="E403">
            <v>4</v>
          </cell>
          <cell r="F403">
            <v>0</v>
          </cell>
        </row>
        <row r="404">
          <cell r="A404">
            <v>401009</v>
          </cell>
          <cell r="B404">
            <v>1</v>
          </cell>
          <cell r="C404" t="str">
            <v>鴻池新田停車場線</v>
          </cell>
          <cell r="D404" t="str">
            <v>ｺｳﾉｲｹｼﾝﾃ</v>
          </cell>
          <cell r="E404">
            <v>4</v>
          </cell>
          <cell r="F404">
            <v>0</v>
          </cell>
        </row>
        <row r="405">
          <cell r="A405">
            <v>401010</v>
          </cell>
          <cell r="B405">
            <v>1</v>
          </cell>
          <cell r="C405" t="str">
            <v>石切大阪線</v>
          </cell>
          <cell r="D405" t="str">
            <v>ｲｼｷﾘｵｵｻｶ</v>
          </cell>
          <cell r="E405">
            <v>4</v>
          </cell>
          <cell r="F405">
            <v>0</v>
          </cell>
        </row>
        <row r="406">
          <cell r="A406">
            <v>401011</v>
          </cell>
          <cell r="B406">
            <v>1</v>
          </cell>
          <cell r="C406" t="str">
            <v>大阪枚岡奈良線</v>
          </cell>
          <cell r="D406" t="str">
            <v>ｵｵｻｶﾋﾗｵｶ</v>
          </cell>
          <cell r="E406">
            <v>4</v>
          </cell>
          <cell r="F406">
            <v>0</v>
          </cell>
        </row>
        <row r="407">
          <cell r="A407">
            <v>401012</v>
          </cell>
          <cell r="B407">
            <v>1</v>
          </cell>
          <cell r="C407" t="str">
            <v>八尾道明寺線</v>
          </cell>
          <cell r="D407" t="str">
            <v>ﾔｵﾄﾞｳﾐｮｳ</v>
          </cell>
          <cell r="E407">
            <v>4</v>
          </cell>
          <cell r="F407">
            <v>0</v>
          </cell>
        </row>
        <row r="408">
          <cell r="A408">
            <v>401013</v>
          </cell>
          <cell r="B408">
            <v>1</v>
          </cell>
          <cell r="C408" t="str">
            <v>服部川久宝寺線</v>
          </cell>
          <cell r="D408" t="str">
            <v>ﾊｯﾄﾘｶﾞﾜｷ</v>
          </cell>
          <cell r="E408">
            <v>4</v>
          </cell>
          <cell r="F408">
            <v>0</v>
          </cell>
        </row>
        <row r="409">
          <cell r="A409">
            <v>401014</v>
          </cell>
          <cell r="B409">
            <v>1</v>
          </cell>
          <cell r="C409" t="str">
            <v>山本黒谷線</v>
          </cell>
          <cell r="D409" t="str">
            <v>ﾔﾏﾓﾄｸﾛﾀﾆ</v>
          </cell>
          <cell r="E409">
            <v>4</v>
          </cell>
          <cell r="F409">
            <v>0</v>
          </cell>
        </row>
        <row r="410">
          <cell r="A410">
            <v>401015</v>
          </cell>
          <cell r="B410">
            <v>1</v>
          </cell>
          <cell r="C410" t="str">
            <v>柏村南本町線</v>
          </cell>
          <cell r="D410" t="str">
            <v>ｶｼﾑﾗﾐﾅﾐﾎ</v>
          </cell>
          <cell r="E410">
            <v>4</v>
          </cell>
          <cell r="F410">
            <v>0</v>
          </cell>
        </row>
        <row r="411">
          <cell r="A411">
            <v>401016</v>
          </cell>
          <cell r="B411">
            <v>1</v>
          </cell>
          <cell r="C411" t="str">
            <v>本堂高井田線</v>
          </cell>
          <cell r="D411" t="str">
            <v>ﾎﾝﾄﾞｳﾀｶｲ</v>
          </cell>
          <cell r="E411">
            <v>4</v>
          </cell>
          <cell r="F411">
            <v>0</v>
          </cell>
        </row>
        <row r="412">
          <cell r="A412">
            <v>401017</v>
          </cell>
          <cell r="B412">
            <v>1</v>
          </cell>
          <cell r="C412" t="str">
            <v>大阪羽曳野線</v>
          </cell>
          <cell r="D412" t="str">
            <v>ｵｵｻｶﾊﾋﾞｷ</v>
          </cell>
          <cell r="E412">
            <v>4</v>
          </cell>
          <cell r="F412">
            <v>0</v>
          </cell>
        </row>
        <row r="413">
          <cell r="A413">
            <v>401018</v>
          </cell>
          <cell r="B413">
            <v>1</v>
          </cell>
          <cell r="C413" t="str">
            <v>郡戸大堀線</v>
          </cell>
          <cell r="D413" t="str">
            <v>ｺｳﾂﾞｵｵﾎﾘ</v>
          </cell>
          <cell r="E413">
            <v>4</v>
          </cell>
          <cell r="F413">
            <v>0</v>
          </cell>
        </row>
        <row r="414">
          <cell r="A414">
            <v>401019</v>
          </cell>
          <cell r="B414">
            <v>1</v>
          </cell>
          <cell r="C414" t="str">
            <v>国道１７０号</v>
          </cell>
          <cell r="D414" t="str">
            <v>ｺｸﾄﾞｳ170</v>
          </cell>
          <cell r="E414">
            <v>4</v>
          </cell>
          <cell r="F414">
            <v>0</v>
          </cell>
        </row>
        <row r="415">
          <cell r="A415">
            <v>401020</v>
          </cell>
          <cell r="B415">
            <v>1</v>
          </cell>
          <cell r="C415" t="str">
            <v>（旧）国道１７０号</v>
          </cell>
          <cell r="D415" t="str">
            <v>ｷｭｳｺｸﾄﾞｳ</v>
          </cell>
          <cell r="E415">
            <v>4</v>
          </cell>
          <cell r="F415">
            <v>0</v>
          </cell>
        </row>
        <row r="416">
          <cell r="A416">
            <v>401021</v>
          </cell>
          <cell r="B416">
            <v>1</v>
          </cell>
          <cell r="C416" t="str">
            <v>国道３０８号</v>
          </cell>
          <cell r="D416" t="str">
            <v>ｺｸﾄﾞｳ308</v>
          </cell>
          <cell r="E416">
            <v>4</v>
          </cell>
          <cell r="F416">
            <v>0</v>
          </cell>
        </row>
        <row r="417">
          <cell r="A417">
            <v>401022</v>
          </cell>
          <cell r="B417">
            <v>1</v>
          </cell>
          <cell r="C417" t="str">
            <v>大阪外環状線</v>
          </cell>
          <cell r="D417" t="str">
            <v>ｵｵｻｶｿﾄｶﾝ</v>
          </cell>
          <cell r="E417">
            <v>4</v>
          </cell>
          <cell r="F417">
            <v>0</v>
          </cell>
        </row>
        <row r="418">
          <cell r="A418">
            <v>401023</v>
          </cell>
          <cell r="B418">
            <v>1</v>
          </cell>
          <cell r="C418" t="str">
            <v>堺布施豊中線</v>
          </cell>
          <cell r="D418" t="str">
            <v>ｻｶｲﾌｾﾄﾖﾅ</v>
          </cell>
          <cell r="E418">
            <v>4</v>
          </cell>
          <cell r="F418">
            <v>0</v>
          </cell>
        </row>
        <row r="419">
          <cell r="A419">
            <v>401024</v>
          </cell>
          <cell r="B419">
            <v>1</v>
          </cell>
          <cell r="C419" t="str">
            <v>矢田堺線</v>
          </cell>
          <cell r="D419" t="str">
            <v>ﾔﾀｻｶｲｾﾝ</v>
          </cell>
          <cell r="E419">
            <v>4</v>
          </cell>
          <cell r="F419">
            <v>0</v>
          </cell>
        </row>
        <row r="420">
          <cell r="A420">
            <v>402001</v>
          </cell>
          <cell r="B420">
            <v>2</v>
          </cell>
          <cell r="C420" t="str">
            <v>大阪中央環状線</v>
          </cell>
          <cell r="D420" t="str">
            <v>ｵｵｻｶﾁｭｳｵ</v>
          </cell>
          <cell r="E420">
            <v>4</v>
          </cell>
          <cell r="F420">
            <v>0</v>
          </cell>
        </row>
        <row r="421">
          <cell r="A421">
            <v>402002</v>
          </cell>
          <cell r="B421">
            <v>2</v>
          </cell>
          <cell r="C421" t="str">
            <v>八尾茨木線</v>
          </cell>
          <cell r="D421" t="str">
            <v>ﾔｵｲﾊﾞﾗｷﾞ</v>
          </cell>
          <cell r="E421">
            <v>4</v>
          </cell>
          <cell r="F421">
            <v>0</v>
          </cell>
        </row>
        <row r="422">
          <cell r="A422">
            <v>402003</v>
          </cell>
          <cell r="B422">
            <v>2</v>
          </cell>
          <cell r="C422" t="str">
            <v>八尾枚方線</v>
          </cell>
          <cell r="D422" t="str">
            <v>ﾔｵﾋﾗｶﾀｾﾝ</v>
          </cell>
          <cell r="E422">
            <v>4</v>
          </cell>
          <cell r="F422">
            <v>0</v>
          </cell>
        </row>
        <row r="423">
          <cell r="A423">
            <v>402004</v>
          </cell>
          <cell r="B423">
            <v>2</v>
          </cell>
          <cell r="C423" t="str">
            <v>大阪東大阪線</v>
          </cell>
          <cell r="D423" t="str">
            <v>ｵｵｻｶﾋｶﾞｼ</v>
          </cell>
          <cell r="E423">
            <v>4</v>
          </cell>
          <cell r="F423">
            <v>0</v>
          </cell>
        </row>
        <row r="424">
          <cell r="A424">
            <v>402005</v>
          </cell>
          <cell r="B424">
            <v>2</v>
          </cell>
          <cell r="C424" t="str">
            <v>堺大和高田線</v>
          </cell>
          <cell r="D424" t="str">
            <v>ｻｶｲﾔﾏﾄﾀｶ</v>
          </cell>
          <cell r="E424">
            <v>4</v>
          </cell>
          <cell r="F424">
            <v>0</v>
          </cell>
        </row>
        <row r="425">
          <cell r="A425">
            <v>402006</v>
          </cell>
          <cell r="B425">
            <v>2</v>
          </cell>
          <cell r="C425" t="str">
            <v>大阪狭山線</v>
          </cell>
          <cell r="D425" t="str">
            <v>ｵｵｻｶｻﾔﾏｾ</v>
          </cell>
          <cell r="E425">
            <v>4</v>
          </cell>
          <cell r="F425">
            <v>0</v>
          </cell>
        </row>
        <row r="426">
          <cell r="A426">
            <v>402007</v>
          </cell>
          <cell r="B426">
            <v>2</v>
          </cell>
          <cell r="C426" t="str">
            <v>柏原駒ヶ谷千早赤阪線</v>
          </cell>
          <cell r="D426" t="str">
            <v>ｶｼﾊﾗｺﾏｶﾞ</v>
          </cell>
          <cell r="E426">
            <v>4</v>
          </cell>
          <cell r="F426">
            <v>0</v>
          </cell>
        </row>
        <row r="427">
          <cell r="A427">
            <v>402008</v>
          </cell>
          <cell r="B427">
            <v>2</v>
          </cell>
          <cell r="C427" t="str">
            <v>（旧）大阪中央環状線</v>
          </cell>
          <cell r="D427" t="str">
            <v>ｷｭｳｵｵｻｶﾁ</v>
          </cell>
          <cell r="E427">
            <v>4</v>
          </cell>
          <cell r="F427">
            <v>0</v>
          </cell>
        </row>
        <row r="428">
          <cell r="A428">
            <v>402009</v>
          </cell>
          <cell r="B428">
            <v>2</v>
          </cell>
          <cell r="C428" t="str">
            <v>鴻池新田停車場線</v>
          </cell>
          <cell r="D428" t="str">
            <v>ｺｳﾉｲｹｼﾝﾃ</v>
          </cell>
          <cell r="E428">
            <v>4</v>
          </cell>
          <cell r="F428">
            <v>0</v>
          </cell>
        </row>
        <row r="429">
          <cell r="A429">
            <v>402010</v>
          </cell>
          <cell r="B429">
            <v>2</v>
          </cell>
          <cell r="C429" t="str">
            <v>石切大阪線</v>
          </cell>
          <cell r="D429" t="str">
            <v>ｲｼｷﾘｵｵｻｶ</v>
          </cell>
          <cell r="E429">
            <v>4</v>
          </cell>
          <cell r="F429">
            <v>0</v>
          </cell>
        </row>
        <row r="430">
          <cell r="A430">
            <v>402011</v>
          </cell>
          <cell r="B430">
            <v>2</v>
          </cell>
          <cell r="C430" t="str">
            <v>大阪枚岡奈良線</v>
          </cell>
          <cell r="D430" t="str">
            <v>ｵｵｻｶﾋﾗｵｶ</v>
          </cell>
          <cell r="E430">
            <v>4</v>
          </cell>
          <cell r="F430">
            <v>0</v>
          </cell>
        </row>
        <row r="431">
          <cell r="A431">
            <v>402012</v>
          </cell>
          <cell r="B431">
            <v>2</v>
          </cell>
          <cell r="C431" t="str">
            <v>八尾道明寺線</v>
          </cell>
          <cell r="D431" t="str">
            <v>ﾔｵﾄﾞｳﾐｮｳ</v>
          </cell>
          <cell r="E431">
            <v>4</v>
          </cell>
          <cell r="F431">
            <v>0</v>
          </cell>
        </row>
        <row r="432">
          <cell r="A432">
            <v>402013</v>
          </cell>
          <cell r="B432">
            <v>2</v>
          </cell>
          <cell r="C432" t="str">
            <v>服部川久宝寺線</v>
          </cell>
          <cell r="D432" t="str">
            <v>ﾊｯﾄﾘｶﾞﾜｷ</v>
          </cell>
          <cell r="E432">
            <v>4</v>
          </cell>
          <cell r="F432">
            <v>0</v>
          </cell>
        </row>
        <row r="433">
          <cell r="A433">
            <v>402014</v>
          </cell>
          <cell r="B433">
            <v>2</v>
          </cell>
          <cell r="C433" t="str">
            <v>山本黒谷線</v>
          </cell>
          <cell r="D433" t="str">
            <v>ﾔﾏﾓﾄｸﾛﾀﾆ</v>
          </cell>
          <cell r="E433">
            <v>4</v>
          </cell>
          <cell r="F433">
            <v>0</v>
          </cell>
        </row>
        <row r="434">
          <cell r="A434">
            <v>402015</v>
          </cell>
          <cell r="B434">
            <v>2</v>
          </cell>
          <cell r="C434" t="str">
            <v>柏村南本町線</v>
          </cell>
          <cell r="D434" t="str">
            <v>ｶｼﾑﾗﾐﾅﾐﾎ</v>
          </cell>
          <cell r="E434">
            <v>4</v>
          </cell>
          <cell r="F434">
            <v>0</v>
          </cell>
        </row>
        <row r="435">
          <cell r="A435">
            <v>402016</v>
          </cell>
          <cell r="B435">
            <v>2</v>
          </cell>
          <cell r="C435" t="str">
            <v>本堂高井田線</v>
          </cell>
          <cell r="D435" t="str">
            <v>ﾎﾝﾄﾞｳﾀｶｲ</v>
          </cell>
          <cell r="E435">
            <v>4</v>
          </cell>
          <cell r="F435">
            <v>0</v>
          </cell>
        </row>
        <row r="436">
          <cell r="A436">
            <v>402017</v>
          </cell>
          <cell r="B436">
            <v>2</v>
          </cell>
          <cell r="C436" t="str">
            <v>大阪羽曳野線</v>
          </cell>
          <cell r="D436" t="str">
            <v>ｵｵｻｶﾊﾋﾞｷ</v>
          </cell>
          <cell r="E436">
            <v>4</v>
          </cell>
          <cell r="F436">
            <v>0</v>
          </cell>
        </row>
        <row r="437">
          <cell r="A437">
            <v>402018</v>
          </cell>
          <cell r="B437">
            <v>2</v>
          </cell>
          <cell r="C437" t="str">
            <v>郡戸大堀線</v>
          </cell>
          <cell r="D437" t="str">
            <v>ｺｳﾂﾞｵｵﾎﾘ</v>
          </cell>
          <cell r="E437">
            <v>4</v>
          </cell>
          <cell r="F437">
            <v>0</v>
          </cell>
        </row>
        <row r="438">
          <cell r="A438">
            <v>402019</v>
          </cell>
          <cell r="B438">
            <v>2</v>
          </cell>
          <cell r="C438" t="str">
            <v>国道１７０号</v>
          </cell>
          <cell r="D438" t="str">
            <v>ｺｸﾄﾞｳ170</v>
          </cell>
          <cell r="E438">
            <v>4</v>
          </cell>
          <cell r="F438">
            <v>0</v>
          </cell>
        </row>
        <row r="439">
          <cell r="A439">
            <v>402020</v>
          </cell>
          <cell r="B439">
            <v>2</v>
          </cell>
          <cell r="C439" t="str">
            <v>（旧）国道１７０号</v>
          </cell>
          <cell r="D439" t="str">
            <v>ｷｭｳｺｸﾄﾞｳ</v>
          </cell>
          <cell r="E439">
            <v>4</v>
          </cell>
          <cell r="F439">
            <v>0</v>
          </cell>
        </row>
        <row r="440">
          <cell r="A440">
            <v>402021</v>
          </cell>
          <cell r="B440">
            <v>2</v>
          </cell>
          <cell r="C440" t="str">
            <v>国道３０８号</v>
          </cell>
          <cell r="D440" t="str">
            <v>ｺｸﾄﾞｳ308</v>
          </cell>
          <cell r="E440">
            <v>4</v>
          </cell>
          <cell r="F440">
            <v>0</v>
          </cell>
        </row>
        <row r="441">
          <cell r="A441">
            <v>402022</v>
          </cell>
          <cell r="B441">
            <v>2</v>
          </cell>
          <cell r="C441" t="str">
            <v>大阪外環状線</v>
          </cell>
          <cell r="D441" t="str">
            <v>ｵｵｻｶｿﾄｶﾝ</v>
          </cell>
          <cell r="E441">
            <v>4</v>
          </cell>
          <cell r="F441">
            <v>0</v>
          </cell>
        </row>
        <row r="442">
          <cell r="A442">
            <v>402023</v>
          </cell>
          <cell r="B442">
            <v>2</v>
          </cell>
          <cell r="C442" t="str">
            <v>堺布施豊中線</v>
          </cell>
          <cell r="D442" t="str">
            <v>ｻｶｲﾌｾﾄﾖﾅ</v>
          </cell>
          <cell r="E442">
            <v>4</v>
          </cell>
          <cell r="F442">
            <v>0</v>
          </cell>
        </row>
        <row r="443">
          <cell r="A443">
            <v>402024</v>
          </cell>
          <cell r="B443">
            <v>2</v>
          </cell>
          <cell r="C443" t="str">
            <v>矢田堺線</v>
          </cell>
          <cell r="D443" t="str">
            <v>ﾔﾀｻｶｲｾﾝ</v>
          </cell>
          <cell r="E443">
            <v>4</v>
          </cell>
          <cell r="F443">
            <v>0</v>
          </cell>
        </row>
        <row r="444">
          <cell r="A444">
            <v>403001</v>
          </cell>
          <cell r="B444">
            <v>3</v>
          </cell>
          <cell r="C444" t="str">
            <v>大阪中央環状線</v>
          </cell>
          <cell r="D444" t="str">
            <v>ｵｵｻｶﾁｭｳｵ</v>
          </cell>
          <cell r="E444">
            <v>4</v>
          </cell>
          <cell r="F444">
            <v>0</v>
          </cell>
        </row>
        <row r="445">
          <cell r="A445">
            <v>403002</v>
          </cell>
          <cell r="B445">
            <v>3</v>
          </cell>
          <cell r="C445" t="str">
            <v>大阪生駒線</v>
          </cell>
          <cell r="D445" t="str">
            <v>ｵｵｻｶｲｺﾏｾ</v>
          </cell>
          <cell r="E445">
            <v>4</v>
          </cell>
          <cell r="F445">
            <v>0</v>
          </cell>
        </row>
        <row r="446">
          <cell r="A446">
            <v>403003</v>
          </cell>
          <cell r="B446">
            <v>3</v>
          </cell>
          <cell r="C446" t="str">
            <v>大阪八尾線</v>
          </cell>
          <cell r="D446" t="str">
            <v>ｵｵｻｶﾔｵｾﾝ</v>
          </cell>
          <cell r="E446">
            <v>4</v>
          </cell>
          <cell r="F446">
            <v>0</v>
          </cell>
        </row>
        <row r="447">
          <cell r="A447">
            <v>403004</v>
          </cell>
          <cell r="B447">
            <v>3</v>
          </cell>
          <cell r="C447" t="str">
            <v>八尾道明寺線</v>
          </cell>
          <cell r="D447" t="str">
            <v>ﾔｵﾄﾞｳﾐｮｳ</v>
          </cell>
          <cell r="E447">
            <v>4</v>
          </cell>
          <cell r="F447">
            <v>0</v>
          </cell>
        </row>
        <row r="448">
          <cell r="A448">
            <v>403005</v>
          </cell>
          <cell r="B448">
            <v>3</v>
          </cell>
          <cell r="C448" t="str">
            <v>萱振曙川線</v>
          </cell>
          <cell r="D448" t="str">
            <v>ｶﾔﾌﾘｱｹﾎﾞ</v>
          </cell>
          <cell r="E448">
            <v>4</v>
          </cell>
          <cell r="F448">
            <v>0</v>
          </cell>
        </row>
        <row r="449">
          <cell r="A449">
            <v>403006</v>
          </cell>
          <cell r="B449">
            <v>3</v>
          </cell>
          <cell r="C449" t="str">
            <v>築港枚岡線</v>
          </cell>
          <cell r="D449" t="str">
            <v>ﾁｯｺｳﾋﾗｵｶ</v>
          </cell>
          <cell r="E449">
            <v>4</v>
          </cell>
          <cell r="F449">
            <v>0</v>
          </cell>
        </row>
        <row r="450">
          <cell r="A450">
            <v>403007</v>
          </cell>
          <cell r="B450">
            <v>3</v>
          </cell>
          <cell r="C450" t="str">
            <v>平野中高安線</v>
          </cell>
          <cell r="D450" t="str">
            <v>ﾋﾗﾉﾅｶﾀｶﾔ</v>
          </cell>
          <cell r="E450">
            <v>4</v>
          </cell>
          <cell r="F450">
            <v>0</v>
          </cell>
        </row>
        <row r="451">
          <cell r="A451">
            <v>403008</v>
          </cell>
          <cell r="B451">
            <v>3</v>
          </cell>
          <cell r="C451" t="str">
            <v>矢田堺線</v>
          </cell>
          <cell r="D451" t="str">
            <v>ﾔﾀｻｶｲｾﾝ</v>
          </cell>
          <cell r="E451">
            <v>4</v>
          </cell>
          <cell r="F451">
            <v>0</v>
          </cell>
        </row>
        <row r="452">
          <cell r="A452">
            <v>403009</v>
          </cell>
          <cell r="B452">
            <v>3</v>
          </cell>
          <cell r="C452" t="str">
            <v>渋川放出線</v>
          </cell>
          <cell r="D452" t="str">
            <v>ｼﾌﾞｶﾜﾊﾅﾃ</v>
          </cell>
          <cell r="E452">
            <v>4</v>
          </cell>
          <cell r="F452">
            <v>0</v>
          </cell>
        </row>
        <row r="453">
          <cell r="A453">
            <v>403010</v>
          </cell>
          <cell r="B453">
            <v>3</v>
          </cell>
          <cell r="C453" t="str">
            <v>東大阪中央線</v>
          </cell>
          <cell r="D453" t="str">
            <v>ﾋｶﾞｼｵｵｻｶ</v>
          </cell>
          <cell r="E453">
            <v>4</v>
          </cell>
          <cell r="F453">
            <v>0</v>
          </cell>
        </row>
        <row r="454">
          <cell r="A454">
            <v>403011</v>
          </cell>
          <cell r="B454">
            <v>3</v>
          </cell>
          <cell r="C454" t="str">
            <v>大阪瓢箪山線</v>
          </cell>
          <cell r="D454" t="str">
            <v>ｵｵｻｶﾋｮｳﾀ</v>
          </cell>
          <cell r="E454">
            <v>4</v>
          </cell>
          <cell r="F454">
            <v>0</v>
          </cell>
        </row>
        <row r="455">
          <cell r="A455">
            <v>403012</v>
          </cell>
          <cell r="B455">
            <v>3</v>
          </cell>
          <cell r="C455" t="str">
            <v>堺松原線</v>
          </cell>
          <cell r="D455" t="str">
            <v>ｻｶｲﾏﾂﾊﾞﾗ</v>
          </cell>
          <cell r="E455">
            <v>4</v>
          </cell>
          <cell r="F455">
            <v>0</v>
          </cell>
        </row>
        <row r="456">
          <cell r="A456">
            <v>403013</v>
          </cell>
          <cell r="B456">
            <v>3</v>
          </cell>
          <cell r="C456" t="str">
            <v>堺港大堀線</v>
          </cell>
          <cell r="D456" t="str">
            <v>ｻｶｲｺｳｵｵﾎ</v>
          </cell>
          <cell r="E456">
            <v>4</v>
          </cell>
          <cell r="F456">
            <v>0</v>
          </cell>
        </row>
        <row r="457">
          <cell r="A457">
            <v>403014</v>
          </cell>
          <cell r="B457">
            <v>3</v>
          </cell>
          <cell r="C457" t="str">
            <v>荒本インター</v>
          </cell>
          <cell r="D457" t="str">
            <v>ｱﾗﾓﾄｲﾝﾀｰ</v>
          </cell>
          <cell r="E457">
            <v>4</v>
          </cell>
          <cell r="F457">
            <v>0</v>
          </cell>
        </row>
        <row r="458">
          <cell r="A458">
            <v>403015</v>
          </cell>
          <cell r="B458">
            <v>3</v>
          </cell>
          <cell r="C458" t="str">
            <v>若宮東西線</v>
          </cell>
          <cell r="D458" t="str">
            <v>ﾜｶﾐﾔﾄｳｻﾞ</v>
          </cell>
          <cell r="E458">
            <v>4</v>
          </cell>
          <cell r="F458">
            <v>0</v>
          </cell>
        </row>
        <row r="459">
          <cell r="A459">
            <v>403016</v>
          </cell>
          <cell r="B459">
            <v>3</v>
          </cell>
          <cell r="C459" t="str">
            <v>久宝寺太田線</v>
          </cell>
          <cell r="D459" t="str">
            <v>ｷｭｳﾎｳｼﾞｵｵﾀ</v>
          </cell>
          <cell r="E459">
            <v>4</v>
          </cell>
          <cell r="F459">
            <v>0</v>
          </cell>
        </row>
        <row r="460">
          <cell r="A460">
            <v>403017</v>
          </cell>
          <cell r="B460">
            <v>3</v>
          </cell>
          <cell r="C460" t="str">
            <v>大県本郷線</v>
          </cell>
          <cell r="E460">
            <v>4</v>
          </cell>
          <cell r="F460">
            <v>0</v>
          </cell>
        </row>
        <row r="461">
          <cell r="A461">
            <v>404001</v>
          </cell>
          <cell r="B461">
            <v>4</v>
          </cell>
          <cell r="C461" t="str">
            <v>近鉄奈良線（東大阪市）連立本体</v>
          </cell>
          <cell r="D461" t="str">
            <v>ｷﾝﾃﾂﾅﾗｾﾝ</v>
          </cell>
          <cell r="E461">
            <v>4</v>
          </cell>
          <cell r="F461">
            <v>0</v>
          </cell>
        </row>
        <row r="462">
          <cell r="A462">
            <v>404002</v>
          </cell>
          <cell r="B462">
            <v>4</v>
          </cell>
          <cell r="C462" t="str">
            <v>近鉄奈良線（東大阪市）連立関連側道</v>
          </cell>
          <cell r="D462" t="str">
            <v>ｷﾝﾃﾂﾅﾗｾﾝ</v>
          </cell>
          <cell r="E462">
            <v>4</v>
          </cell>
          <cell r="F462">
            <v>0</v>
          </cell>
        </row>
        <row r="463">
          <cell r="A463">
            <v>404003</v>
          </cell>
          <cell r="B463">
            <v>4</v>
          </cell>
          <cell r="C463" t="str">
            <v>大阪瓢箪山線</v>
          </cell>
          <cell r="D463" t="str">
            <v>ｵｵｻｶﾋｮｳﾀﾝﾔﾏ</v>
          </cell>
          <cell r="E463">
            <v>4</v>
          </cell>
          <cell r="F463">
            <v>0</v>
          </cell>
        </row>
        <row r="464">
          <cell r="A464">
            <v>406001</v>
          </cell>
          <cell r="B464">
            <v>6</v>
          </cell>
          <cell r="C464" t="str">
            <v>平野川</v>
          </cell>
          <cell r="D464" t="str">
            <v>ﾋﾗﾉｶﾞﾜ</v>
          </cell>
          <cell r="E464">
            <v>4</v>
          </cell>
          <cell r="F464">
            <v>0</v>
          </cell>
        </row>
        <row r="465">
          <cell r="A465">
            <v>406002</v>
          </cell>
          <cell r="B465">
            <v>6</v>
          </cell>
          <cell r="C465" t="str">
            <v>楠根川</v>
          </cell>
          <cell r="D465" t="str">
            <v>ｸｽﾈｶﾞﾜ</v>
          </cell>
          <cell r="E465">
            <v>4</v>
          </cell>
          <cell r="F465">
            <v>0</v>
          </cell>
        </row>
        <row r="466">
          <cell r="A466">
            <v>406003</v>
          </cell>
          <cell r="B466">
            <v>6</v>
          </cell>
          <cell r="C466" t="str">
            <v>西除川</v>
          </cell>
          <cell r="D466" t="str">
            <v>ﾆｼﾖｹｶﾞﾜ</v>
          </cell>
          <cell r="E466">
            <v>4</v>
          </cell>
          <cell r="F466">
            <v>0</v>
          </cell>
        </row>
        <row r="467">
          <cell r="A467">
            <v>407001</v>
          </cell>
          <cell r="B467">
            <v>7</v>
          </cell>
          <cell r="C467" t="str">
            <v>平野川</v>
          </cell>
          <cell r="D467" t="str">
            <v>ﾋﾗﾉｶﾞﾜ</v>
          </cell>
          <cell r="E467">
            <v>4</v>
          </cell>
          <cell r="F467">
            <v>0</v>
          </cell>
        </row>
        <row r="468">
          <cell r="A468">
            <v>407002</v>
          </cell>
          <cell r="B468">
            <v>7</v>
          </cell>
          <cell r="C468" t="str">
            <v>音川</v>
          </cell>
          <cell r="D468" t="str">
            <v>ｵﾄｶﾜ</v>
          </cell>
          <cell r="E468">
            <v>4</v>
          </cell>
          <cell r="F468">
            <v>0</v>
          </cell>
        </row>
        <row r="469">
          <cell r="A469">
            <v>407003</v>
          </cell>
          <cell r="B469">
            <v>7</v>
          </cell>
          <cell r="C469" t="str">
            <v>恩智川（法善寺）</v>
          </cell>
          <cell r="D469" t="str">
            <v>ｵﾝﾁｶﾞﾜ(ﾎｳｾﾞﾝｼﾞ)</v>
          </cell>
          <cell r="E469">
            <v>4</v>
          </cell>
          <cell r="F469">
            <v>0</v>
          </cell>
        </row>
        <row r="470">
          <cell r="A470">
            <v>408001</v>
          </cell>
          <cell r="B470">
            <v>8</v>
          </cell>
          <cell r="C470" t="str">
            <v>大川</v>
          </cell>
          <cell r="D470" t="str">
            <v>ｵｵｶﾜ</v>
          </cell>
          <cell r="E470">
            <v>4</v>
          </cell>
          <cell r="F470">
            <v>0</v>
          </cell>
        </row>
        <row r="471">
          <cell r="A471">
            <v>408002</v>
          </cell>
          <cell r="B471">
            <v>8</v>
          </cell>
          <cell r="C471" t="str">
            <v>箕後川</v>
          </cell>
          <cell r="D471" t="str">
            <v>ﾐﾉｺﾞｶﾞﾜ</v>
          </cell>
          <cell r="E471">
            <v>4</v>
          </cell>
          <cell r="F471">
            <v>0</v>
          </cell>
        </row>
        <row r="472">
          <cell r="A472">
            <v>408003</v>
          </cell>
          <cell r="B472">
            <v>8</v>
          </cell>
          <cell r="C472" t="str">
            <v>岩崎谷</v>
          </cell>
          <cell r="D472" t="str">
            <v>ｲﾜｻｷﾀﾞﾆ</v>
          </cell>
          <cell r="E472">
            <v>4</v>
          </cell>
          <cell r="F472">
            <v>0</v>
          </cell>
        </row>
        <row r="473">
          <cell r="A473">
            <v>408004</v>
          </cell>
          <cell r="B473">
            <v>8</v>
          </cell>
          <cell r="C473" t="str">
            <v>峠川</v>
          </cell>
          <cell r="D473" t="str">
            <v>ﾄｳｹﾞｶﾞﾜ</v>
          </cell>
          <cell r="E473">
            <v>4</v>
          </cell>
          <cell r="F473">
            <v>0</v>
          </cell>
        </row>
        <row r="474">
          <cell r="A474">
            <v>408005</v>
          </cell>
          <cell r="B474">
            <v>8</v>
          </cell>
          <cell r="C474" t="str">
            <v>鳴川</v>
          </cell>
          <cell r="D474" t="str">
            <v>ﾅﾙｶﾜ</v>
          </cell>
          <cell r="E474">
            <v>4</v>
          </cell>
          <cell r="F474">
            <v>0</v>
          </cell>
        </row>
        <row r="475">
          <cell r="A475">
            <v>408006</v>
          </cell>
          <cell r="B475">
            <v>8</v>
          </cell>
          <cell r="C475" t="str">
            <v>片石谷</v>
          </cell>
          <cell r="D475" t="str">
            <v>ｶﾀｲｼﾀﾞﾆ</v>
          </cell>
          <cell r="E475">
            <v>4</v>
          </cell>
          <cell r="F475">
            <v>0</v>
          </cell>
        </row>
        <row r="476">
          <cell r="A476">
            <v>408007</v>
          </cell>
          <cell r="B476">
            <v>8</v>
          </cell>
          <cell r="C476" t="str">
            <v>神宮寺川</v>
          </cell>
          <cell r="D476" t="str">
            <v>ｼﾞﾝｸﾞｳﾃﾗ</v>
          </cell>
          <cell r="E476">
            <v>4</v>
          </cell>
          <cell r="F476">
            <v>0</v>
          </cell>
        </row>
        <row r="477">
          <cell r="A477">
            <v>408008</v>
          </cell>
          <cell r="B477">
            <v>8</v>
          </cell>
          <cell r="C477" t="str">
            <v>西旭ヶ丘地区</v>
          </cell>
          <cell r="D477" t="str">
            <v>ﾆｼｱｻﾋｶﾞｵ</v>
          </cell>
          <cell r="E477">
            <v>4</v>
          </cell>
          <cell r="F477">
            <v>0</v>
          </cell>
        </row>
        <row r="478">
          <cell r="A478">
            <v>408009</v>
          </cell>
          <cell r="B478">
            <v>8</v>
          </cell>
          <cell r="C478" t="str">
            <v>樽堂谷</v>
          </cell>
          <cell r="D478" t="str">
            <v>ﾀﾙﾄﾞｳﾀﾞﾆ</v>
          </cell>
          <cell r="E478">
            <v>4</v>
          </cell>
          <cell r="F478">
            <v>0</v>
          </cell>
        </row>
        <row r="479">
          <cell r="A479">
            <v>408010</v>
          </cell>
          <cell r="B479">
            <v>8</v>
          </cell>
          <cell r="C479" t="str">
            <v>木山谷</v>
          </cell>
          <cell r="D479" t="str">
            <v>ｷﾔﾏﾀﾞﾆ</v>
          </cell>
          <cell r="E479">
            <v>4</v>
          </cell>
          <cell r="F479">
            <v>0</v>
          </cell>
        </row>
        <row r="480">
          <cell r="A480">
            <v>408011</v>
          </cell>
          <cell r="B480">
            <v>8</v>
          </cell>
          <cell r="C480" t="str">
            <v>山ノ井川</v>
          </cell>
          <cell r="D480" t="str">
            <v>ﾔﾏﾉｲｶﾜ</v>
          </cell>
          <cell r="E480">
            <v>4</v>
          </cell>
          <cell r="F480">
            <v>0</v>
          </cell>
        </row>
        <row r="481">
          <cell r="A481">
            <v>408012</v>
          </cell>
          <cell r="B481">
            <v>8</v>
          </cell>
          <cell r="C481" t="str">
            <v>大谷川</v>
          </cell>
          <cell r="D481" t="str">
            <v>ｵｵﾀﾆｶﾜ</v>
          </cell>
          <cell r="E481">
            <v>4</v>
          </cell>
          <cell r="F481">
            <v>0</v>
          </cell>
        </row>
        <row r="482">
          <cell r="A482">
            <v>408013</v>
          </cell>
          <cell r="B482">
            <v>8</v>
          </cell>
          <cell r="C482" t="str">
            <v>千塚川</v>
          </cell>
          <cell r="D482" t="str">
            <v>ﾁﾂﾞｶｶﾞﾜ</v>
          </cell>
          <cell r="E482">
            <v>4</v>
          </cell>
          <cell r="F482">
            <v>0</v>
          </cell>
        </row>
        <row r="483">
          <cell r="A483">
            <v>408014</v>
          </cell>
          <cell r="B483">
            <v>8</v>
          </cell>
          <cell r="C483" t="str">
            <v>服部川</v>
          </cell>
          <cell r="D483" t="str">
            <v>ﾊｯﾄﾘｶﾞﾜ</v>
          </cell>
          <cell r="E483">
            <v>4</v>
          </cell>
          <cell r="F483">
            <v>0</v>
          </cell>
        </row>
        <row r="484">
          <cell r="A484">
            <v>408015</v>
          </cell>
          <cell r="B484">
            <v>8</v>
          </cell>
          <cell r="C484" t="str">
            <v>山畑川</v>
          </cell>
          <cell r="D484" t="str">
            <v>ﾔﾏﾊﾀｶﾜ</v>
          </cell>
          <cell r="E484">
            <v>4</v>
          </cell>
          <cell r="F484">
            <v>0</v>
          </cell>
        </row>
        <row r="485">
          <cell r="A485">
            <v>408016</v>
          </cell>
          <cell r="B485">
            <v>8</v>
          </cell>
          <cell r="C485" t="str">
            <v>日下南谷第２支渓</v>
          </cell>
          <cell r="E485">
            <v>4</v>
          </cell>
          <cell r="F485">
            <v>0</v>
          </cell>
        </row>
        <row r="486">
          <cell r="A486">
            <v>408017</v>
          </cell>
          <cell r="B486">
            <v>8</v>
          </cell>
          <cell r="C486" t="str">
            <v>観音谷</v>
          </cell>
          <cell r="D486" t="str">
            <v>ｶﾝﾉﾝﾀﾞﾆ</v>
          </cell>
          <cell r="E486">
            <v>4</v>
          </cell>
          <cell r="F486">
            <v>0</v>
          </cell>
        </row>
        <row r="487">
          <cell r="A487">
            <v>409001</v>
          </cell>
          <cell r="B487">
            <v>9</v>
          </cell>
          <cell r="C487" t="str">
            <v>大川</v>
          </cell>
          <cell r="D487" t="str">
            <v>ｵｵｶﾜ</v>
          </cell>
          <cell r="E487">
            <v>4</v>
          </cell>
          <cell r="F487">
            <v>0</v>
          </cell>
        </row>
        <row r="488">
          <cell r="A488">
            <v>409002</v>
          </cell>
          <cell r="B488">
            <v>9</v>
          </cell>
          <cell r="C488" t="str">
            <v>箕後川</v>
          </cell>
          <cell r="D488" t="str">
            <v>ﾐﾉｺﾞｶﾞﾜ</v>
          </cell>
          <cell r="E488">
            <v>4</v>
          </cell>
          <cell r="F488">
            <v>0</v>
          </cell>
        </row>
        <row r="489">
          <cell r="A489">
            <v>409003</v>
          </cell>
          <cell r="B489">
            <v>9</v>
          </cell>
          <cell r="C489" t="str">
            <v>岩崎谷</v>
          </cell>
          <cell r="D489" t="str">
            <v>ｲﾜｻｷﾀﾞﾆ</v>
          </cell>
          <cell r="E489">
            <v>4</v>
          </cell>
          <cell r="F489">
            <v>0</v>
          </cell>
        </row>
        <row r="490">
          <cell r="A490">
            <v>409004</v>
          </cell>
          <cell r="B490">
            <v>9</v>
          </cell>
          <cell r="C490" t="str">
            <v>峠川</v>
          </cell>
          <cell r="D490" t="str">
            <v>ﾄｳｹﾞｶﾞﾜ</v>
          </cell>
          <cell r="E490">
            <v>4</v>
          </cell>
          <cell r="F490">
            <v>0</v>
          </cell>
        </row>
        <row r="491">
          <cell r="A491">
            <v>409005</v>
          </cell>
          <cell r="B491">
            <v>9</v>
          </cell>
          <cell r="C491" t="str">
            <v>鳴川</v>
          </cell>
          <cell r="D491" t="str">
            <v>ﾅﾙｶﾜ</v>
          </cell>
          <cell r="E491">
            <v>4</v>
          </cell>
          <cell r="F491">
            <v>0</v>
          </cell>
        </row>
        <row r="492">
          <cell r="A492">
            <v>409006</v>
          </cell>
          <cell r="B492">
            <v>9</v>
          </cell>
          <cell r="C492" t="str">
            <v>片石谷</v>
          </cell>
          <cell r="D492" t="str">
            <v>ｶﾀｲｼﾀﾞﾆ</v>
          </cell>
          <cell r="E492">
            <v>4</v>
          </cell>
          <cell r="F492">
            <v>0</v>
          </cell>
        </row>
        <row r="493">
          <cell r="A493">
            <v>409007</v>
          </cell>
          <cell r="B493">
            <v>9</v>
          </cell>
          <cell r="C493" t="str">
            <v>神宮寺川</v>
          </cell>
          <cell r="D493" t="str">
            <v>ｼﾞﾝｸﾞｳﾃﾗ</v>
          </cell>
          <cell r="E493">
            <v>4</v>
          </cell>
          <cell r="F493">
            <v>0</v>
          </cell>
        </row>
        <row r="494">
          <cell r="A494">
            <v>409008</v>
          </cell>
          <cell r="B494">
            <v>9</v>
          </cell>
          <cell r="C494" t="str">
            <v>西旭ヶ丘地区</v>
          </cell>
          <cell r="D494" t="str">
            <v>ﾆｼｱｻﾋｶﾞｵ</v>
          </cell>
          <cell r="E494">
            <v>4</v>
          </cell>
          <cell r="F494">
            <v>0</v>
          </cell>
        </row>
        <row r="495">
          <cell r="A495">
            <v>409009</v>
          </cell>
          <cell r="B495">
            <v>9</v>
          </cell>
          <cell r="C495" t="str">
            <v>樽堂谷</v>
          </cell>
          <cell r="D495" t="str">
            <v>ﾀﾙﾄﾞｳﾀﾞﾆ</v>
          </cell>
          <cell r="E495">
            <v>4</v>
          </cell>
          <cell r="F495">
            <v>0</v>
          </cell>
        </row>
        <row r="496">
          <cell r="A496">
            <v>409010</v>
          </cell>
          <cell r="B496">
            <v>9</v>
          </cell>
          <cell r="C496" t="str">
            <v>木山谷</v>
          </cell>
          <cell r="D496" t="str">
            <v>ｷﾔﾏﾀﾞﾆ</v>
          </cell>
          <cell r="E496">
            <v>4</v>
          </cell>
          <cell r="F496">
            <v>0</v>
          </cell>
        </row>
        <row r="497">
          <cell r="A497">
            <v>409011</v>
          </cell>
          <cell r="B497">
            <v>9</v>
          </cell>
          <cell r="C497" t="str">
            <v>山ノ井川</v>
          </cell>
          <cell r="D497" t="str">
            <v>ﾔﾏﾉｲｶﾜ</v>
          </cell>
          <cell r="E497">
            <v>4</v>
          </cell>
          <cell r="F497">
            <v>0</v>
          </cell>
        </row>
        <row r="498">
          <cell r="A498">
            <v>409012</v>
          </cell>
          <cell r="B498">
            <v>9</v>
          </cell>
          <cell r="C498" t="str">
            <v>大谷川</v>
          </cell>
          <cell r="D498" t="str">
            <v>ｵｵﾀﾆｶﾜ</v>
          </cell>
          <cell r="E498">
            <v>4</v>
          </cell>
          <cell r="F498">
            <v>0</v>
          </cell>
        </row>
        <row r="499">
          <cell r="A499">
            <v>409013</v>
          </cell>
          <cell r="B499">
            <v>9</v>
          </cell>
          <cell r="C499" t="str">
            <v>千塚川</v>
          </cell>
          <cell r="D499" t="str">
            <v>ﾁﾂﾞｶｶﾞﾜ</v>
          </cell>
          <cell r="E499">
            <v>4</v>
          </cell>
          <cell r="F499">
            <v>0</v>
          </cell>
        </row>
        <row r="500">
          <cell r="A500">
            <v>409014</v>
          </cell>
          <cell r="B500">
            <v>9</v>
          </cell>
          <cell r="C500" t="str">
            <v>服部川</v>
          </cell>
          <cell r="D500" t="str">
            <v>ﾊｯﾄﾘｶﾞﾜ</v>
          </cell>
          <cell r="E500">
            <v>4</v>
          </cell>
          <cell r="F500">
            <v>0</v>
          </cell>
        </row>
        <row r="501">
          <cell r="A501">
            <v>409015</v>
          </cell>
          <cell r="B501">
            <v>9</v>
          </cell>
          <cell r="C501" t="str">
            <v>山畑川</v>
          </cell>
          <cell r="D501" t="str">
            <v>ﾔﾏﾊﾀｶﾜ</v>
          </cell>
          <cell r="E501">
            <v>4</v>
          </cell>
          <cell r="F501">
            <v>0</v>
          </cell>
        </row>
        <row r="502">
          <cell r="A502">
            <v>411001</v>
          </cell>
          <cell r="B502">
            <v>11</v>
          </cell>
          <cell r="C502" t="str">
            <v>石川河川公園</v>
          </cell>
          <cell r="D502" t="str">
            <v>ｲｼｶﾜｶｾﾝｺ</v>
          </cell>
          <cell r="E502">
            <v>4</v>
          </cell>
          <cell r="F502">
            <v>0</v>
          </cell>
        </row>
        <row r="503">
          <cell r="A503">
            <v>411002</v>
          </cell>
          <cell r="B503">
            <v>11</v>
          </cell>
          <cell r="C503" t="str">
            <v>枚岡公園</v>
          </cell>
          <cell r="D503" t="str">
            <v>ﾋﾗｵｶｺｳｴﾝ</v>
          </cell>
          <cell r="E503">
            <v>4</v>
          </cell>
          <cell r="F503">
            <v>0</v>
          </cell>
        </row>
        <row r="504">
          <cell r="A504">
            <v>411003</v>
          </cell>
          <cell r="B504">
            <v>11</v>
          </cell>
          <cell r="C504" t="str">
            <v>久宝寺緑地</v>
          </cell>
          <cell r="D504" t="str">
            <v>ｷｭｳﾎｳｼﾞﾘｮｸﾁ</v>
          </cell>
          <cell r="E504">
            <v>4</v>
          </cell>
          <cell r="F504">
            <v>0</v>
          </cell>
        </row>
        <row r="505">
          <cell r="A505">
            <v>413001</v>
          </cell>
          <cell r="B505">
            <v>13</v>
          </cell>
          <cell r="C505" t="str">
            <v>八尾茨木線</v>
          </cell>
          <cell r="D505" t="str">
            <v>ﾔｵｲﾊﾞﾗｷﾞ</v>
          </cell>
          <cell r="E505">
            <v>4</v>
          </cell>
          <cell r="F505">
            <v>0</v>
          </cell>
        </row>
        <row r="506">
          <cell r="A506">
            <v>413002</v>
          </cell>
          <cell r="B506">
            <v>13</v>
          </cell>
          <cell r="C506" t="str">
            <v>国道１７０号</v>
          </cell>
          <cell r="D506" t="str">
            <v>ｺｸﾄﾞｳ170</v>
          </cell>
          <cell r="E506">
            <v>4</v>
          </cell>
          <cell r="F506">
            <v>0</v>
          </cell>
        </row>
        <row r="507">
          <cell r="A507">
            <v>413003</v>
          </cell>
          <cell r="B507">
            <v>13</v>
          </cell>
          <cell r="C507" t="str">
            <v>平野中高安線</v>
          </cell>
          <cell r="D507" t="str">
            <v>ﾋﾗﾉﾅｶﾀｶﾔ</v>
          </cell>
          <cell r="E507">
            <v>4</v>
          </cell>
          <cell r="F507">
            <v>0</v>
          </cell>
        </row>
        <row r="508">
          <cell r="A508">
            <v>413004</v>
          </cell>
          <cell r="B508">
            <v>13</v>
          </cell>
          <cell r="C508" t="str">
            <v>若宮東西線</v>
          </cell>
          <cell r="D508" t="str">
            <v>ﾜｶﾐﾔﾄｳｻﾞ</v>
          </cell>
          <cell r="E508">
            <v>4</v>
          </cell>
          <cell r="F508">
            <v>0</v>
          </cell>
        </row>
        <row r="509">
          <cell r="A509">
            <v>460001</v>
          </cell>
          <cell r="B509">
            <v>60</v>
          </cell>
          <cell r="C509" t="str">
            <v>加納玉串線</v>
          </cell>
          <cell r="D509" t="str">
            <v>ｶﾉｳﾀﾏｸﾞｼ</v>
          </cell>
          <cell r="E509">
            <v>4</v>
          </cell>
          <cell r="F509">
            <v>0</v>
          </cell>
        </row>
        <row r="510">
          <cell r="A510">
            <v>461001</v>
          </cell>
          <cell r="B510">
            <v>61</v>
          </cell>
          <cell r="C510" t="str">
            <v>大阪生駒線</v>
          </cell>
          <cell r="D510" t="str">
            <v>ｵｵｻｶｲｺﾏｾ</v>
          </cell>
          <cell r="E510">
            <v>4</v>
          </cell>
          <cell r="F510">
            <v>0</v>
          </cell>
        </row>
        <row r="511">
          <cell r="A511">
            <v>461002</v>
          </cell>
          <cell r="B511">
            <v>61</v>
          </cell>
          <cell r="C511" t="str">
            <v>加納玉串線</v>
          </cell>
          <cell r="D511" t="str">
            <v>ｶﾉｳﾀﾏｸﾞｼ</v>
          </cell>
          <cell r="E511">
            <v>4</v>
          </cell>
          <cell r="F511">
            <v>0</v>
          </cell>
        </row>
        <row r="512">
          <cell r="A512">
            <v>463001</v>
          </cell>
          <cell r="B512">
            <v>63</v>
          </cell>
          <cell r="C512" t="str">
            <v>松原ジャンクション</v>
          </cell>
          <cell r="D512" t="str">
            <v>ﾏﾂﾊﾞﾗｼﾞｬ</v>
          </cell>
          <cell r="E512">
            <v>4</v>
          </cell>
          <cell r="F512">
            <v>0</v>
          </cell>
        </row>
        <row r="513">
          <cell r="A513">
            <v>464001</v>
          </cell>
          <cell r="B513">
            <v>64</v>
          </cell>
          <cell r="C513" t="str">
            <v>八尾茨木線</v>
          </cell>
          <cell r="D513" t="str">
            <v>ﾔｵｲﾊﾞﾗｷﾞ</v>
          </cell>
          <cell r="E513">
            <v>4</v>
          </cell>
          <cell r="F513">
            <v>0</v>
          </cell>
        </row>
        <row r="514">
          <cell r="A514">
            <v>464002</v>
          </cell>
          <cell r="B514">
            <v>64</v>
          </cell>
          <cell r="C514" t="str">
            <v>国道１７０号</v>
          </cell>
          <cell r="D514" t="str">
            <v>ｺｸﾄﾞｳ170</v>
          </cell>
          <cell r="E514">
            <v>4</v>
          </cell>
          <cell r="F514">
            <v>0</v>
          </cell>
        </row>
        <row r="515">
          <cell r="A515">
            <v>464003</v>
          </cell>
          <cell r="B515">
            <v>64</v>
          </cell>
          <cell r="C515" t="str">
            <v>松原ジャンクション</v>
          </cell>
          <cell r="D515" t="str">
            <v>ﾏﾂﾊﾞﾗｼﾞｬ</v>
          </cell>
          <cell r="E515">
            <v>4</v>
          </cell>
          <cell r="F515">
            <v>0</v>
          </cell>
        </row>
        <row r="516">
          <cell r="A516">
            <v>464004</v>
          </cell>
          <cell r="B516">
            <v>64</v>
          </cell>
          <cell r="C516" t="str">
            <v>平野中高安線</v>
          </cell>
          <cell r="D516" t="str">
            <v>ﾋﾗﾉﾅｶﾀｶﾔ</v>
          </cell>
          <cell r="E516">
            <v>4</v>
          </cell>
          <cell r="F516">
            <v>0</v>
          </cell>
        </row>
        <row r="517">
          <cell r="A517">
            <v>464005</v>
          </cell>
          <cell r="B517">
            <v>64</v>
          </cell>
          <cell r="C517" t="str">
            <v>渋川放出線</v>
          </cell>
          <cell r="D517" t="str">
            <v>ｼﾌﾞｶﾜﾊﾅﾃ</v>
          </cell>
          <cell r="E517">
            <v>4</v>
          </cell>
          <cell r="F517">
            <v>0</v>
          </cell>
        </row>
        <row r="518">
          <cell r="A518">
            <v>464006</v>
          </cell>
          <cell r="B518">
            <v>64</v>
          </cell>
          <cell r="C518" t="str">
            <v>加納玉串線</v>
          </cell>
          <cell r="D518" t="str">
            <v>ｶﾉｳﾀﾏｸﾞｼ</v>
          </cell>
          <cell r="E518">
            <v>4</v>
          </cell>
          <cell r="F518">
            <v>0</v>
          </cell>
        </row>
        <row r="519">
          <cell r="A519">
            <v>464007</v>
          </cell>
          <cell r="B519">
            <v>64</v>
          </cell>
          <cell r="C519" t="str">
            <v>平野川</v>
          </cell>
          <cell r="D519" t="str">
            <v>ﾋﾗﾉｶﾞﾜ</v>
          </cell>
          <cell r="E519">
            <v>4</v>
          </cell>
          <cell r="F519">
            <v>0</v>
          </cell>
        </row>
        <row r="520">
          <cell r="A520">
            <v>501001</v>
          </cell>
          <cell r="B520">
            <v>1</v>
          </cell>
          <cell r="C520" t="str">
            <v>堺大和高田線</v>
          </cell>
          <cell r="D520" t="str">
            <v>ｻｶｲﾔﾏﾄﾀｶ</v>
          </cell>
          <cell r="E520">
            <v>5</v>
          </cell>
          <cell r="F520">
            <v>0</v>
          </cell>
        </row>
        <row r="521">
          <cell r="A521">
            <v>501002</v>
          </cell>
          <cell r="B521">
            <v>1</v>
          </cell>
          <cell r="C521" t="str">
            <v>大阪狭山線</v>
          </cell>
          <cell r="D521" t="str">
            <v>ｵｵｻｶｻﾔﾏｾ</v>
          </cell>
          <cell r="E521">
            <v>5</v>
          </cell>
          <cell r="F521">
            <v>0</v>
          </cell>
        </row>
        <row r="522">
          <cell r="A522">
            <v>501003</v>
          </cell>
          <cell r="B522">
            <v>1</v>
          </cell>
          <cell r="C522" t="str">
            <v>柏原駒ヶ谷千早赤阪線</v>
          </cell>
          <cell r="D522" t="str">
            <v>ｶｼﾊﾗｺﾏｶﾞ</v>
          </cell>
          <cell r="E522">
            <v>5</v>
          </cell>
          <cell r="F522">
            <v>0</v>
          </cell>
        </row>
        <row r="523">
          <cell r="A523">
            <v>501004</v>
          </cell>
          <cell r="B523">
            <v>1</v>
          </cell>
          <cell r="C523" t="str">
            <v>堺羽曳野線</v>
          </cell>
          <cell r="D523" t="str">
            <v>ｻｶｲﾊﾋﾞｷﾉ</v>
          </cell>
          <cell r="E523">
            <v>5</v>
          </cell>
          <cell r="F523">
            <v>0</v>
          </cell>
        </row>
        <row r="524">
          <cell r="A524">
            <v>501005</v>
          </cell>
          <cell r="B524">
            <v>1</v>
          </cell>
          <cell r="C524" t="str">
            <v>美原太子線</v>
          </cell>
          <cell r="D524" t="str">
            <v>ﾐﾊﾗﾀｲｼｾﾝ</v>
          </cell>
          <cell r="E524">
            <v>5</v>
          </cell>
          <cell r="F524">
            <v>0</v>
          </cell>
        </row>
        <row r="525">
          <cell r="A525">
            <v>501006</v>
          </cell>
          <cell r="B525">
            <v>1</v>
          </cell>
          <cell r="C525" t="str">
            <v>富田林太子線</v>
          </cell>
          <cell r="D525" t="str">
            <v>ﾄﾝﾀﾞﾊﾞﾔｼ</v>
          </cell>
          <cell r="E525">
            <v>5</v>
          </cell>
          <cell r="F525">
            <v>0</v>
          </cell>
        </row>
        <row r="526">
          <cell r="A526">
            <v>501007</v>
          </cell>
          <cell r="B526">
            <v>1</v>
          </cell>
          <cell r="C526" t="str">
            <v>堺富田林線</v>
          </cell>
          <cell r="D526" t="str">
            <v>ｻｶｲﾄﾝﾀﾞﾊ</v>
          </cell>
          <cell r="E526">
            <v>5</v>
          </cell>
          <cell r="F526">
            <v>0</v>
          </cell>
        </row>
        <row r="527">
          <cell r="A527">
            <v>501008</v>
          </cell>
          <cell r="B527">
            <v>1</v>
          </cell>
          <cell r="C527" t="str">
            <v>泉大津美原線</v>
          </cell>
          <cell r="D527" t="str">
            <v>ｲｽﾞﾐｵｵﾂﾐ</v>
          </cell>
          <cell r="E527">
            <v>5</v>
          </cell>
          <cell r="F527">
            <v>0</v>
          </cell>
        </row>
        <row r="528">
          <cell r="A528">
            <v>501009</v>
          </cell>
          <cell r="B528">
            <v>1</v>
          </cell>
          <cell r="C528" t="str">
            <v>和泉富田林線</v>
          </cell>
          <cell r="D528" t="str">
            <v>ｲｽﾞﾐﾄﾝﾀﾞ</v>
          </cell>
          <cell r="E528">
            <v>5</v>
          </cell>
          <cell r="F528">
            <v>0</v>
          </cell>
        </row>
        <row r="529">
          <cell r="A529">
            <v>501011</v>
          </cell>
          <cell r="B529">
            <v>1</v>
          </cell>
          <cell r="C529" t="str">
            <v>大堀堺線</v>
          </cell>
          <cell r="D529" t="str">
            <v>ｵｵﾎﾘｻｶｲｾ</v>
          </cell>
          <cell r="E529">
            <v>5</v>
          </cell>
          <cell r="F529">
            <v>0</v>
          </cell>
        </row>
        <row r="530">
          <cell r="A530">
            <v>501012</v>
          </cell>
          <cell r="B530">
            <v>1</v>
          </cell>
          <cell r="C530" t="str">
            <v>郡戸大堀線</v>
          </cell>
          <cell r="D530" t="str">
            <v>ｺｳﾂﾞｵｵﾎﾘ</v>
          </cell>
          <cell r="E530">
            <v>5</v>
          </cell>
          <cell r="F530">
            <v>0</v>
          </cell>
        </row>
        <row r="531">
          <cell r="A531">
            <v>501013</v>
          </cell>
          <cell r="B531">
            <v>1</v>
          </cell>
          <cell r="C531" t="str">
            <v>西藤井寺線</v>
          </cell>
          <cell r="D531" t="str">
            <v>ﾆｼﾌｼﾞｲﾃﾞ</v>
          </cell>
          <cell r="E531">
            <v>5</v>
          </cell>
          <cell r="F531">
            <v>0</v>
          </cell>
        </row>
        <row r="532">
          <cell r="A532">
            <v>501015</v>
          </cell>
          <cell r="B532">
            <v>1</v>
          </cell>
          <cell r="C532" t="str">
            <v>河内長野美原線</v>
          </cell>
          <cell r="D532" t="str">
            <v>ｶﾜﾁﾅｶﾞﾉﾐ</v>
          </cell>
          <cell r="E532">
            <v>5</v>
          </cell>
          <cell r="F532">
            <v>0</v>
          </cell>
        </row>
        <row r="533">
          <cell r="A533">
            <v>501016</v>
          </cell>
          <cell r="B533">
            <v>1</v>
          </cell>
          <cell r="C533" t="str">
            <v>上河内富田林線</v>
          </cell>
          <cell r="D533" t="str">
            <v>ｶﾐｶﾜﾁﾄﾝﾀ</v>
          </cell>
          <cell r="E533">
            <v>5</v>
          </cell>
          <cell r="F533">
            <v>0</v>
          </cell>
        </row>
        <row r="534">
          <cell r="A534">
            <v>501017</v>
          </cell>
          <cell r="B534">
            <v>1</v>
          </cell>
          <cell r="C534" t="str">
            <v>甘南備川向線</v>
          </cell>
          <cell r="D534" t="str">
            <v>ｶﾝﾅﾋﾞｶﾞﾜ</v>
          </cell>
          <cell r="E534">
            <v>5</v>
          </cell>
          <cell r="F534">
            <v>0</v>
          </cell>
        </row>
        <row r="535">
          <cell r="A535">
            <v>501018</v>
          </cell>
          <cell r="B535">
            <v>1</v>
          </cell>
          <cell r="C535" t="str">
            <v>森屋狭山線</v>
          </cell>
          <cell r="D535" t="str">
            <v>ﾓﾘﾔｻﾔﾏｾﾝ</v>
          </cell>
          <cell r="E535">
            <v>5</v>
          </cell>
          <cell r="F535">
            <v>0</v>
          </cell>
        </row>
        <row r="536">
          <cell r="A536">
            <v>501019</v>
          </cell>
          <cell r="B536">
            <v>1</v>
          </cell>
          <cell r="C536" t="str">
            <v>富田林五条線</v>
          </cell>
          <cell r="D536" t="str">
            <v>ﾄﾝﾀﾞﾊﾞﾔｼ</v>
          </cell>
          <cell r="E536">
            <v>5</v>
          </cell>
          <cell r="F536">
            <v>0</v>
          </cell>
        </row>
        <row r="537">
          <cell r="A537">
            <v>501020</v>
          </cell>
          <cell r="B537">
            <v>1</v>
          </cell>
          <cell r="C537" t="str">
            <v>東阪三日市線</v>
          </cell>
          <cell r="D537" t="str">
            <v>ﾋｶﾞｼｻｶﾐｯ</v>
          </cell>
          <cell r="E537">
            <v>5</v>
          </cell>
          <cell r="F537">
            <v>0</v>
          </cell>
        </row>
        <row r="538">
          <cell r="A538">
            <v>501021</v>
          </cell>
          <cell r="B538">
            <v>1</v>
          </cell>
          <cell r="C538" t="str">
            <v>河内長野かつらぎ線</v>
          </cell>
          <cell r="D538" t="str">
            <v>ｶﾜﾁﾅｶﾞﾉｶ</v>
          </cell>
          <cell r="E538">
            <v>5</v>
          </cell>
          <cell r="F538">
            <v>0</v>
          </cell>
        </row>
        <row r="539">
          <cell r="A539">
            <v>501022</v>
          </cell>
          <cell r="B539">
            <v>1</v>
          </cell>
          <cell r="C539" t="str">
            <v>国道１６６号</v>
          </cell>
          <cell r="D539" t="str">
            <v>ｺｸﾄﾞｳ166</v>
          </cell>
          <cell r="E539">
            <v>5</v>
          </cell>
          <cell r="F539">
            <v>0</v>
          </cell>
        </row>
        <row r="540">
          <cell r="A540">
            <v>501023</v>
          </cell>
          <cell r="B540">
            <v>1</v>
          </cell>
          <cell r="C540" t="str">
            <v>国道１７０号</v>
          </cell>
          <cell r="D540" t="str">
            <v>ｺｸﾄﾞｳ170</v>
          </cell>
          <cell r="E540">
            <v>5</v>
          </cell>
          <cell r="F540">
            <v>0</v>
          </cell>
        </row>
        <row r="541">
          <cell r="A541">
            <v>501024</v>
          </cell>
          <cell r="B541">
            <v>1</v>
          </cell>
          <cell r="C541" t="str">
            <v>国道３０９号</v>
          </cell>
          <cell r="D541" t="str">
            <v>ｺｸﾄﾞｳ309</v>
          </cell>
          <cell r="E541">
            <v>5</v>
          </cell>
          <cell r="F541">
            <v>0</v>
          </cell>
        </row>
        <row r="542">
          <cell r="A542">
            <v>501025</v>
          </cell>
          <cell r="B542">
            <v>1</v>
          </cell>
          <cell r="C542" t="str">
            <v>国道３１０号</v>
          </cell>
          <cell r="D542" t="str">
            <v>ｺｸﾄﾞｳ310</v>
          </cell>
          <cell r="E542">
            <v>5</v>
          </cell>
          <cell r="F542">
            <v>0</v>
          </cell>
        </row>
        <row r="543">
          <cell r="A543">
            <v>501026</v>
          </cell>
          <cell r="B543">
            <v>1</v>
          </cell>
          <cell r="C543" t="str">
            <v>国道３７１号</v>
          </cell>
          <cell r="D543" t="str">
            <v>ｺｸﾄﾞｳ371</v>
          </cell>
          <cell r="E543">
            <v>5</v>
          </cell>
          <cell r="F543">
            <v>0</v>
          </cell>
        </row>
        <row r="544">
          <cell r="A544">
            <v>501027</v>
          </cell>
          <cell r="B544">
            <v>1</v>
          </cell>
          <cell r="C544" t="str">
            <v>大阪外環状線</v>
          </cell>
          <cell r="D544" t="str">
            <v>ｵｵｻｶｿﾄｶﾝ</v>
          </cell>
          <cell r="E544">
            <v>5</v>
          </cell>
          <cell r="F544">
            <v>0</v>
          </cell>
        </row>
        <row r="545">
          <cell r="A545">
            <v>501028</v>
          </cell>
          <cell r="B545">
            <v>1</v>
          </cell>
          <cell r="C545" t="str">
            <v>大阪河内長野線</v>
          </cell>
          <cell r="D545" t="str">
            <v>ｵｵｻｶｶﾜﾁﾅ</v>
          </cell>
          <cell r="E545">
            <v>5</v>
          </cell>
          <cell r="F545">
            <v>0</v>
          </cell>
        </row>
        <row r="546">
          <cell r="A546">
            <v>501029</v>
          </cell>
          <cell r="B546">
            <v>1</v>
          </cell>
          <cell r="C546" t="str">
            <v>松原ジャンクション</v>
          </cell>
          <cell r="D546" t="str">
            <v>ﾏﾂﾊﾞﾗｼﾞｬ</v>
          </cell>
          <cell r="E546">
            <v>5</v>
          </cell>
          <cell r="F546">
            <v>0</v>
          </cell>
        </row>
        <row r="547">
          <cell r="A547">
            <v>501030</v>
          </cell>
          <cell r="B547">
            <v>1</v>
          </cell>
          <cell r="C547" t="str">
            <v>大阪富田林線</v>
          </cell>
          <cell r="D547" t="str">
            <v>ｵｵｻｶﾄﾝﾀﾞ</v>
          </cell>
          <cell r="E547">
            <v>5</v>
          </cell>
          <cell r="F547">
            <v>0</v>
          </cell>
        </row>
        <row r="548">
          <cell r="A548">
            <v>501031</v>
          </cell>
          <cell r="B548">
            <v>1</v>
          </cell>
          <cell r="C548" t="str">
            <v>松原市道大堀１７号</v>
          </cell>
          <cell r="D548" t="str">
            <v>ﾏﾂﾊﾞﾗｼﾄﾞ</v>
          </cell>
          <cell r="E548">
            <v>5</v>
          </cell>
          <cell r="F548">
            <v>0</v>
          </cell>
        </row>
        <row r="549">
          <cell r="A549">
            <v>501032</v>
          </cell>
          <cell r="B549">
            <v>1</v>
          </cell>
          <cell r="C549" t="str">
            <v>河内長野千早城跡線</v>
          </cell>
          <cell r="D549" t="str">
            <v>ｶﾜﾁﾅｶﾞﾉﾁﾊﾔ</v>
          </cell>
          <cell r="E549">
            <v>5</v>
          </cell>
          <cell r="F549">
            <v>0</v>
          </cell>
        </row>
        <row r="550">
          <cell r="A550">
            <v>501033</v>
          </cell>
          <cell r="B550">
            <v>1</v>
          </cell>
          <cell r="C550" t="str">
            <v>大阪中央環状線</v>
          </cell>
          <cell r="D550" t="str">
            <v>ｵｵｻｶﾁｭｳｵｳｶﾝｼﾞｮｳｾﾝ</v>
          </cell>
          <cell r="E550">
            <v>5</v>
          </cell>
          <cell r="F550">
            <v>0</v>
          </cell>
        </row>
        <row r="551">
          <cell r="A551">
            <v>502001</v>
          </cell>
          <cell r="B551">
            <v>2</v>
          </cell>
          <cell r="C551" t="str">
            <v>堺大和高田線</v>
          </cell>
          <cell r="D551" t="str">
            <v>ｻｶｲﾔﾏﾄﾀｶ</v>
          </cell>
          <cell r="E551">
            <v>5</v>
          </cell>
          <cell r="F551">
            <v>0</v>
          </cell>
        </row>
        <row r="552">
          <cell r="A552">
            <v>502002</v>
          </cell>
          <cell r="B552">
            <v>2</v>
          </cell>
          <cell r="C552" t="str">
            <v>大阪狭山線</v>
          </cell>
          <cell r="D552" t="str">
            <v>ｵｵｻｶｻﾔﾏｾ</v>
          </cell>
          <cell r="E552">
            <v>5</v>
          </cell>
          <cell r="F552">
            <v>0</v>
          </cell>
        </row>
        <row r="553">
          <cell r="A553">
            <v>502003</v>
          </cell>
          <cell r="B553">
            <v>2</v>
          </cell>
          <cell r="C553" t="str">
            <v>柏原駒ヶ谷千早赤阪線</v>
          </cell>
          <cell r="D553" t="str">
            <v>ｶｼﾊﾗｺﾏｶﾞ</v>
          </cell>
          <cell r="E553">
            <v>5</v>
          </cell>
          <cell r="F553">
            <v>0</v>
          </cell>
        </row>
        <row r="554">
          <cell r="A554">
            <v>502004</v>
          </cell>
          <cell r="B554">
            <v>2</v>
          </cell>
          <cell r="C554" t="str">
            <v>堺羽曳野線</v>
          </cell>
          <cell r="D554" t="str">
            <v>ｻｶｲﾊﾋﾞｷﾉ</v>
          </cell>
          <cell r="E554">
            <v>5</v>
          </cell>
          <cell r="F554">
            <v>0</v>
          </cell>
        </row>
        <row r="555">
          <cell r="A555">
            <v>502005</v>
          </cell>
          <cell r="B555">
            <v>2</v>
          </cell>
          <cell r="C555" t="str">
            <v>美原太子線</v>
          </cell>
          <cell r="D555" t="str">
            <v>ﾐﾊﾗﾀｲｼｾﾝ</v>
          </cell>
          <cell r="E555">
            <v>5</v>
          </cell>
          <cell r="F555">
            <v>0</v>
          </cell>
        </row>
        <row r="556">
          <cell r="A556">
            <v>502006</v>
          </cell>
          <cell r="B556">
            <v>2</v>
          </cell>
          <cell r="C556" t="str">
            <v>富田林太子線</v>
          </cell>
          <cell r="D556" t="str">
            <v>ﾄﾝﾀﾞﾊﾞﾔｼ</v>
          </cell>
          <cell r="E556">
            <v>5</v>
          </cell>
          <cell r="F556">
            <v>0</v>
          </cell>
        </row>
        <row r="557">
          <cell r="A557">
            <v>502007</v>
          </cell>
          <cell r="B557">
            <v>2</v>
          </cell>
          <cell r="C557" t="str">
            <v>堺富田林線</v>
          </cell>
          <cell r="D557" t="str">
            <v>ｻｶｲﾄﾝﾀﾞﾊ</v>
          </cell>
          <cell r="E557">
            <v>5</v>
          </cell>
          <cell r="F557">
            <v>0</v>
          </cell>
        </row>
        <row r="558">
          <cell r="A558">
            <v>502008</v>
          </cell>
          <cell r="B558">
            <v>2</v>
          </cell>
          <cell r="C558" t="str">
            <v>泉大津美原線</v>
          </cell>
          <cell r="D558" t="str">
            <v>ｲｽﾞﾐｵｵﾂﾐ</v>
          </cell>
          <cell r="E558">
            <v>5</v>
          </cell>
          <cell r="F558">
            <v>0</v>
          </cell>
        </row>
        <row r="559">
          <cell r="A559">
            <v>502009</v>
          </cell>
          <cell r="B559">
            <v>2</v>
          </cell>
          <cell r="C559" t="str">
            <v>和泉富田林線</v>
          </cell>
          <cell r="D559" t="str">
            <v>ｲｽﾞﾐﾄﾝﾀﾞ</v>
          </cell>
          <cell r="E559">
            <v>5</v>
          </cell>
          <cell r="F559">
            <v>0</v>
          </cell>
        </row>
        <row r="560">
          <cell r="A560">
            <v>502010</v>
          </cell>
          <cell r="B560">
            <v>2</v>
          </cell>
          <cell r="C560" t="str">
            <v>大阪羽曳野線</v>
          </cell>
          <cell r="D560" t="str">
            <v>ｵｵｻｶﾊﾋﾞｷ</v>
          </cell>
          <cell r="E560">
            <v>5</v>
          </cell>
          <cell r="F560">
            <v>0</v>
          </cell>
        </row>
        <row r="561">
          <cell r="A561">
            <v>502011</v>
          </cell>
          <cell r="B561">
            <v>2</v>
          </cell>
          <cell r="C561" t="str">
            <v>大堀堺線</v>
          </cell>
          <cell r="D561" t="str">
            <v>ｵｵﾎﾘｻｶｲｾ</v>
          </cell>
          <cell r="E561">
            <v>5</v>
          </cell>
          <cell r="F561">
            <v>0</v>
          </cell>
        </row>
        <row r="562">
          <cell r="A562">
            <v>502012</v>
          </cell>
          <cell r="B562">
            <v>2</v>
          </cell>
          <cell r="C562" t="str">
            <v>郡戸大堀線</v>
          </cell>
          <cell r="D562" t="str">
            <v>ｺｳﾂﾞｵｵﾎﾘ</v>
          </cell>
          <cell r="E562">
            <v>5</v>
          </cell>
          <cell r="F562">
            <v>0</v>
          </cell>
        </row>
        <row r="563">
          <cell r="A563">
            <v>502013</v>
          </cell>
          <cell r="B563">
            <v>2</v>
          </cell>
          <cell r="C563" t="str">
            <v>西藤井寺線</v>
          </cell>
          <cell r="D563" t="str">
            <v>ﾆｼﾌｼﾞｲﾃﾞ</v>
          </cell>
          <cell r="E563">
            <v>5</v>
          </cell>
          <cell r="F563">
            <v>0</v>
          </cell>
        </row>
        <row r="564">
          <cell r="A564">
            <v>502015</v>
          </cell>
          <cell r="B564">
            <v>2</v>
          </cell>
          <cell r="C564" t="str">
            <v>河内長野美原線</v>
          </cell>
          <cell r="D564" t="str">
            <v>ｶﾜﾁﾅｶﾞﾉﾐ</v>
          </cell>
          <cell r="E564">
            <v>5</v>
          </cell>
          <cell r="F564">
            <v>0</v>
          </cell>
        </row>
        <row r="565">
          <cell r="A565">
            <v>502016</v>
          </cell>
          <cell r="B565">
            <v>2</v>
          </cell>
          <cell r="C565" t="str">
            <v>上河内富田林線</v>
          </cell>
          <cell r="D565" t="str">
            <v>ｶﾐｶﾜﾁﾄﾝﾀ</v>
          </cell>
          <cell r="E565">
            <v>5</v>
          </cell>
          <cell r="F565">
            <v>0</v>
          </cell>
        </row>
        <row r="566">
          <cell r="A566">
            <v>502017</v>
          </cell>
          <cell r="B566">
            <v>2</v>
          </cell>
          <cell r="C566" t="str">
            <v>甘南備川向線</v>
          </cell>
          <cell r="D566" t="str">
            <v>ｶﾝﾅﾋﾞｶﾞﾜ</v>
          </cell>
          <cell r="E566">
            <v>5</v>
          </cell>
          <cell r="F566">
            <v>0</v>
          </cell>
        </row>
        <row r="567">
          <cell r="A567">
            <v>502018</v>
          </cell>
          <cell r="B567">
            <v>2</v>
          </cell>
          <cell r="C567" t="str">
            <v>森屋狭山線</v>
          </cell>
          <cell r="D567" t="str">
            <v>ﾓﾘﾔｻﾔﾏｾﾝ</v>
          </cell>
          <cell r="E567">
            <v>5</v>
          </cell>
          <cell r="F567">
            <v>0</v>
          </cell>
        </row>
        <row r="568">
          <cell r="A568">
            <v>502019</v>
          </cell>
          <cell r="B568">
            <v>2</v>
          </cell>
          <cell r="C568" t="str">
            <v>富田林五条線</v>
          </cell>
          <cell r="D568" t="str">
            <v>ﾄﾝﾀﾞﾊﾞﾔｼ</v>
          </cell>
          <cell r="E568">
            <v>5</v>
          </cell>
          <cell r="F568">
            <v>0</v>
          </cell>
        </row>
        <row r="569">
          <cell r="A569">
            <v>502020</v>
          </cell>
          <cell r="B569">
            <v>2</v>
          </cell>
          <cell r="C569" t="str">
            <v>東阪三日市線</v>
          </cell>
          <cell r="D569" t="str">
            <v>ﾋｶﾞｼｻｶﾐｯ</v>
          </cell>
          <cell r="E569">
            <v>5</v>
          </cell>
          <cell r="F569">
            <v>0</v>
          </cell>
        </row>
        <row r="570">
          <cell r="A570">
            <v>502021</v>
          </cell>
          <cell r="B570">
            <v>2</v>
          </cell>
          <cell r="C570" t="str">
            <v>河内長野かつらぎ線</v>
          </cell>
          <cell r="D570" t="str">
            <v>ｶﾜﾁﾅｶﾞﾉｶ</v>
          </cell>
          <cell r="E570">
            <v>5</v>
          </cell>
          <cell r="F570">
            <v>0</v>
          </cell>
        </row>
        <row r="571">
          <cell r="A571">
            <v>502022</v>
          </cell>
          <cell r="B571">
            <v>2</v>
          </cell>
          <cell r="C571" t="str">
            <v>国道１６６号</v>
          </cell>
          <cell r="D571" t="str">
            <v>ｺｸﾄﾞｳ166</v>
          </cell>
          <cell r="E571">
            <v>5</v>
          </cell>
          <cell r="F571">
            <v>0</v>
          </cell>
        </row>
        <row r="572">
          <cell r="A572">
            <v>502023</v>
          </cell>
          <cell r="B572">
            <v>2</v>
          </cell>
          <cell r="C572" t="str">
            <v>国道１７０号</v>
          </cell>
          <cell r="D572" t="str">
            <v>ｺｸﾄﾞｳ170</v>
          </cell>
          <cell r="E572">
            <v>5</v>
          </cell>
          <cell r="F572">
            <v>0</v>
          </cell>
        </row>
        <row r="573">
          <cell r="A573">
            <v>502024</v>
          </cell>
          <cell r="B573">
            <v>2</v>
          </cell>
          <cell r="C573" t="str">
            <v>国道３０９号</v>
          </cell>
          <cell r="D573" t="str">
            <v>ｺｸﾄﾞｳ309</v>
          </cell>
          <cell r="E573">
            <v>5</v>
          </cell>
          <cell r="F573">
            <v>0</v>
          </cell>
        </row>
        <row r="574">
          <cell r="A574">
            <v>502025</v>
          </cell>
          <cell r="B574">
            <v>2</v>
          </cell>
          <cell r="C574" t="str">
            <v>国道３１０号</v>
          </cell>
          <cell r="D574" t="str">
            <v>ｺｸﾄﾞｳ310</v>
          </cell>
          <cell r="E574">
            <v>5</v>
          </cell>
          <cell r="F574">
            <v>0</v>
          </cell>
        </row>
        <row r="575">
          <cell r="A575">
            <v>501014</v>
          </cell>
          <cell r="B575">
            <v>1</v>
          </cell>
          <cell r="C575" t="str">
            <v>竹ノ内河南線</v>
          </cell>
          <cell r="D575" t="str">
            <v>ﾀｹｳﾁｶﾅﾝｾ</v>
          </cell>
          <cell r="E575">
            <v>5</v>
          </cell>
          <cell r="F575">
            <v>0</v>
          </cell>
        </row>
        <row r="576">
          <cell r="A576">
            <v>502014</v>
          </cell>
          <cell r="B576">
            <v>2</v>
          </cell>
          <cell r="C576" t="str">
            <v>竹ノ内河南線</v>
          </cell>
          <cell r="D576" t="str">
            <v>ﾀｹｳﾁｶﾅﾝｾ</v>
          </cell>
          <cell r="E576">
            <v>5</v>
          </cell>
          <cell r="F576">
            <v>0</v>
          </cell>
        </row>
        <row r="577">
          <cell r="A577">
            <v>502026</v>
          </cell>
          <cell r="B577">
            <v>2</v>
          </cell>
          <cell r="C577" t="str">
            <v>国道３７１号</v>
          </cell>
          <cell r="D577" t="str">
            <v>ｺｸﾄﾞｳ371</v>
          </cell>
          <cell r="E577">
            <v>5</v>
          </cell>
          <cell r="F577">
            <v>0</v>
          </cell>
        </row>
        <row r="578">
          <cell r="A578">
            <v>502027</v>
          </cell>
          <cell r="B578">
            <v>2</v>
          </cell>
          <cell r="C578" t="str">
            <v>大阪外環状線</v>
          </cell>
          <cell r="D578" t="str">
            <v>ｵｵｻｶｿﾄｶﾝ</v>
          </cell>
          <cell r="E578">
            <v>5</v>
          </cell>
          <cell r="F578">
            <v>0</v>
          </cell>
        </row>
        <row r="579">
          <cell r="A579">
            <v>502028</v>
          </cell>
          <cell r="B579">
            <v>2</v>
          </cell>
          <cell r="C579" t="str">
            <v>大阪河内長野線</v>
          </cell>
          <cell r="D579" t="str">
            <v>ｵｵｻｶｶﾜﾁﾅ</v>
          </cell>
          <cell r="E579">
            <v>5</v>
          </cell>
          <cell r="F579">
            <v>0</v>
          </cell>
        </row>
        <row r="580">
          <cell r="A580">
            <v>502029</v>
          </cell>
          <cell r="B580">
            <v>2</v>
          </cell>
          <cell r="C580" t="str">
            <v>大阪富田林線</v>
          </cell>
          <cell r="D580" t="str">
            <v>ｵｵｻｶﾄﾝﾀﾞ</v>
          </cell>
          <cell r="E580">
            <v>5</v>
          </cell>
          <cell r="F580">
            <v>0</v>
          </cell>
        </row>
        <row r="581">
          <cell r="A581">
            <v>502030</v>
          </cell>
          <cell r="B581">
            <v>2</v>
          </cell>
          <cell r="C581" t="str">
            <v>（旧）国道１７０号</v>
          </cell>
          <cell r="D581" t="str">
            <v>ｷｭｳｺｸﾄﾞｳ170ｺﾞｳ</v>
          </cell>
          <cell r="E581">
            <v>5</v>
          </cell>
          <cell r="F581">
            <v>0</v>
          </cell>
        </row>
        <row r="582">
          <cell r="A582">
            <v>502031</v>
          </cell>
          <cell r="B582">
            <v>2</v>
          </cell>
          <cell r="C582" t="str">
            <v>島泉伊賀線</v>
          </cell>
          <cell r="D582" t="str">
            <v>ｼﾏｲｽﾞﾐｲｶﾞ</v>
          </cell>
          <cell r="E582">
            <v>5</v>
          </cell>
          <cell r="F582">
            <v>0</v>
          </cell>
        </row>
        <row r="583">
          <cell r="A583">
            <v>503001</v>
          </cell>
          <cell r="B583">
            <v>3</v>
          </cell>
          <cell r="C583" t="str">
            <v>大堀堺線</v>
          </cell>
          <cell r="D583" t="str">
            <v>ｵｵﾎﾘｻｶｲｾ</v>
          </cell>
          <cell r="E583">
            <v>5</v>
          </cell>
          <cell r="F583">
            <v>0</v>
          </cell>
        </row>
        <row r="584">
          <cell r="A584">
            <v>503002</v>
          </cell>
          <cell r="B584">
            <v>3</v>
          </cell>
          <cell r="C584" t="str">
            <v>堺港大堀線</v>
          </cell>
          <cell r="D584" t="str">
            <v>ｻｶｲｺｳｵｵﾎ</v>
          </cell>
          <cell r="E584">
            <v>5</v>
          </cell>
          <cell r="F584">
            <v>0</v>
          </cell>
        </row>
        <row r="585">
          <cell r="A585">
            <v>503003</v>
          </cell>
          <cell r="B585">
            <v>3</v>
          </cell>
          <cell r="C585" t="str">
            <v>郡戸古市線</v>
          </cell>
          <cell r="D585" t="str">
            <v>ｺｳﾂﾞﾌﾙｲﾁ</v>
          </cell>
          <cell r="E585">
            <v>5</v>
          </cell>
          <cell r="F585">
            <v>0</v>
          </cell>
        </row>
        <row r="586">
          <cell r="A586">
            <v>503004</v>
          </cell>
          <cell r="B586">
            <v>3</v>
          </cell>
          <cell r="C586" t="str">
            <v>八尾富田林線</v>
          </cell>
          <cell r="D586" t="str">
            <v>ﾔｵﾄﾝﾀﾞﾊﾞ</v>
          </cell>
          <cell r="E586">
            <v>5</v>
          </cell>
          <cell r="F586">
            <v>0</v>
          </cell>
        </row>
        <row r="587">
          <cell r="A587">
            <v>503005</v>
          </cell>
          <cell r="B587">
            <v>3</v>
          </cell>
          <cell r="C587" t="str">
            <v>堺松原</v>
          </cell>
          <cell r="D587" t="str">
            <v>ｻｶｲﾏﾂﾊﾞﾗ</v>
          </cell>
          <cell r="E587">
            <v>5</v>
          </cell>
          <cell r="F587">
            <v>0</v>
          </cell>
        </row>
        <row r="588">
          <cell r="A588">
            <v>506001</v>
          </cell>
          <cell r="B588">
            <v>6</v>
          </cell>
          <cell r="C588" t="str">
            <v>土谷水路（西除川関連）</v>
          </cell>
          <cell r="D588" t="str">
            <v>ﾂﾁﾀﾆｽｲﾛ</v>
          </cell>
          <cell r="E588">
            <v>5</v>
          </cell>
          <cell r="F588">
            <v>0</v>
          </cell>
        </row>
        <row r="589">
          <cell r="A589">
            <v>506002</v>
          </cell>
          <cell r="B589">
            <v>6</v>
          </cell>
          <cell r="C589" t="str">
            <v>西除川</v>
          </cell>
          <cell r="D589" t="str">
            <v>ﾆｼﾖｹｶﾞﾜ</v>
          </cell>
          <cell r="E589">
            <v>5</v>
          </cell>
          <cell r="F589">
            <v>0</v>
          </cell>
        </row>
        <row r="590">
          <cell r="A590">
            <v>506003</v>
          </cell>
          <cell r="B590">
            <v>6</v>
          </cell>
          <cell r="C590" t="str">
            <v>東除川</v>
          </cell>
          <cell r="D590" t="str">
            <v>ﾋｶﾞｼﾖｹｶﾞ</v>
          </cell>
          <cell r="E590">
            <v>5</v>
          </cell>
          <cell r="F590">
            <v>0</v>
          </cell>
        </row>
        <row r="591">
          <cell r="A591">
            <v>506004</v>
          </cell>
          <cell r="B591">
            <v>6</v>
          </cell>
          <cell r="C591" t="str">
            <v>落堀川</v>
          </cell>
          <cell r="D591" t="str">
            <v>ｵﾁﾎﾞﾘｶﾞﾜ</v>
          </cell>
          <cell r="E591">
            <v>5</v>
          </cell>
          <cell r="F591">
            <v>0</v>
          </cell>
        </row>
        <row r="592">
          <cell r="A592">
            <v>506005</v>
          </cell>
          <cell r="B592">
            <v>6</v>
          </cell>
          <cell r="C592" t="str">
            <v>大水川</v>
          </cell>
          <cell r="D592" t="str">
            <v>ｵｵｽﾞｲｶﾞﾜ</v>
          </cell>
          <cell r="E592">
            <v>5</v>
          </cell>
          <cell r="F592">
            <v>0</v>
          </cell>
        </row>
        <row r="593">
          <cell r="A593">
            <v>506006</v>
          </cell>
          <cell r="B593">
            <v>6</v>
          </cell>
          <cell r="C593" t="str">
            <v>石川</v>
          </cell>
          <cell r="D593" t="str">
            <v>ｲｼｶﾜ</v>
          </cell>
          <cell r="E593">
            <v>5</v>
          </cell>
          <cell r="F593">
            <v>0</v>
          </cell>
        </row>
        <row r="594">
          <cell r="A594">
            <v>506007</v>
          </cell>
          <cell r="B594">
            <v>6</v>
          </cell>
          <cell r="C594" t="str">
            <v>飛鳥川</v>
          </cell>
          <cell r="D594" t="str">
            <v>ｱｽｶｶﾞﾜ</v>
          </cell>
          <cell r="E594">
            <v>5</v>
          </cell>
          <cell r="F594">
            <v>0</v>
          </cell>
        </row>
        <row r="595">
          <cell r="A595">
            <v>506008</v>
          </cell>
          <cell r="B595">
            <v>6</v>
          </cell>
          <cell r="C595" t="str">
            <v>梅川</v>
          </cell>
          <cell r="D595" t="str">
            <v>ｳﾒｶﾜ</v>
          </cell>
          <cell r="E595">
            <v>5</v>
          </cell>
          <cell r="F595">
            <v>0</v>
          </cell>
        </row>
        <row r="596">
          <cell r="A596">
            <v>506009</v>
          </cell>
          <cell r="B596">
            <v>6</v>
          </cell>
          <cell r="C596" t="str">
            <v>太井川</v>
          </cell>
          <cell r="D596" t="str">
            <v>ﾀｲｶﾞﾜ</v>
          </cell>
          <cell r="E596">
            <v>5</v>
          </cell>
          <cell r="F596">
            <v>0</v>
          </cell>
        </row>
        <row r="597">
          <cell r="A597">
            <v>506010</v>
          </cell>
          <cell r="B597">
            <v>6</v>
          </cell>
          <cell r="C597" t="str">
            <v>佐備川</v>
          </cell>
          <cell r="D597" t="str">
            <v>ｻﾋﾞｶﾞﾜ</v>
          </cell>
          <cell r="E597">
            <v>5</v>
          </cell>
          <cell r="F597">
            <v>0</v>
          </cell>
        </row>
        <row r="598">
          <cell r="A598">
            <v>506011</v>
          </cell>
          <cell r="B598">
            <v>6</v>
          </cell>
          <cell r="C598" t="str">
            <v>天見川</v>
          </cell>
          <cell r="D598" t="str">
            <v>ｱﾏﾐｶﾞﾜ</v>
          </cell>
          <cell r="E598">
            <v>5</v>
          </cell>
          <cell r="F598">
            <v>0</v>
          </cell>
        </row>
        <row r="599">
          <cell r="A599">
            <v>506012</v>
          </cell>
          <cell r="B599">
            <v>6</v>
          </cell>
          <cell r="C599" t="str">
            <v>石見川</v>
          </cell>
          <cell r="D599" t="str">
            <v>ｲｼﾐｶﾞﾜ</v>
          </cell>
          <cell r="E599">
            <v>5</v>
          </cell>
          <cell r="F599">
            <v>0</v>
          </cell>
        </row>
        <row r="600">
          <cell r="A600">
            <v>506013</v>
          </cell>
          <cell r="B600">
            <v>6</v>
          </cell>
          <cell r="C600" t="str">
            <v>加賀田川</v>
          </cell>
          <cell r="D600" t="str">
            <v>ｶｶﾞﾀｶﾞﾜ</v>
          </cell>
          <cell r="E600">
            <v>5</v>
          </cell>
          <cell r="F600">
            <v>0</v>
          </cell>
        </row>
        <row r="601">
          <cell r="A601">
            <v>506014</v>
          </cell>
          <cell r="B601">
            <v>6</v>
          </cell>
          <cell r="C601" t="str">
            <v>千早川</v>
          </cell>
          <cell r="E601">
            <v>5</v>
          </cell>
          <cell r="F601">
            <v>0</v>
          </cell>
        </row>
        <row r="602">
          <cell r="A602">
            <v>508001</v>
          </cell>
          <cell r="B602">
            <v>8</v>
          </cell>
          <cell r="C602" t="str">
            <v>国道３１０号</v>
          </cell>
          <cell r="D602" t="str">
            <v>ｺｸﾄﾞｳ310</v>
          </cell>
          <cell r="E602">
            <v>5</v>
          </cell>
          <cell r="F602">
            <v>0</v>
          </cell>
        </row>
        <row r="603">
          <cell r="A603">
            <v>508002</v>
          </cell>
          <cell r="B603">
            <v>8</v>
          </cell>
          <cell r="C603" t="str">
            <v>飛鳥川</v>
          </cell>
          <cell r="D603" t="str">
            <v>ｱｽｶｶﾞﾜ</v>
          </cell>
          <cell r="E603">
            <v>5</v>
          </cell>
          <cell r="F603">
            <v>0</v>
          </cell>
        </row>
        <row r="604">
          <cell r="A604">
            <v>508003</v>
          </cell>
          <cell r="B604">
            <v>8</v>
          </cell>
          <cell r="C604" t="str">
            <v>梅川</v>
          </cell>
          <cell r="D604" t="str">
            <v>ｳﾒｶﾜ</v>
          </cell>
          <cell r="E604">
            <v>5</v>
          </cell>
          <cell r="F604">
            <v>0</v>
          </cell>
        </row>
        <row r="605">
          <cell r="A605">
            <v>508004</v>
          </cell>
          <cell r="B605">
            <v>8</v>
          </cell>
          <cell r="C605" t="str">
            <v>水越川</v>
          </cell>
          <cell r="D605" t="str">
            <v>ﾐｽﾞｺｼｶﾞﾜ</v>
          </cell>
          <cell r="E605">
            <v>5</v>
          </cell>
          <cell r="F605">
            <v>0</v>
          </cell>
        </row>
        <row r="606">
          <cell r="A606">
            <v>508005</v>
          </cell>
          <cell r="B606">
            <v>8</v>
          </cell>
          <cell r="C606" t="str">
            <v>佐備川</v>
          </cell>
          <cell r="D606" t="str">
            <v>ｻﾋﾞｶﾞﾜ</v>
          </cell>
          <cell r="E606">
            <v>5</v>
          </cell>
          <cell r="F606">
            <v>0</v>
          </cell>
        </row>
        <row r="607">
          <cell r="A607">
            <v>508006</v>
          </cell>
          <cell r="B607">
            <v>8</v>
          </cell>
          <cell r="C607" t="str">
            <v>唐川</v>
          </cell>
          <cell r="D607" t="str">
            <v>ｶﾗｶﾜ</v>
          </cell>
          <cell r="E607">
            <v>5</v>
          </cell>
          <cell r="F607">
            <v>0</v>
          </cell>
        </row>
        <row r="608">
          <cell r="A608">
            <v>508007</v>
          </cell>
          <cell r="B608">
            <v>8</v>
          </cell>
          <cell r="C608" t="str">
            <v>足谷川</v>
          </cell>
          <cell r="D608" t="str">
            <v>ｱｼﾀﾆｶﾞﾜ</v>
          </cell>
          <cell r="E608">
            <v>5</v>
          </cell>
          <cell r="F608">
            <v>0</v>
          </cell>
        </row>
        <row r="609">
          <cell r="A609">
            <v>508008</v>
          </cell>
          <cell r="B609">
            <v>8</v>
          </cell>
          <cell r="C609" t="str">
            <v>平石川</v>
          </cell>
          <cell r="D609" t="str">
            <v>ﾋﾗｲｼｶﾞﾜ</v>
          </cell>
          <cell r="E609">
            <v>5</v>
          </cell>
          <cell r="F609">
            <v>0</v>
          </cell>
        </row>
        <row r="610">
          <cell r="A610">
            <v>508009</v>
          </cell>
          <cell r="B610">
            <v>8</v>
          </cell>
          <cell r="C610" t="str">
            <v>黒栂谷</v>
          </cell>
          <cell r="D610" t="str">
            <v>ｸﾛﾄｶﾞﾀﾞﾆ</v>
          </cell>
          <cell r="E610">
            <v>5</v>
          </cell>
          <cell r="F610">
            <v>0</v>
          </cell>
        </row>
        <row r="611">
          <cell r="A611">
            <v>508010</v>
          </cell>
          <cell r="B611">
            <v>8</v>
          </cell>
          <cell r="C611" t="str">
            <v>平助谷</v>
          </cell>
          <cell r="D611" t="str">
            <v>ﾍｲｽｹﾀﾞﾆ</v>
          </cell>
          <cell r="E611">
            <v>5</v>
          </cell>
          <cell r="F611">
            <v>0</v>
          </cell>
        </row>
        <row r="612">
          <cell r="A612">
            <v>508011</v>
          </cell>
          <cell r="B612">
            <v>8</v>
          </cell>
          <cell r="C612" t="str">
            <v>狭山池ダム</v>
          </cell>
          <cell r="D612" t="str">
            <v>ｻﾔﾏｲｹﾀﾞﾑ</v>
          </cell>
          <cell r="E612">
            <v>5</v>
          </cell>
          <cell r="F612">
            <v>0</v>
          </cell>
        </row>
        <row r="613">
          <cell r="A613">
            <v>508012</v>
          </cell>
          <cell r="B613">
            <v>8</v>
          </cell>
          <cell r="C613" t="str">
            <v>嬉川第６支渓</v>
          </cell>
          <cell r="D613" t="str">
            <v>ｳﾚｼｶﾞﾜﾀﾞ</v>
          </cell>
          <cell r="E613">
            <v>5</v>
          </cell>
          <cell r="F613">
            <v>0</v>
          </cell>
        </row>
        <row r="614">
          <cell r="A614">
            <v>508013</v>
          </cell>
          <cell r="B614">
            <v>8</v>
          </cell>
          <cell r="C614" t="str">
            <v>十六仙谷</v>
          </cell>
          <cell r="D614" t="str">
            <v>ｼﾞｭｳﾛｸｾﾝ</v>
          </cell>
          <cell r="E614">
            <v>5</v>
          </cell>
          <cell r="F614">
            <v>0</v>
          </cell>
        </row>
        <row r="615">
          <cell r="A615">
            <v>508014</v>
          </cell>
          <cell r="B615">
            <v>8</v>
          </cell>
          <cell r="C615" t="str">
            <v>イダン谷</v>
          </cell>
          <cell r="D615" t="str">
            <v>ｲﾀﾞﾝﾀﾆ</v>
          </cell>
          <cell r="E615">
            <v>5</v>
          </cell>
          <cell r="F615">
            <v>0</v>
          </cell>
        </row>
        <row r="616">
          <cell r="A616">
            <v>508015</v>
          </cell>
          <cell r="B616">
            <v>8</v>
          </cell>
          <cell r="C616" t="str">
            <v>笠石川</v>
          </cell>
          <cell r="D616" t="str">
            <v>ｶｻｲｼｶﾞﾜ</v>
          </cell>
          <cell r="E616">
            <v>5</v>
          </cell>
          <cell r="F616">
            <v>0</v>
          </cell>
        </row>
        <row r="617">
          <cell r="A617">
            <v>508016</v>
          </cell>
          <cell r="B617">
            <v>8</v>
          </cell>
          <cell r="C617" t="str">
            <v>嬉川</v>
          </cell>
          <cell r="D617" t="str">
            <v>ｳﾚｼｶﾞﾜ</v>
          </cell>
          <cell r="E617">
            <v>5</v>
          </cell>
          <cell r="F617">
            <v>0</v>
          </cell>
        </row>
        <row r="618">
          <cell r="A618">
            <v>508017</v>
          </cell>
          <cell r="B618">
            <v>8</v>
          </cell>
          <cell r="C618" t="str">
            <v>細谷川</v>
          </cell>
          <cell r="D618" t="str">
            <v>ﾎｿﾀﾆｶﾞﾜ</v>
          </cell>
          <cell r="E618">
            <v>5</v>
          </cell>
          <cell r="F618">
            <v>0</v>
          </cell>
        </row>
        <row r="619">
          <cell r="A619">
            <v>508018</v>
          </cell>
          <cell r="B619">
            <v>8</v>
          </cell>
          <cell r="C619" t="str">
            <v>屋根屋谷</v>
          </cell>
          <cell r="D619" t="str">
            <v>ﾔﾈﾔﾀﾞﾆ</v>
          </cell>
          <cell r="E619">
            <v>5</v>
          </cell>
          <cell r="F619">
            <v>0</v>
          </cell>
        </row>
        <row r="620">
          <cell r="A620">
            <v>508019</v>
          </cell>
          <cell r="B620">
            <v>8</v>
          </cell>
          <cell r="C620" t="str">
            <v>カイ谷</v>
          </cell>
          <cell r="D620" t="str">
            <v>ｶｲﾀﾞﾆ</v>
          </cell>
          <cell r="E620">
            <v>5</v>
          </cell>
          <cell r="F620">
            <v>0</v>
          </cell>
        </row>
        <row r="621">
          <cell r="A621">
            <v>508020</v>
          </cell>
          <cell r="B621">
            <v>8</v>
          </cell>
          <cell r="C621" t="str">
            <v>カナウ山谷</v>
          </cell>
          <cell r="D621" t="str">
            <v>ｶﾅｳﾔﾏﾀﾆ</v>
          </cell>
          <cell r="E621">
            <v>5</v>
          </cell>
          <cell r="F621">
            <v>0</v>
          </cell>
        </row>
        <row r="622">
          <cell r="A622">
            <v>508021</v>
          </cell>
          <cell r="B622">
            <v>8</v>
          </cell>
          <cell r="C622" t="str">
            <v>寺元</v>
          </cell>
          <cell r="D622" t="str">
            <v>ﾃﾗﾓﾄ</v>
          </cell>
          <cell r="E622">
            <v>5</v>
          </cell>
          <cell r="F622">
            <v>0</v>
          </cell>
        </row>
        <row r="623">
          <cell r="A623">
            <v>508022</v>
          </cell>
          <cell r="B623">
            <v>8</v>
          </cell>
          <cell r="C623" t="str">
            <v>オクン谷</v>
          </cell>
          <cell r="D623" t="str">
            <v>ｵｸﾝﾀﾞﾆ</v>
          </cell>
          <cell r="E623">
            <v>5</v>
          </cell>
          <cell r="F623">
            <v>0</v>
          </cell>
        </row>
        <row r="624">
          <cell r="A624">
            <v>508023</v>
          </cell>
          <cell r="B624">
            <v>8</v>
          </cell>
          <cell r="C624" t="str">
            <v>梅川第３支渓</v>
          </cell>
          <cell r="D624" t="str">
            <v>ｳﾒｶﾜﾀﾞｲｻ</v>
          </cell>
          <cell r="E624">
            <v>5</v>
          </cell>
          <cell r="F624">
            <v>0</v>
          </cell>
        </row>
        <row r="625">
          <cell r="A625">
            <v>508024</v>
          </cell>
          <cell r="B625">
            <v>8</v>
          </cell>
          <cell r="C625" t="str">
            <v>楓谷</v>
          </cell>
          <cell r="D625" t="str">
            <v>ｶｴﾃﾞﾀﾞﾆ</v>
          </cell>
          <cell r="E625">
            <v>5</v>
          </cell>
          <cell r="F625">
            <v>0</v>
          </cell>
        </row>
        <row r="626">
          <cell r="A626">
            <v>508026</v>
          </cell>
          <cell r="B626">
            <v>8</v>
          </cell>
          <cell r="C626" t="str">
            <v>甘南備川</v>
          </cell>
          <cell r="E626">
            <v>5</v>
          </cell>
          <cell r="F626">
            <v>0</v>
          </cell>
        </row>
        <row r="627">
          <cell r="A627">
            <v>508027</v>
          </cell>
          <cell r="B627">
            <v>8</v>
          </cell>
          <cell r="C627" t="str">
            <v>梅川右支渓</v>
          </cell>
          <cell r="D627" t="str">
            <v>ｳﾒｶﾜﾐｷﾞ</v>
          </cell>
          <cell r="E627">
            <v>5</v>
          </cell>
          <cell r="F627">
            <v>0</v>
          </cell>
        </row>
        <row r="628">
          <cell r="A628">
            <v>508025</v>
          </cell>
          <cell r="B628">
            <v>8</v>
          </cell>
          <cell r="C628" t="str">
            <v>太井川支渓</v>
          </cell>
          <cell r="D628" t="str">
            <v>ﾀｲｶﾞﾜｼｹｲ</v>
          </cell>
          <cell r="E628">
            <v>5</v>
          </cell>
          <cell r="F628">
            <v>0</v>
          </cell>
        </row>
        <row r="629">
          <cell r="A629">
            <v>508028</v>
          </cell>
          <cell r="B629">
            <v>8</v>
          </cell>
          <cell r="C629" t="str">
            <v>流谷第２支渓</v>
          </cell>
          <cell r="E629">
            <v>5</v>
          </cell>
          <cell r="F629">
            <v>0</v>
          </cell>
        </row>
        <row r="630">
          <cell r="A630">
            <v>508029</v>
          </cell>
          <cell r="B630">
            <v>8</v>
          </cell>
          <cell r="C630" t="str">
            <v>北谷</v>
          </cell>
          <cell r="D630" t="str">
            <v>ｷﾀﾀﾆ</v>
          </cell>
          <cell r="E630">
            <v>5</v>
          </cell>
          <cell r="F630">
            <v>0</v>
          </cell>
        </row>
        <row r="631">
          <cell r="A631">
            <v>509001</v>
          </cell>
          <cell r="B631">
            <v>9</v>
          </cell>
          <cell r="C631" t="str">
            <v>国道３１０号</v>
          </cell>
          <cell r="D631" t="str">
            <v>ｺｸﾄﾞｳ310</v>
          </cell>
          <cell r="E631">
            <v>5</v>
          </cell>
          <cell r="F631">
            <v>0</v>
          </cell>
        </row>
        <row r="632">
          <cell r="A632">
            <v>509002</v>
          </cell>
          <cell r="B632">
            <v>9</v>
          </cell>
          <cell r="C632" t="str">
            <v>飛鳥川</v>
          </cell>
          <cell r="D632" t="str">
            <v>ｱｽｶｶﾞﾜ</v>
          </cell>
          <cell r="E632">
            <v>5</v>
          </cell>
          <cell r="F632">
            <v>0</v>
          </cell>
        </row>
        <row r="633">
          <cell r="A633">
            <v>509003</v>
          </cell>
          <cell r="B633">
            <v>9</v>
          </cell>
          <cell r="C633" t="str">
            <v>梅川</v>
          </cell>
          <cell r="D633" t="str">
            <v>ｳﾒｶﾜ</v>
          </cell>
          <cell r="E633">
            <v>5</v>
          </cell>
          <cell r="F633">
            <v>0</v>
          </cell>
        </row>
        <row r="634">
          <cell r="A634">
            <v>509004</v>
          </cell>
          <cell r="B634">
            <v>9</v>
          </cell>
          <cell r="C634" t="str">
            <v>水越川</v>
          </cell>
          <cell r="D634" t="str">
            <v>ﾐｽﾞｺｼｶﾞﾜ</v>
          </cell>
          <cell r="E634">
            <v>5</v>
          </cell>
          <cell r="F634">
            <v>0</v>
          </cell>
        </row>
        <row r="635">
          <cell r="A635">
            <v>509005</v>
          </cell>
          <cell r="B635">
            <v>9</v>
          </cell>
          <cell r="C635" t="str">
            <v>佐備川</v>
          </cell>
          <cell r="D635" t="str">
            <v>ｻﾋﾞｶﾞﾜ</v>
          </cell>
          <cell r="E635">
            <v>5</v>
          </cell>
          <cell r="F635">
            <v>0</v>
          </cell>
        </row>
        <row r="636">
          <cell r="A636">
            <v>509006</v>
          </cell>
          <cell r="B636">
            <v>9</v>
          </cell>
          <cell r="C636" t="str">
            <v>唐川</v>
          </cell>
          <cell r="D636" t="str">
            <v>ｶﾗｶﾜ</v>
          </cell>
          <cell r="E636">
            <v>5</v>
          </cell>
          <cell r="F636">
            <v>0</v>
          </cell>
        </row>
        <row r="637">
          <cell r="A637">
            <v>509007</v>
          </cell>
          <cell r="B637">
            <v>9</v>
          </cell>
          <cell r="C637" t="str">
            <v>足谷川</v>
          </cell>
          <cell r="D637" t="str">
            <v>ｱｼﾀﾆｶﾞﾜ</v>
          </cell>
          <cell r="E637">
            <v>5</v>
          </cell>
          <cell r="F637">
            <v>0</v>
          </cell>
        </row>
        <row r="638">
          <cell r="A638">
            <v>509008</v>
          </cell>
          <cell r="B638">
            <v>9</v>
          </cell>
          <cell r="C638" t="str">
            <v>平石川</v>
          </cell>
          <cell r="D638" t="str">
            <v>ﾋﾗｲｼｶﾞﾜ</v>
          </cell>
          <cell r="E638">
            <v>5</v>
          </cell>
          <cell r="F638">
            <v>0</v>
          </cell>
        </row>
        <row r="639">
          <cell r="A639">
            <v>509009</v>
          </cell>
          <cell r="B639">
            <v>9</v>
          </cell>
          <cell r="C639" t="str">
            <v>黒栂谷</v>
          </cell>
          <cell r="D639" t="str">
            <v>ｸﾛﾄｶﾞﾀﾞﾆ</v>
          </cell>
          <cell r="E639">
            <v>5</v>
          </cell>
          <cell r="F639">
            <v>0</v>
          </cell>
        </row>
        <row r="640">
          <cell r="A640">
            <v>509010</v>
          </cell>
          <cell r="B640">
            <v>9</v>
          </cell>
          <cell r="C640" t="str">
            <v>平助谷</v>
          </cell>
          <cell r="D640" t="str">
            <v>ﾍｲｽｹﾀﾞﾆ</v>
          </cell>
          <cell r="E640">
            <v>5</v>
          </cell>
          <cell r="F640">
            <v>0</v>
          </cell>
        </row>
        <row r="641">
          <cell r="A641">
            <v>509011</v>
          </cell>
          <cell r="B641">
            <v>9</v>
          </cell>
          <cell r="C641" t="str">
            <v>狭山池ダム</v>
          </cell>
          <cell r="D641" t="str">
            <v>ｻﾔﾏｲｹﾀﾞﾑ</v>
          </cell>
          <cell r="E641">
            <v>5</v>
          </cell>
          <cell r="F641">
            <v>0</v>
          </cell>
        </row>
        <row r="642">
          <cell r="A642">
            <v>509012</v>
          </cell>
          <cell r="B642">
            <v>9</v>
          </cell>
          <cell r="C642" t="str">
            <v>嬉川第６支渓</v>
          </cell>
          <cell r="D642" t="str">
            <v>ｳﾚｼｶﾞﾜﾀﾞ</v>
          </cell>
          <cell r="E642">
            <v>5</v>
          </cell>
          <cell r="F642">
            <v>0</v>
          </cell>
        </row>
        <row r="643">
          <cell r="A643">
            <v>509013</v>
          </cell>
          <cell r="B643">
            <v>9</v>
          </cell>
          <cell r="C643" t="str">
            <v>十六仙谷</v>
          </cell>
          <cell r="D643" t="str">
            <v>ｼﾞｭｳﾛｸｾﾝ</v>
          </cell>
          <cell r="E643">
            <v>5</v>
          </cell>
          <cell r="F643">
            <v>0</v>
          </cell>
        </row>
        <row r="644">
          <cell r="A644">
            <v>509014</v>
          </cell>
          <cell r="B644">
            <v>9</v>
          </cell>
          <cell r="C644" t="str">
            <v>イダン谷</v>
          </cell>
          <cell r="D644" t="str">
            <v>ｲﾀﾞﾝﾀﾆ</v>
          </cell>
          <cell r="E644">
            <v>5</v>
          </cell>
          <cell r="F644">
            <v>0</v>
          </cell>
        </row>
        <row r="645">
          <cell r="A645">
            <v>509015</v>
          </cell>
          <cell r="B645">
            <v>9</v>
          </cell>
          <cell r="C645" t="str">
            <v>笠石川</v>
          </cell>
          <cell r="D645" t="str">
            <v>ｶｻｲｼｶﾞﾜ</v>
          </cell>
          <cell r="E645">
            <v>5</v>
          </cell>
          <cell r="F645">
            <v>0</v>
          </cell>
        </row>
        <row r="646">
          <cell r="A646">
            <v>509016</v>
          </cell>
          <cell r="B646">
            <v>9</v>
          </cell>
          <cell r="C646" t="str">
            <v>嬉川</v>
          </cell>
          <cell r="D646" t="str">
            <v>ｳﾚｼｶﾞﾜ</v>
          </cell>
          <cell r="E646">
            <v>5</v>
          </cell>
          <cell r="F646">
            <v>0</v>
          </cell>
        </row>
        <row r="647">
          <cell r="A647">
            <v>509017</v>
          </cell>
          <cell r="B647">
            <v>9</v>
          </cell>
          <cell r="C647" t="str">
            <v>細谷川</v>
          </cell>
          <cell r="D647" t="str">
            <v>ﾎｿﾀﾆｶﾞﾜ</v>
          </cell>
          <cell r="E647">
            <v>5</v>
          </cell>
          <cell r="F647">
            <v>0</v>
          </cell>
        </row>
        <row r="648">
          <cell r="A648">
            <v>509018</v>
          </cell>
          <cell r="B648">
            <v>9</v>
          </cell>
          <cell r="C648" t="str">
            <v>屋根屋谷</v>
          </cell>
          <cell r="D648" t="str">
            <v>ﾔﾈﾔﾀﾞﾆ</v>
          </cell>
          <cell r="E648">
            <v>5</v>
          </cell>
          <cell r="F648">
            <v>0</v>
          </cell>
        </row>
        <row r="649">
          <cell r="A649">
            <v>509019</v>
          </cell>
          <cell r="B649">
            <v>9</v>
          </cell>
          <cell r="C649" t="str">
            <v>カイ谷</v>
          </cell>
          <cell r="D649" t="str">
            <v>ｶｲﾀﾞﾆ</v>
          </cell>
          <cell r="E649">
            <v>5</v>
          </cell>
          <cell r="F649">
            <v>0</v>
          </cell>
        </row>
        <row r="650">
          <cell r="A650">
            <v>509020</v>
          </cell>
          <cell r="B650">
            <v>9</v>
          </cell>
          <cell r="C650" t="str">
            <v>カナウ山谷</v>
          </cell>
          <cell r="D650" t="str">
            <v>ｶﾅｳﾔﾏﾀﾆ</v>
          </cell>
          <cell r="E650">
            <v>5</v>
          </cell>
          <cell r="F650">
            <v>0</v>
          </cell>
        </row>
        <row r="651">
          <cell r="A651">
            <v>509021</v>
          </cell>
          <cell r="B651">
            <v>9</v>
          </cell>
          <cell r="C651" t="str">
            <v>寺元</v>
          </cell>
          <cell r="D651" t="str">
            <v>ﾃﾗﾓﾄ</v>
          </cell>
          <cell r="E651">
            <v>5</v>
          </cell>
          <cell r="F651">
            <v>0</v>
          </cell>
        </row>
        <row r="652">
          <cell r="A652">
            <v>509022</v>
          </cell>
          <cell r="B652">
            <v>9</v>
          </cell>
          <cell r="C652" t="str">
            <v>オクン谷</v>
          </cell>
          <cell r="D652" t="str">
            <v>ｵｸﾝﾀﾞﾆ</v>
          </cell>
          <cell r="E652">
            <v>5</v>
          </cell>
          <cell r="F652">
            <v>0</v>
          </cell>
        </row>
        <row r="653">
          <cell r="A653">
            <v>509023</v>
          </cell>
          <cell r="B653">
            <v>9</v>
          </cell>
          <cell r="C653" t="str">
            <v>梅川第３支渓</v>
          </cell>
          <cell r="D653" t="str">
            <v>ｳﾒｶﾜﾀﾞｲｻ</v>
          </cell>
          <cell r="E653">
            <v>5</v>
          </cell>
          <cell r="F653">
            <v>0</v>
          </cell>
        </row>
        <row r="654">
          <cell r="A654">
            <v>509024</v>
          </cell>
          <cell r="B654">
            <v>9</v>
          </cell>
          <cell r="C654" t="str">
            <v>楓谷</v>
          </cell>
          <cell r="D654" t="str">
            <v>ｶｴﾃﾞﾀﾞﾆ</v>
          </cell>
          <cell r="E654">
            <v>5</v>
          </cell>
          <cell r="F654">
            <v>0</v>
          </cell>
        </row>
        <row r="655">
          <cell r="A655">
            <v>509025</v>
          </cell>
          <cell r="B655">
            <v>9</v>
          </cell>
          <cell r="C655" t="str">
            <v>大阪河内長野線</v>
          </cell>
          <cell r="D655" t="str">
            <v>ｵｵｻｶｶﾜﾁﾅｶﾞﾉ</v>
          </cell>
          <cell r="E655">
            <v>5</v>
          </cell>
          <cell r="F655">
            <v>0</v>
          </cell>
        </row>
        <row r="656">
          <cell r="A656">
            <v>511001</v>
          </cell>
          <cell r="B656">
            <v>11</v>
          </cell>
          <cell r="C656" t="str">
            <v>大泉緑地</v>
          </cell>
          <cell r="D656" t="str">
            <v>ｵｵｲｽﾞﾐﾘｮ</v>
          </cell>
          <cell r="E656">
            <v>5</v>
          </cell>
          <cell r="F656">
            <v>0</v>
          </cell>
        </row>
        <row r="657">
          <cell r="A657">
            <v>511002</v>
          </cell>
          <cell r="B657">
            <v>11</v>
          </cell>
          <cell r="C657" t="str">
            <v>石川河川公園</v>
          </cell>
          <cell r="D657" t="str">
            <v>ｲｼｶﾜｶｾﾝｺｳｴﾝ</v>
          </cell>
          <cell r="E657">
            <v>5</v>
          </cell>
          <cell r="F657">
            <v>0</v>
          </cell>
        </row>
        <row r="658">
          <cell r="A658">
            <v>511003</v>
          </cell>
          <cell r="B658">
            <v>11</v>
          </cell>
          <cell r="C658" t="str">
            <v>錦織公園</v>
          </cell>
          <cell r="D658" t="str">
            <v>ﾆｼｷｵﾘｺｳｴﾝ</v>
          </cell>
          <cell r="E658">
            <v>5</v>
          </cell>
          <cell r="F658">
            <v>0</v>
          </cell>
        </row>
        <row r="659">
          <cell r="A659">
            <v>513001</v>
          </cell>
          <cell r="B659">
            <v>13</v>
          </cell>
          <cell r="C659" t="str">
            <v>大阪中央環状線</v>
          </cell>
          <cell r="D659" t="str">
            <v>ｵｵｻｶﾁｭｳｵ</v>
          </cell>
          <cell r="E659">
            <v>5</v>
          </cell>
          <cell r="F659">
            <v>0</v>
          </cell>
        </row>
        <row r="660">
          <cell r="A660">
            <v>513002</v>
          </cell>
          <cell r="B660">
            <v>13</v>
          </cell>
          <cell r="C660" t="str">
            <v>美原太子線</v>
          </cell>
          <cell r="D660" t="str">
            <v>ﾐﾊﾗﾀｲｼｾﾝ</v>
          </cell>
          <cell r="E660">
            <v>5</v>
          </cell>
          <cell r="F660">
            <v>0</v>
          </cell>
        </row>
        <row r="661">
          <cell r="A661">
            <v>513003</v>
          </cell>
          <cell r="B661">
            <v>13</v>
          </cell>
          <cell r="C661" t="str">
            <v>西藤井寺線</v>
          </cell>
          <cell r="D661" t="str">
            <v>ﾆｼﾌｼﾞｲﾃﾞ</v>
          </cell>
          <cell r="E661">
            <v>5</v>
          </cell>
          <cell r="F661">
            <v>0</v>
          </cell>
        </row>
        <row r="662">
          <cell r="A662">
            <v>513004</v>
          </cell>
          <cell r="B662">
            <v>13</v>
          </cell>
          <cell r="C662" t="str">
            <v>河内長野美原線</v>
          </cell>
          <cell r="D662" t="str">
            <v>ｶﾜﾁﾅｶﾞﾉﾐ</v>
          </cell>
          <cell r="E662">
            <v>5</v>
          </cell>
          <cell r="F662">
            <v>0</v>
          </cell>
        </row>
        <row r="663">
          <cell r="A663">
            <v>513005</v>
          </cell>
          <cell r="B663">
            <v>13</v>
          </cell>
          <cell r="C663" t="str">
            <v>国道３７１号</v>
          </cell>
          <cell r="D663" t="str">
            <v>ｺｸﾄﾞｳ371</v>
          </cell>
          <cell r="E663">
            <v>5</v>
          </cell>
          <cell r="F663">
            <v>0</v>
          </cell>
        </row>
        <row r="664">
          <cell r="A664">
            <v>513006</v>
          </cell>
          <cell r="B664">
            <v>13</v>
          </cell>
          <cell r="C664" t="str">
            <v>堺港大堀線</v>
          </cell>
          <cell r="D664" t="str">
            <v>ｻｶｲｺｳｵｵﾎ</v>
          </cell>
          <cell r="E664">
            <v>5</v>
          </cell>
          <cell r="F664">
            <v>0</v>
          </cell>
        </row>
        <row r="665">
          <cell r="A665">
            <v>513007</v>
          </cell>
          <cell r="B665">
            <v>13</v>
          </cell>
          <cell r="C665" t="str">
            <v>郡戸古市線</v>
          </cell>
          <cell r="D665" t="str">
            <v>ｺｳﾂﾞﾌﾙｲﾁ</v>
          </cell>
          <cell r="E665">
            <v>5</v>
          </cell>
          <cell r="F665">
            <v>0</v>
          </cell>
        </row>
        <row r="666">
          <cell r="A666">
            <v>513008</v>
          </cell>
          <cell r="B666">
            <v>13</v>
          </cell>
          <cell r="C666" t="str">
            <v>西除川</v>
          </cell>
          <cell r="D666" t="str">
            <v>ﾆｼﾖｹｶﾞﾜ</v>
          </cell>
          <cell r="E666">
            <v>5</v>
          </cell>
          <cell r="F666">
            <v>0</v>
          </cell>
        </row>
        <row r="667">
          <cell r="A667">
            <v>513009</v>
          </cell>
          <cell r="B667">
            <v>13</v>
          </cell>
          <cell r="C667" t="str">
            <v>飛鳥川</v>
          </cell>
          <cell r="D667" t="str">
            <v>ｱｽｶｶﾞﾜ</v>
          </cell>
          <cell r="E667">
            <v>5</v>
          </cell>
          <cell r="F667">
            <v>0</v>
          </cell>
        </row>
        <row r="668">
          <cell r="A668">
            <v>513010</v>
          </cell>
          <cell r="B668">
            <v>13</v>
          </cell>
          <cell r="C668" t="str">
            <v>天見川</v>
          </cell>
          <cell r="D668" t="str">
            <v>ｱﾏﾐｶﾞﾜ</v>
          </cell>
          <cell r="E668">
            <v>5</v>
          </cell>
          <cell r="F668">
            <v>0</v>
          </cell>
        </row>
        <row r="669">
          <cell r="A669">
            <v>513011</v>
          </cell>
          <cell r="B669">
            <v>13</v>
          </cell>
          <cell r="C669" t="str">
            <v>黒栂谷</v>
          </cell>
          <cell r="D669" t="str">
            <v>ｸﾛﾄｶﾞﾀﾞﾆ</v>
          </cell>
          <cell r="E669">
            <v>5</v>
          </cell>
          <cell r="F669">
            <v>0</v>
          </cell>
        </row>
        <row r="670">
          <cell r="A670">
            <v>513012</v>
          </cell>
          <cell r="B670">
            <v>13</v>
          </cell>
          <cell r="C670" t="str">
            <v>狭山池ダム</v>
          </cell>
          <cell r="D670" t="str">
            <v>ｻﾔﾏｲｹﾀﾞﾑ</v>
          </cell>
          <cell r="E670">
            <v>5</v>
          </cell>
          <cell r="F670">
            <v>0</v>
          </cell>
        </row>
        <row r="671">
          <cell r="A671">
            <v>513013</v>
          </cell>
          <cell r="B671">
            <v>13</v>
          </cell>
          <cell r="C671" t="str">
            <v>大泉緑地</v>
          </cell>
          <cell r="D671" t="str">
            <v>ｵｵｲｽﾞﾐﾘｮ</v>
          </cell>
          <cell r="E671">
            <v>5</v>
          </cell>
          <cell r="F671">
            <v>0</v>
          </cell>
        </row>
        <row r="672">
          <cell r="A672">
            <v>560001</v>
          </cell>
          <cell r="B672">
            <v>60</v>
          </cell>
          <cell r="C672" t="str">
            <v>大阪河内長野線</v>
          </cell>
          <cell r="D672" t="str">
            <v>ｵｵｻｶｶﾜﾁﾅ</v>
          </cell>
          <cell r="E672">
            <v>5</v>
          </cell>
          <cell r="F672">
            <v>0</v>
          </cell>
        </row>
        <row r="673">
          <cell r="A673">
            <v>563001</v>
          </cell>
          <cell r="B673">
            <v>63</v>
          </cell>
          <cell r="C673" t="str">
            <v>大阪中央環状線</v>
          </cell>
          <cell r="D673" t="str">
            <v>ｵｵｻｶﾁｭｳｵ</v>
          </cell>
          <cell r="E673">
            <v>5</v>
          </cell>
          <cell r="F673">
            <v>0</v>
          </cell>
        </row>
        <row r="674">
          <cell r="A674">
            <v>563002</v>
          </cell>
          <cell r="B674">
            <v>63</v>
          </cell>
          <cell r="C674" t="str">
            <v>大阪羽曳野線</v>
          </cell>
          <cell r="D674" t="str">
            <v>ｵｵｻｶﾊﾋﾞｷ</v>
          </cell>
          <cell r="E674">
            <v>5</v>
          </cell>
          <cell r="F674">
            <v>0</v>
          </cell>
        </row>
        <row r="675">
          <cell r="A675">
            <v>563003</v>
          </cell>
          <cell r="B675">
            <v>63</v>
          </cell>
          <cell r="C675" t="str">
            <v>堺松原線</v>
          </cell>
          <cell r="D675" t="str">
            <v>ｻｶｲﾏﾂﾊﾞﾗ</v>
          </cell>
          <cell r="E675">
            <v>5</v>
          </cell>
          <cell r="F675">
            <v>0</v>
          </cell>
        </row>
        <row r="676">
          <cell r="A676">
            <v>564001</v>
          </cell>
          <cell r="B676">
            <v>64</v>
          </cell>
          <cell r="C676" t="str">
            <v>富田林太子線</v>
          </cell>
          <cell r="D676" t="str">
            <v>ﾄﾝﾀﾞﾊﾞﾔｼ</v>
          </cell>
          <cell r="E676">
            <v>5</v>
          </cell>
          <cell r="F676">
            <v>0</v>
          </cell>
        </row>
        <row r="677">
          <cell r="A677">
            <v>564002</v>
          </cell>
          <cell r="B677">
            <v>64</v>
          </cell>
          <cell r="C677" t="str">
            <v>泉大津美原線</v>
          </cell>
          <cell r="D677" t="str">
            <v>ｲｽﾞﾐｵｵﾂﾐ</v>
          </cell>
          <cell r="E677">
            <v>5</v>
          </cell>
          <cell r="F677">
            <v>0</v>
          </cell>
        </row>
        <row r="678">
          <cell r="A678">
            <v>564003</v>
          </cell>
          <cell r="B678">
            <v>64</v>
          </cell>
          <cell r="C678" t="str">
            <v>大堀堺線</v>
          </cell>
          <cell r="D678" t="str">
            <v>ｵｵﾎﾘｻｶｲｾ</v>
          </cell>
          <cell r="E678">
            <v>5</v>
          </cell>
          <cell r="F678">
            <v>0</v>
          </cell>
        </row>
        <row r="679">
          <cell r="A679">
            <v>564004</v>
          </cell>
          <cell r="B679">
            <v>64</v>
          </cell>
          <cell r="C679" t="str">
            <v>河内長野美原線</v>
          </cell>
          <cell r="D679" t="str">
            <v>ｶﾜﾁﾅｶﾞﾉﾐ</v>
          </cell>
          <cell r="E679">
            <v>5</v>
          </cell>
          <cell r="F679">
            <v>0</v>
          </cell>
        </row>
        <row r="680">
          <cell r="A680">
            <v>564005</v>
          </cell>
          <cell r="B680">
            <v>64</v>
          </cell>
          <cell r="C680" t="str">
            <v>国道１７０号</v>
          </cell>
          <cell r="D680" t="str">
            <v>ｺｸﾄﾞｳ170</v>
          </cell>
          <cell r="E680">
            <v>5</v>
          </cell>
          <cell r="F680">
            <v>0</v>
          </cell>
        </row>
        <row r="681">
          <cell r="A681">
            <v>564006</v>
          </cell>
          <cell r="B681">
            <v>64</v>
          </cell>
          <cell r="C681" t="str">
            <v>国道３７１号</v>
          </cell>
          <cell r="D681" t="str">
            <v>ｺｸﾄﾞｳ371</v>
          </cell>
          <cell r="E681">
            <v>5</v>
          </cell>
          <cell r="F681">
            <v>0</v>
          </cell>
        </row>
        <row r="682">
          <cell r="A682">
            <v>564007</v>
          </cell>
          <cell r="B682">
            <v>64</v>
          </cell>
          <cell r="C682" t="str">
            <v>西除川</v>
          </cell>
          <cell r="D682" t="str">
            <v>ﾆｼﾖｹｶﾞﾜ</v>
          </cell>
          <cell r="E682">
            <v>5</v>
          </cell>
          <cell r="F682">
            <v>0</v>
          </cell>
        </row>
        <row r="683">
          <cell r="A683">
            <v>564008</v>
          </cell>
          <cell r="B683">
            <v>64</v>
          </cell>
          <cell r="C683" t="str">
            <v>東除川</v>
          </cell>
          <cell r="D683" t="str">
            <v>ﾋｶﾞｼﾖｹｶﾞ</v>
          </cell>
          <cell r="E683">
            <v>5</v>
          </cell>
          <cell r="F683">
            <v>0</v>
          </cell>
        </row>
        <row r="684">
          <cell r="A684">
            <v>564009</v>
          </cell>
          <cell r="B684">
            <v>64</v>
          </cell>
          <cell r="C684" t="str">
            <v>飛鳥川</v>
          </cell>
          <cell r="D684" t="str">
            <v>ｱｽｶｶﾞﾜ</v>
          </cell>
          <cell r="E684">
            <v>5</v>
          </cell>
          <cell r="F684">
            <v>0</v>
          </cell>
        </row>
        <row r="685">
          <cell r="A685">
            <v>564010</v>
          </cell>
          <cell r="B685">
            <v>64</v>
          </cell>
          <cell r="C685" t="str">
            <v>狭山池ダム</v>
          </cell>
          <cell r="D685" t="str">
            <v>ｻﾔﾏｲｹﾀﾞﾑ</v>
          </cell>
          <cell r="E685">
            <v>5</v>
          </cell>
          <cell r="F685">
            <v>0</v>
          </cell>
        </row>
        <row r="686">
          <cell r="A686">
            <v>564011</v>
          </cell>
          <cell r="B686">
            <v>64</v>
          </cell>
          <cell r="C686" t="str">
            <v>大泉緑地</v>
          </cell>
          <cell r="D686" t="str">
            <v>ｵｵｲｽﾞﾐﾘｮ</v>
          </cell>
          <cell r="E686">
            <v>5</v>
          </cell>
          <cell r="F686">
            <v>0</v>
          </cell>
        </row>
        <row r="687">
          <cell r="A687">
            <v>601001</v>
          </cell>
          <cell r="B687">
            <v>1</v>
          </cell>
          <cell r="C687" t="str">
            <v>枚方富田林泉佐野線</v>
          </cell>
          <cell r="D687" t="str">
            <v>ﾋﾗｶﾀﾄﾝﾀﾞ</v>
          </cell>
          <cell r="E687">
            <v>6</v>
          </cell>
          <cell r="F687">
            <v>0</v>
          </cell>
        </row>
        <row r="688">
          <cell r="A688">
            <v>601003</v>
          </cell>
          <cell r="B688">
            <v>1</v>
          </cell>
          <cell r="C688" t="str">
            <v>大阪高石線</v>
          </cell>
          <cell r="D688" t="str">
            <v>ｵｵｻｶﾀｶｲｼ</v>
          </cell>
          <cell r="E688">
            <v>6</v>
          </cell>
          <cell r="F688">
            <v>0</v>
          </cell>
        </row>
        <row r="689">
          <cell r="A689">
            <v>601004</v>
          </cell>
          <cell r="B689">
            <v>1</v>
          </cell>
          <cell r="C689" t="str">
            <v>大阪和泉泉南線</v>
          </cell>
          <cell r="D689" t="str">
            <v>ｵｵｻｶｲｽﾞﾐ</v>
          </cell>
          <cell r="E689">
            <v>6</v>
          </cell>
          <cell r="F689">
            <v>0</v>
          </cell>
        </row>
        <row r="690">
          <cell r="A690">
            <v>601005</v>
          </cell>
          <cell r="B690">
            <v>1</v>
          </cell>
          <cell r="C690" t="str">
            <v>堺富田林線</v>
          </cell>
          <cell r="D690" t="str">
            <v>ｻｶｲﾄﾝﾀﾞﾊ</v>
          </cell>
          <cell r="E690">
            <v>6</v>
          </cell>
          <cell r="F690">
            <v>0</v>
          </cell>
        </row>
        <row r="691">
          <cell r="A691">
            <v>601006</v>
          </cell>
          <cell r="B691">
            <v>1</v>
          </cell>
          <cell r="C691" t="str">
            <v>泉大津美原線</v>
          </cell>
          <cell r="D691" t="str">
            <v>ｲｽﾞﾐｵｵﾂﾐ</v>
          </cell>
          <cell r="E691">
            <v>6</v>
          </cell>
          <cell r="F691">
            <v>0</v>
          </cell>
        </row>
        <row r="692">
          <cell r="A692">
            <v>601007</v>
          </cell>
          <cell r="B692">
            <v>1</v>
          </cell>
          <cell r="C692" t="str">
            <v>和泉富田林線</v>
          </cell>
          <cell r="D692" t="str">
            <v>ｲｽﾞﾐﾄﾝﾀﾞ</v>
          </cell>
          <cell r="E692">
            <v>6</v>
          </cell>
          <cell r="F692">
            <v>0</v>
          </cell>
        </row>
        <row r="693">
          <cell r="A693">
            <v>601008</v>
          </cell>
          <cell r="B693">
            <v>1</v>
          </cell>
          <cell r="C693" t="str">
            <v>泉大津粉河線</v>
          </cell>
          <cell r="D693" t="str">
            <v>ｲｽﾞﾐｵｵﾂｺ</v>
          </cell>
          <cell r="E693">
            <v>6</v>
          </cell>
          <cell r="F693">
            <v>0</v>
          </cell>
        </row>
        <row r="694">
          <cell r="A694">
            <v>601009</v>
          </cell>
          <cell r="B694">
            <v>1</v>
          </cell>
          <cell r="C694" t="str">
            <v>富田林泉大津線</v>
          </cell>
          <cell r="D694" t="str">
            <v>ﾄﾝﾀﾞﾊﾞﾔｼ</v>
          </cell>
          <cell r="E694">
            <v>6</v>
          </cell>
          <cell r="F694">
            <v>0</v>
          </cell>
        </row>
        <row r="695">
          <cell r="A695">
            <v>601010</v>
          </cell>
          <cell r="B695">
            <v>1</v>
          </cell>
          <cell r="C695" t="str">
            <v>我堂金岡線</v>
          </cell>
          <cell r="D695" t="str">
            <v>ｶﾞﾄﾞｳｶﾅｵ</v>
          </cell>
          <cell r="E695">
            <v>6</v>
          </cell>
          <cell r="F695">
            <v>0</v>
          </cell>
        </row>
        <row r="696">
          <cell r="A696">
            <v>601011</v>
          </cell>
          <cell r="B696">
            <v>1</v>
          </cell>
          <cell r="C696" t="str">
            <v>深井畑山宿院線</v>
          </cell>
          <cell r="D696" t="str">
            <v>ﾌｶｲﾊﾀﾔﾏｼ</v>
          </cell>
          <cell r="E696">
            <v>6</v>
          </cell>
          <cell r="F696">
            <v>0</v>
          </cell>
        </row>
        <row r="697">
          <cell r="A697">
            <v>601012</v>
          </cell>
          <cell r="B697">
            <v>1</v>
          </cell>
          <cell r="C697" t="str">
            <v>羽衣停車場線</v>
          </cell>
          <cell r="D697" t="str">
            <v>ﾊｺﾞﾛﾓﾃｲｼ</v>
          </cell>
          <cell r="E697">
            <v>6</v>
          </cell>
          <cell r="F697">
            <v>0</v>
          </cell>
        </row>
        <row r="698">
          <cell r="A698">
            <v>601013</v>
          </cell>
          <cell r="B698">
            <v>1</v>
          </cell>
          <cell r="C698" t="str">
            <v>和田福泉線</v>
          </cell>
          <cell r="D698" t="str">
            <v>ﾜﾀﾞﾌｸｲｽﾞ</v>
          </cell>
          <cell r="E698">
            <v>6</v>
          </cell>
          <cell r="F698">
            <v>0</v>
          </cell>
        </row>
        <row r="699">
          <cell r="A699">
            <v>601014</v>
          </cell>
          <cell r="B699">
            <v>1</v>
          </cell>
          <cell r="C699" t="str">
            <v>信太高石線</v>
          </cell>
          <cell r="D699" t="str">
            <v>ｼﾉﾀﾞﾀｶｲｼ</v>
          </cell>
          <cell r="E699">
            <v>6</v>
          </cell>
          <cell r="F699">
            <v>0</v>
          </cell>
        </row>
        <row r="700">
          <cell r="A700">
            <v>601015</v>
          </cell>
          <cell r="B700">
            <v>1</v>
          </cell>
          <cell r="C700" t="str">
            <v>高石停車場線</v>
          </cell>
          <cell r="D700" t="str">
            <v>ﾀｶｲｼﾃｲｼｬ</v>
          </cell>
          <cell r="E700">
            <v>6</v>
          </cell>
          <cell r="F700">
            <v>0</v>
          </cell>
        </row>
        <row r="701">
          <cell r="A701">
            <v>601016</v>
          </cell>
          <cell r="B701">
            <v>1</v>
          </cell>
          <cell r="C701" t="str">
            <v>三林岡山線</v>
          </cell>
          <cell r="D701" t="str">
            <v>ﾐﾊﾞﾔｼｵｶﾔ</v>
          </cell>
          <cell r="E701">
            <v>6</v>
          </cell>
          <cell r="F701">
            <v>0</v>
          </cell>
        </row>
        <row r="702">
          <cell r="A702">
            <v>601017</v>
          </cell>
          <cell r="B702">
            <v>1</v>
          </cell>
          <cell r="C702" t="str">
            <v>父鬼和気線</v>
          </cell>
          <cell r="D702" t="str">
            <v>ﾁﾁｵﾆﾜｹｾﾝ</v>
          </cell>
          <cell r="E702">
            <v>6</v>
          </cell>
          <cell r="F702">
            <v>0</v>
          </cell>
        </row>
        <row r="703">
          <cell r="A703">
            <v>601018</v>
          </cell>
          <cell r="B703">
            <v>1</v>
          </cell>
          <cell r="C703" t="str">
            <v>和気岸和田線</v>
          </cell>
          <cell r="D703" t="str">
            <v>ﾜｹｷｼﾜﾀﾞｾ</v>
          </cell>
          <cell r="E703">
            <v>6</v>
          </cell>
          <cell r="F703">
            <v>0</v>
          </cell>
        </row>
        <row r="704">
          <cell r="A704">
            <v>601019</v>
          </cell>
          <cell r="B704">
            <v>1</v>
          </cell>
          <cell r="C704" t="str">
            <v>春木岸和田線</v>
          </cell>
          <cell r="D704" t="str">
            <v>ﾊﾙｷｷｼﾜﾀﾞ</v>
          </cell>
          <cell r="E704">
            <v>6</v>
          </cell>
          <cell r="F704">
            <v>0</v>
          </cell>
        </row>
        <row r="705">
          <cell r="A705">
            <v>601020</v>
          </cell>
          <cell r="B705">
            <v>1</v>
          </cell>
          <cell r="C705" t="str">
            <v>国道１７０号</v>
          </cell>
          <cell r="D705" t="str">
            <v>ｺｸﾄﾞｳ170</v>
          </cell>
          <cell r="E705">
            <v>6</v>
          </cell>
          <cell r="F705">
            <v>0</v>
          </cell>
        </row>
        <row r="706">
          <cell r="A706">
            <v>601021</v>
          </cell>
          <cell r="B706">
            <v>1</v>
          </cell>
          <cell r="C706" t="str">
            <v>（旧）国道１７０号</v>
          </cell>
          <cell r="D706" t="str">
            <v>ｷｭｳｺｸﾄﾞｳ</v>
          </cell>
          <cell r="E706">
            <v>6</v>
          </cell>
          <cell r="F706">
            <v>0</v>
          </cell>
        </row>
        <row r="707">
          <cell r="A707">
            <v>601022</v>
          </cell>
          <cell r="B707">
            <v>1</v>
          </cell>
          <cell r="C707" t="str">
            <v>国道３１０号</v>
          </cell>
          <cell r="D707" t="str">
            <v>ｺｸﾄﾞｳ310</v>
          </cell>
          <cell r="E707">
            <v>6</v>
          </cell>
          <cell r="F707">
            <v>0</v>
          </cell>
        </row>
        <row r="708">
          <cell r="A708">
            <v>601023</v>
          </cell>
          <cell r="B708">
            <v>1</v>
          </cell>
          <cell r="C708" t="str">
            <v>国道４８０号</v>
          </cell>
          <cell r="D708" t="str">
            <v>ｺｸﾄﾞｳ480</v>
          </cell>
          <cell r="E708">
            <v>6</v>
          </cell>
          <cell r="F708">
            <v>0</v>
          </cell>
        </row>
        <row r="709">
          <cell r="A709">
            <v>601024</v>
          </cell>
          <cell r="B709">
            <v>1</v>
          </cell>
          <cell r="C709" t="str">
            <v>築港天見線</v>
          </cell>
          <cell r="D709" t="str">
            <v>ﾁｯｺｳｱﾏﾐｾ</v>
          </cell>
          <cell r="E709">
            <v>6</v>
          </cell>
          <cell r="F709">
            <v>0</v>
          </cell>
        </row>
        <row r="710">
          <cell r="A710">
            <v>601025</v>
          </cell>
          <cell r="B710">
            <v>1</v>
          </cell>
          <cell r="C710" t="str">
            <v>鳳檜尾線</v>
          </cell>
          <cell r="D710" t="str">
            <v>ｵｵﾄﾘﾋｵｾﾝ</v>
          </cell>
          <cell r="E710">
            <v>6</v>
          </cell>
          <cell r="F710">
            <v>0</v>
          </cell>
        </row>
        <row r="711">
          <cell r="A711">
            <v>601026</v>
          </cell>
          <cell r="B711">
            <v>1</v>
          </cell>
          <cell r="C711" t="str">
            <v>和泉府中停車場線</v>
          </cell>
          <cell r="D711" t="str">
            <v>ｲｽﾞﾐﾌﾁｭｳ</v>
          </cell>
          <cell r="E711">
            <v>6</v>
          </cell>
          <cell r="F711">
            <v>0</v>
          </cell>
        </row>
        <row r="712">
          <cell r="A712">
            <v>601027</v>
          </cell>
          <cell r="B712">
            <v>1</v>
          </cell>
          <cell r="C712" t="str">
            <v>池上下宮線</v>
          </cell>
          <cell r="D712" t="str">
            <v>ｲｹｶﾞﾐｼﾓﾉ</v>
          </cell>
          <cell r="E712">
            <v>6</v>
          </cell>
          <cell r="F712">
            <v>0</v>
          </cell>
        </row>
        <row r="713">
          <cell r="A713">
            <v>601028</v>
          </cell>
          <cell r="B713">
            <v>1</v>
          </cell>
          <cell r="C713" t="str">
            <v>堺かつらぎ線</v>
          </cell>
          <cell r="D713" t="str">
            <v>ｻｶｲｶﾂﾗｷﾞ</v>
          </cell>
          <cell r="E713">
            <v>6</v>
          </cell>
          <cell r="F713">
            <v>0</v>
          </cell>
        </row>
        <row r="714">
          <cell r="A714">
            <v>602001</v>
          </cell>
          <cell r="B714">
            <v>2</v>
          </cell>
          <cell r="C714" t="str">
            <v>枚方富田林泉佐野線</v>
          </cell>
          <cell r="D714" t="str">
            <v>ﾋﾗｶﾀﾄﾝﾀﾞ</v>
          </cell>
          <cell r="E714">
            <v>6</v>
          </cell>
          <cell r="F714">
            <v>0</v>
          </cell>
        </row>
        <row r="715">
          <cell r="A715">
            <v>602002</v>
          </cell>
          <cell r="B715">
            <v>2</v>
          </cell>
          <cell r="C715" t="str">
            <v>大阪狭山線</v>
          </cell>
          <cell r="D715" t="str">
            <v>ｵｵｻｶｻﾔﾏｾ</v>
          </cell>
          <cell r="E715">
            <v>6</v>
          </cell>
          <cell r="F715">
            <v>0</v>
          </cell>
        </row>
        <row r="716">
          <cell r="A716">
            <v>602003</v>
          </cell>
          <cell r="B716">
            <v>2</v>
          </cell>
          <cell r="C716" t="str">
            <v>大阪高石線</v>
          </cell>
          <cell r="D716" t="str">
            <v>ｵｵｻｶﾀｶｲｼ</v>
          </cell>
          <cell r="E716">
            <v>6</v>
          </cell>
          <cell r="F716">
            <v>0</v>
          </cell>
        </row>
        <row r="717">
          <cell r="A717">
            <v>602004</v>
          </cell>
          <cell r="B717">
            <v>2</v>
          </cell>
          <cell r="C717" t="str">
            <v>大阪和泉泉南線</v>
          </cell>
          <cell r="D717" t="str">
            <v>ｵｵｻｶｲｽﾞﾐ</v>
          </cell>
          <cell r="E717">
            <v>6</v>
          </cell>
          <cell r="F717">
            <v>0</v>
          </cell>
        </row>
        <row r="718">
          <cell r="A718">
            <v>602005</v>
          </cell>
          <cell r="B718">
            <v>2</v>
          </cell>
          <cell r="C718" t="str">
            <v>堺富田林線</v>
          </cell>
          <cell r="D718" t="str">
            <v>ｻｶｲﾄﾝﾀﾞﾊ</v>
          </cell>
          <cell r="E718">
            <v>6</v>
          </cell>
          <cell r="F718">
            <v>0</v>
          </cell>
        </row>
        <row r="719">
          <cell r="A719">
            <v>602006</v>
          </cell>
          <cell r="B719">
            <v>2</v>
          </cell>
          <cell r="C719" t="str">
            <v>泉大津美原線</v>
          </cell>
          <cell r="D719" t="str">
            <v>ｲｽﾞﾐｵｵﾂﾐ</v>
          </cell>
          <cell r="E719">
            <v>6</v>
          </cell>
          <cell r="F719">
            <v>0</v>
          </cell>
        </row>
        <row r="720">
          <cell r="A720">
            <v>602007</v>
          </cell>
          <cell r="B720">
            <v>2</v>
          </cell>
          <cell r="C720" t="str">
            <v>和泉富田林線</v>
          </cell>
          <cell r="D720" t="str">
            <v>ｲｽﾞﾐﾄﾝﾀﾞ</v>
          </cell>
          <cell r="E720">
            <v>6</v>
          </cell>
          <cell r="F720">
            <v>0</v>
          </cell>
        </row>
        <row r="721">
          <cell r="A721">
            <v>602008</v>
          </cell>
          <cell r="B721">
            <v>2</v>
          </cell>
          <cell r="C721" t="str">
            <v>泉大津粉河線</v>
          </cell>
          <cell r="D721" t="str">
            <v>ｲｽﾞﾐｵｵﾂｺ</v>
          </cell>
          <cell r="E721">
            <v>6</v>
          </cell>
          <cell r="F721">
            <v>0</v>
          </cell>
        </row>
        <row r="722">
          <cell r="A722">
            <v>602009</v>
          </cell>
          <cell r="B722">
            <v>2</v>
          </cell>
          <cell r="C722" t="str">
            <v>富田林泉大津線</v>
          </cell>
          <cell r="D722" t="str">
            <v>ﾄﾝﾀﾞﾊﾞﾔｼ</v>
          </cell>
          <cell r="E722">
            <v>6</v>
          </cell>
          <cell r="F722">
            <v>0</v>
          </cell>
        </row>
        <row r="723">
          <cell r="A723">
            <v>602010</v>
          </cell>
          <cell r="B723">
            <v>2</v>
          </cell>
          <cell r="C723" t="str">
            <v>我堂金岡線</v>
          </cell>
          <cell r="D723" t="str">
            <v>ｶﾞﾄﾞｳｶﾅｵ</v>
          </cell>
          <cell r="E723">
            <v>6</v>
          </cell>
          <cell r="F723">
            <v>0</v>
          </cell>
        </row>
        <row r="724">
          <cell r="A724">
            <v>602011</v>
          </cell>
          <cell r="B724">
            <v>2</v>
          </cell>
          <cell r="C724" t="str">
            <v>深井畑山宿院線</v>
          </cell>
          <cell r="D724" t="str">
            <v>ﾌｶｲﾊﾀﾔﾏｼ</v>
          </cell>
          <cell r="E724">
            <v>6</v>
          </cell>
          <cell r="F724">
            <v>0</v>
          </cell>
        </row>
        <row r="725">
          <cell r="A725">
            <v>601002</v>
          </cell>
          <cell r="B725">
            <v>1</v>
          </cell>
          <cell r="C725" t="str">
            <v>大阪狭山線</v>
          </cell>
          <cell r="D725" t="str">
            <v>ｵｵｻｶｻﾔﾏｾﾝ</v>
          </cell>
          <cell r="E725">
            <v>6</v>
          </cell>
          <cell r="F725">
            <v>0</v>
          </cell>
        </row>
        <row r="726">
          <cell r="A726">
            <v>602012</v>
          </cell>
          <cell r="B726">
            <v>2</v>
          </cell>
          <cell r="C726" t="str">
            <v>羽衣停車場線</v>
          </cell>
          <cell r="D726" t="str">
            <v>ﾊｺﾞﾛﾓﾃｲｼ</v>
          </cell>
          <cell r="E726">
            <v>6</v>
          </cell>
          <cell r="F726">
            <v>0</v>
          </cell>
        </row>
        <row r="727">
          <cell r="A727">
            <v>602013</v>
          </cell>
          <cell r="B727">
            <v>2</v>
          </cell>
          <cell r="C727" t="str">
            <v>和田福泉線</v>
          </cell>
          <cell r="D727" t="str">
            <v>ﾜﾀﾞﾌｸｲｽﾞ</v>
          </cell>
          <cell r="E727">
            <v>6</v>
          </cell>
          <cell r="F727">
            <v>0</v>
          </cell>
        </row>
        <row r="728">
          <cell r="A728">
            <v>602014</v>
          </cell>
          <cell r="B728">
            <v>2</v>
          </cell>
          <cell r="C728" t="str">
            <v>信太高石線</v>
          </cell>
          <cell r="D728" t="str">
            <v>ｼﾉﾀﾞﾀｶｲｼ</v>
          </cell>
          <cell r="E728">
            <v>6</v>
          </cell>
          <cell r="F728">
            <v>0</v>
          </cell>
        </row>
        <row r="729">
          <cell r="A729">
            <v>602015</v>
          </cell>
          <cell r="B729">
            <v>2</v>
          </cell>
          <cell r="C729" t="str">
            <v>高石停車場線</v>
          </cell>
          <cell r="D729" t="str">
            <v>ﾀｶｲｼﾃｲｼｬ</v>
          </cell>
          <cell r="E729">
            <v>6</v>
          </cell>
          <cell r="F729">
            <v>0</v>
          </cell>
        </row>
        <row r="730">
          <cell r="A730">
            <v>602016</v>
          </cell>
          <cell r="B730">
            <v>2</v>
          </cell>
          <cell r="C730" t="str">
            <v>三林岡山線</v>
          </cell>
          <cell r="D730" t="str">
            <v>ﾐﾊﾞﾔｼｵｶﾔ</v>
          </cell>
          <cell r="E730">
            <v>6</v>
          </cell>
          <cell r="F730">
            <v>0</v>
          </cell>
        </row>
        <row r="731">
          <cell r="A731">
            <v>602017</v>
          </cell>
          <cell r="B731">
            <v>2</v>
          </cell>
          <cell r="C731" t="str">
            <v>父鬼和気線</v>
          </cell>
          <cell r="D731" t="str">
            <v>ﾁﾁｵﾆﾜｹｾﾝ</v>
          </cell>
          <cell r="E731">
            <v>6</v>
          </cell>
          <cell r="F731">
            <v>0</v>
          </cell>
        </row>
        <row r="732">
          <cell r="A732">
            <v>602018</v>
          </cell>
          <cell r="B732">
            <v>2</v>
          </cell>
          <cell r="C732" t="str">
            <v>和気岸和田線</v>
          </cell>
          <cell r="D732" t="str">
            <v>ﾜｹｷｼﾜﾀﾞｾ</v>
          </cell>
          <cell r="E732">
            <v>6</v>
          </cell>
          <cell r="F732">
            <v>0</v>
          </cell>
        </row>
        <row r="733">
          <cell r="A733">
            <v>602019</v>
          </cell>
          <cell r="B733">
            <v>2</v>
          </cell>
          <cell r="C733" t="str">
            <v>春木岸和田線</v>
          </cell>
          <cell r="D733" t="str">
            <v>ﾊﾙｷｷｼﾜﾀﾞ</v>
          </cell>
          <cell r="E733">
            <v>6</v>
          </cell>
          <cell r="F733">
            <v>0</v>
          </cell>
        </row>
        <row r="734">
          <cell r="A734">
            <v>602020</v>
          </cell>
          <cell r="B734">
            <v>2</v>
          </cell>
          <cell r="C734" t="str">
            <v>国道１７０号</v>
          </cell>
          <cell r="D734" t="str">
            <v>ｺｸﾄﾞｳ170</v>
          </cell>
          <cell r="E734">
            <v>6</v>
          </cell>
          <cell r="F734">
            <v>0</v>
          </cell>
        </row>
        <row r="735">
          <cell r="A735">
            <v>602021</v>
          </cell>
          <cell r="B735">
            <v>2</v>
          </cell>
          <cell r="C735" t="str">
            <v>（旧）国道１７０号</v>
          </cell>
          <cell r="D735" t="str">
            <v>ｷｭｳｺｸﾄﾞｳ</v>
          </cell>
          <cell r="E735">
            <v>6</v>
          </cell>
          <cell r="F735">
            <v>0</v>
          </cell>
        </row>
        <row r="736">
          <cell r="A736">
            <v>602022</v>
          </cell>
          <cell r="B736">
            <v>2</v>
          </cell>
          <cell r="C736" t="str">
            <v>国道３１０号</v>
          </cell>
          <cell r="D736" t="str">
            <v>ｺｸﾄﾞｳ310</v>
          </cell>
          <cell r="E736">
            <v>6</v>
          </cell>
          <cell r="F736">
            <v>0</v>
          </cell>
        </row>
        <row r="737">
          <cell r="A737">
            <v>602023</v>
          </cell>
          <cell r="B737">
            <v>2</v>
          </cell>
          <cell r="C737" t="str">
            <v>国道４８０号</v>
          </cell>
          <cell r="D737" t="str">
            <v>ｺｸﾄﾞｳ480</v>
          </cell>
          <cell r="E737">
            <v>6</v>
          </cell>
          <cell r="F737">
            <v>0</v>
          </cell>
        </row>
        <row r="738">
          <cell r="A738">
            <v>602024</v>
          </cell>
          <cell r="B738">
            <v>2</v>
          </cell>
          <cell r="C738" t="str">
            <v>築港天見線</v>
          </cell>
          <cell r="D738" t="str">
            <v>ﾁｯｺｳｱﾏﾐｾ</v>
          </cell>
          <cell r="E738">
            <v>6</v>
          </cell>
          <cell r="F738">
            <v>0</v>
          </cell>
        </row>
        <row r="739">
          <cell r="A739">
            <v>602025</v>
          </cell>
          <cell r="B739">
            <v>2</v>
          </cell>
          <cell r="C739" t="str">
            <v>鳳檜尾線</v>
          </cell>
          <cell r="D739" t="str">
            <v>ｵｵﾄﾘﾋｵｾﾝ</v>
          </cell>
          <cell r="E739">
            <v>6</v>
          </cell>
          <cell r="F739">
            <v>0</v>
          </cell>
        </row>
        <row r="740">
          <cell r="A740">
            <v>602026</v>
          </cell>
          <cell r="B740">
            <v>2</v>
          </cell>
          <cell r="C740" t="str">
            <v>和泉府中停車場線</v>
          </cell>
          <cell r="D740" t="str">
            <v>ｲｽﾞﾐﾌﾁｭｳ</v>
          </cell>
          <cell r="E740">
            <v>6</v>
          </cell>
          <cell r="F740">
            <v>0</v>
          </cell>
        </row>
        <row r="741">
          <cell r="A741">
            <v>602027</v>
          </cell>
          <cell r="B741">
            <v>2</v>
          </cell>
          <cell r="C741" t="str">
            <v>池上下宮線</v>
          </cell>
          <cell r="D741" t="str">
            <v>ｲｹｶﾞﾐｼﾓﾉ</v>
          </cell>
          <cell r="E741">
            <v>6</v>
          </cell>
          <cell r="F741">
            <v>0</v>
          </cell>
        </row>
        <row r="742">
          <cell r="A742">
            <v>603001</v>
          </cell>
          <cell r="B742">
            <v>3</v>
          </cell>
          <cell r="C742" t="str">
            <v>大阪中央環状線</v>
          </cell>
          <cell r="D742" t="str">
            <v>ｵｵｻｶﾁｭｳｵ</v>
          </cell>
          <cell r="E742">
            <v>6</v>
          </cell>
          <cell r="F742">
            <v>0</v>
          </cell>
        </row>
        <row r="743">
          <cell r="A743">
            <v>603002</v>
          </cell>
          <cell r="B743">
            <v>3</v>
          </cell>
          <cell r="C743" t="str">
            <v>大阪和泉泉南線</v>
          </cell>
          <cell r="D743" t="str">
            <v>ｵｵｻｶｲｽﾞﾐ</v>
          </cell>
          <cell r="E743">
            <v>6</v>
          </cell>
          <cell r="F743">
            <v>0</v>
          </cell>
        </row>
        <row r="744">
          <cell r="A744">
            <v>603003</v>
          </cell>
          <cell r="B744">
            <v>3</v>
          </cell>
          <cell r="C744" t="str">
            <v>大堀堺線</v>
          </cell>
          <cell r="D744" t="str">
            <v>ｵｵﾎﾘｻｶｲｾ</v>
          </cell>
          <cell r="E744">
            <v>6</v>
          </cell>
          <cell r="F744">
            <v>0</v>
          </cell>
        </row>
        <row r="745">
          <cell r="A745">
            <v>603004</v>
          </cell>
          <cell r="B745">
            <v>3</v>
          </cell>
          <cell r="C745" t="str">
            <v>南花田鳳西町線</v>
          </cell>
          <cell r="D745" t="str">
            <v>ﾐﾅﾐﾊﾅﾀﾞｵ</v>
          </cell>
          <cell r="E745">
            <v>6</v>
          </cell>
          <cell r="F745">
            <v>0</v>
          </cell>
        </row>
        <row r="746">
          <cell r="A746">
            <v>603005</v>
          </cell>
          <cell r="B746">
            <v>3</v>
          </cell>
          <cell r="C746" t="str">
            <v>松屋古川線</v>
          </cell>
          <cell r="D746" t="str">
            <v>ﾏﾂﾔﾌﾙｶﾜｾ</v>
          </cell>
          <cell r="E746">
            <v>6</v>
          </cell>
          <cell r="F746">
            <v>0</v>
          </cell>
        </row>
        <row r="747">
          <cell r="A747">
            <v>603006</v>
          </cell>
          <cell r="B747">
            <v>3</v>
          </cell>
          <cell r="C747" t="str">
            <v>松原泉大津線</v>
          </cell>
          <cell r="D747" t="str">
            <v>ﾏﾂﾊﾞﾗｲｽﾞ</v>
          </cell>
          <cell r="E747">
            <v>6</v>
          </cell>
          <cell r="F747">
            <v>0</v>
          </cell>
        </row>
        <row r="748">
          <cell r="A748">
            <v>603007</v>
          </cell>
          <cell r="B748">
            <v>3</v>
          </cell>
          <cell r="C748" t="str">
            <v>出島百舌鳥線</v>
          </cell>
          <cell r="D748" t="str">
            <v>ﾃﾞｼﾞﾏﾓｽﾞ</v>
          </cell>
          <cell r="E748">
            <v>6</v>
          </cell>
          <cell r="F748">
            <v>0</v>
          </cell>
        </row>
        <row r="749">
          <cell r="A749">
            <v>603008</v>
          </cell>
          <cell r="B749">
            <v>3</v>
          </cell>
          <cell r="C749" t="str">
            <v>高石北線</v>
          </cell>
          <cell r="D749" t="str">
            <v>ﾀｶｲｼｷﾀｾﾝ</v>
          </cell>
          <cell r="E749">
            <v>6</v>
          </cell>
          <cell r="F749">
            <v>0</v>
          </cell>
        </row>
        <row r="750">
          <cell r="A750">
            <v>603009</v>
          </cell>
          <cell r="B750">
            <v>3</v>
          </cell>
          <cell r="C750" t="str">
            <v>和泉中央線</v>
          </cell>
          <cell r="D750" t="str">
            <v>ｲｽﾞﾐﾁｭｳｵ</v>
          </cell>
          <cell r="E750">
            <v>6</v>
          </cell>
          <cell r="F750">
            <v>0</v>
          </cell>
        </row>
        <row r="751">
          <cell r="A751">
            <v>603010</v>
          </cell>
          <cell r="B751">
            <v>3</v>
          </cell>
          <cell r="C751" t="str">
            <v>大阪岸和田南海線</v>
          </cell>
          <cell r="D751" t="str">
            <v>ｵｵｻｶｷｼﾜﾀ</v>
          </cell>
          <cell r="E751">
            <v>6</v>
          </cell>
          <cell r="F751">
            <v>0</v>
          </cell>
        </row>
        <row r="752">
          <cell r="A752">
            <v>603011</v>
          </cell>
          <cell r="B752">
            <v>3</v>
          </cell>
          <cell r="C752" t="str">
            <v>池上下宮線</v>
          </cell>
          <cell r="D752" t="str">
            <v>ｲｹｶﾞﾐｼﾓﾉ</v>
          </cell>
          <cell r="E752">
            <v>6</v>
          </cell>
          <cell r="F752">
            <v>0</v>
          </cell>
        </row>
        <row r="753">
          <cell r="A753">
            <v>603012</v>
          </cell>
          <cell r="B753">
            <v>3</v>
          </cell>
          <cell r="C753" t="str">
            <v>泉州山手線</v>
          </cell>
          <cell r="D753" t="str">
            <v>ｾﾝｼｭｳﾔﾏﾃ</v>
          </cell>
          <cell r="E753">
            <v>6</v>
          </cell>
          <cell r="F753">
            <v>0</v>
          </cell>
        </row>
        <row r="754">
          <cell r="A754">
            <v>603013</v>
          </cell>
          <cell r="B754">
            <v>3</v>
          </cell>
          <cell r="C754" t="str">
            <v>下石津泉ヶ丘線</v>
          </cell>
          <cell r="D754" t="str">
            <v>ｼﾓｲｼﾂﾞｲｽ</v>
          </cell>
          <cell r="E754">
            <v>6</v>
          </cell>
          <cell r="F754">
            <v>0</v>
          </cell>
        </row>
        <row r="755">
          <cell r="A755">
            <v>603014</v>
          </cell>
          <cell r="B755">
            <v>3</v>
          </cell>
          <cell r="C755" t="str">
            <v>取石舞線</v>
          </cell>
          <cell r="D755" t="str">
            <v>ﾄﾘｲｼﾏｲｾﾝ</v>
          </cell>
          <cell r="E755">
            <v>6</v>
          </cell>
          <cell r="F755">
            <v>0</v>
          </cell>
        </row>
        <row r="756">
          <cell r="A756">
            <v>603015</v>
          </cell>
          <cell r="B756">
            <v>3</v>
          </cell>
          <cell r="C756" t="str">
            <v>常磐浜寺線</v>
          </cell>
          <cell r="D756" t="str">
            <v>ﾄｷﾜﾊﾏﾃﾞﾗ</v>
          </cell>
          <cell r="E756">
            <v>6</v>
          </cell>
          <cell r="F756">
            <v>0</v>
          </cell>
        </row>
        <row r="757">
          <cell r="A757">
            <v>603016</v>
          </cell>
          <cell r="B757">
            <v>3</v>
          </cell>
          <cell r="C757" t="str">
            <v>松之浜駅前通線</v>
          </cell>
          <cell r="D757" t="str">
            <v>ﾏﾂﾉﾊﾏｴｷﾏ</v>
          </cell>
          <cell r="E757">
            <v>6</v>
          </cell>
          <cell r="F757">
            <v>0</v>
          </cell>
        </row>
        <row r="758">
          <cell r="A758">
            <v>603017</v>
          </cell>
          <cell r="B758">
            <v>3</v>
          </cell>
          <cell r="C758" t="str">
            <v>堺狭山線</v>
          </cell>
          <cell r="D758" t="str">
            <v>ｻｶｲｻﾔﾏｾﾝ</v>
          </cell>
          <cell r="E758">
            <v>6</v>
          </cell>
          <cell r="F758">
            <v>0</v>
          </cell>
        </row>
        <row r="759">
          <cell r="A759">
            <v>604001</v>
          </cell>
          <cell r="B759">
            <v>4</v>
          </cell>
          <cell r="C759" t="str">
            <v>南海本線（高石市）連立本体</v>
          </cell>
          <cell r="D759" t="str">
            <v>ﾅﾝｶｲﾎﾝｾﾝ</v>
          </cell>
          <cell r="E759">
            <v>6</v>
          </cell>
          <cell r="F759">
            <v>0</v>
          </cell>
        </row>
        <row r="760">
          <cell r="A760">
            <v>604002</v>
          </cell>
          <cell r="B760">
            <v>4</v>
          </cell>
          <cell r="C760" t="str">
            <v>南海本線（高石市）連立関連側道</v>
          </cell>
          <cell r="D760" t="str">
            <v>ﾅﾝｶｲﾎﾝｾﾝ</v>
          </cell>
          <cell r="E760">
            <v>6</v>
          </cell>
          <cell r="F760">
            <v>0</v>
          </cell>
        </row>
        <row r="761">
          <cell r="A761">
            <v>604003</v>
          </cell>
          <cell r="B761">
            <v>4</v>
          </cell>
          <cell r="C761" t="str">
            <v>南海本線（泉大津市）連立本体</v>
          </cell>
          <cell r="D761" t="str">
            <v>ﾅﾝｶｲﾎﾝｾﾝ</v>
          </cell>
          <cell r="E761">
            <v>6</v>
          </cell>
          <cell r="F761">
            <v>0</v>
          </cell>
        </row>
        <row r="762">
          <cell r="A762">
            <v>604004</v>
          </cell>
          <cell r="B762">
            <v>4</v>
          </cell>
          <cell r="C762" t="str">
            <v>南海本線（泉大津市）連立関連側道</v>
          </cell>
          <cell r="D762" t="str">
            <v>ﾅﾝｶｲﾎﾝｾﾝ</v>
          </cell>
          <cell r="E762">
            <v>6</v>
          </cell>
          <cell r="F762">
            <v>0</v>
          </cell>
        </row>
        <row r="763">
          <cell r="A763">
            <v>606001</v>
          </cell>
          <cell r="B763">
            <v>6</v>
          </cell>
          <cell r="C763" t="str">
            <v>石津川</v>
          </cell>
          <cell r="D763" t="str">
            <v>ｲｼｽﾞｶﾞﾜ</v>
          </cell>
          <cell r="E763">
            <v>6</v>
          </cell>
          <cell r="F763">
            <v>0</v>
          </cell>
        </row>
        <row r="764">
          <cell r="A764">
            <v>606002</v>
          </cell>
          <cell r="B764">
            <v>6</v>
          </cell>
          <cell r="C764" t="str">
            <v>百済川</v>
          </cell>
          <cell r="D764" t="str">
            <v>ｸﾀﾞﾗｶﾞﾜ</v>
          </cell>
          <cell r="E764">
            <v>6</v>
          </cell>
          <cell r="F764">
            <v>0</v>
          </cell>
        </row>
        <row r="765">
          <cell r="A765">
            <v>606003</v>
          </cell>
          <cell r="B765">
            <v>6</v>
          </cell>
          <cell r="C765" t="str">
            <v>百舌鳥川</v>
          </cell>
          <cell r="D765" t="str">
            <v>ﾓｽﾞｶﾞﾜ</v>
          </cell>
          <cell r="E765">
            <v>6</v>
          </cell>
          <cell r="F765">
            <v>0</v>
          </cell>
        </row>
        <row r="766">
          <cell r="A766">
            <v>606004</v>
          </cell>
          <cell r="B766">
            <v>6</v>
          </cell>
          <cell r="C766" t="str">
            <v>和田川</v>
          </cell>
          <cell r="D766" t="str">
            <v>ﾜﾀﾞｶﾞﾜ</v>
          </cell>
          <cell r="E766">
            <v>6</v>
          </cell>
          <cell r="F766">
            <v>0</v>
          </cell>
        </row>
        <row r="767">
          <cell r="A767">
            <v>606005</v>
          </cell>
          <cell r="B767">
            <v>6</v>
          </cell>
          <cell r="C767" t="str">
            <v>妙見川</v>
          </cell>
          <cell r="D767" t="str">
            <v>ﾐｮｳｹﾝｶﾞﾜ</v>
          </cell>
          <cell r="E767">
            <v>6</v>
          </cell>
          <cell r="F767">
            <v>0</v>
          </cell>
        </row>
        <row r="768">
          <cell r="A768">
            <v>606006</v>
          </cell>
          <cell r="B768">
            <v>6</v>
          </cell>
          <cell r="C768" t="str">
            <v>芦田川</v>
          </cell>
          <cell r="D768" t="str">
            <v>ｱｼﾀﾞｶﾞﾜ</v>
          </cell>
          <cell r="E768">
            <v>6</v>
          </cell>
          <cell r="F768">
            <v>0</v>
          </cell>
        </row>
        <row r="769">
          <cell r="A769">
            <v>606007</v>
          </cell>
          <cell r="B769">
            <v>6</v>
          </cell>
          <cell r="C769" t="str">
            <v>大津川</v>
          </cell>
          <cell r="D769" t="str">
            <v>ｵｵﾂｶﾞﾜ</v>
          </cell>
          <cell r="E769">
            <v>6</v>
          </cell>
          <cell r="F769">
            <v>0</v>
          </cell>
        </row>
        <row r="770">
          <cell r="A770">
            <v>606008</v>
          </cell>
          <cell r="B770">
            <v>6</v>
          </cell>
          <cell r="C770" t="str">
            <v>牛滝川</v>
          </cell>
          <cell r="D770" t="str">
            <v>ｳｼﾀｷｶﾞﾜ</v>
          </cell>
          <cell r="E770">
            <v>6</v>
          </cell>
          <cell r="F770">
            <v>0</v>
          </cell>
        </row>
        <row r="771">
          <cell r="A771">
            <v>606009</v>
          </cell>
          <cell r="B771">
            <v>6</v>
          </cell>
          <cell r="C771" t="str">
            <v>松尾川</v>
          </cell>
          <cell r="D771" t="str">
            <v>ﾏﾂｵｶﾞﾜ</v>
          </cell>
          <cell r="E771">
            <v>6</v>
          </cell>
          <cell r="F771">
            <v>0</v>
          </cell>
        </row>
        <row r="772">
          <cell r="A772">
            <v>606010</v>
          </cell>
          <cell r="B772">
            <v>6</v>
          </cell>
          <cell r="C772" t="str">
            <v>槙尾川</v>
          </cell>
          <cell r="D772" t="str">
            <v>ﾏｷｵｶﾞﾜ</v>
          </cell>
          <cell r="E772">
            <v>6</v>
          </cell>
          <cell r="F772">
            <v>0</v>
          </cell>
        </row>
        <row r="773">
          <cell r="A773">
            <v>606011</v>
          </cell>
          <cell r="B773">
            <v>6</v>
          </cell>
          <cell r="C773" t="str">
            <v>東槙尾川</v>
          </cell>
          <cell r="D773" t="str">
            <v>ﾋｶﾞｼﾏｷｵｶ</v>
          </cell>
          <cell r="E773">
            <v>6</v>
          </cell>
          <cell r="F773">
            <v>0</v>
          </cell>
        </row>
        <row r="774">
          <cell r="A774">
            <v>608001</v>
          </cell>
          <cell r="B774">
            <v>8</v>
          </cell>
          <cell r="C774" t="str">
            <v>妙見川</v>
          </cell>
          <cell r="D774" t="str">
            <v>ﾐｮｳｹﾝｶﾞﾜ</v>
          </cell>
          <cell r="E774">
            <v>6</v>
          </cell>
          <cell r="F774">
            <v>0</v>
          </cell>
        </row>
        <row r="775">
          <cell r="A775">
            <v>608002</v>
          </cell>
          <cell r="B775">
            <v>8</v>
          </cell>
          <cell r="C775" t="str">
            <v>松尾川</v>
          </cell>
          <cell r="D775" t="str">
            <v>ﾏﾂｵｶﾞﾜ</v>
          </cell>
          <cell r="E775">
            <v>6</v>
          </cell>
          <cell r="F775">
            <v>0</v>
          </cell>
        </row>
        <row r="776">
          <cell r="A776">
            <v>608003</v>
          </cell>
          <cell r="B776">
            <v>8</v>
          </cell>
          <cell r="C776" t="str">
            <v>明正川</v>
          </cell>
          <cell r="D776" t="str">
            <v>ﾐｮｳｼｮｳｶﾞ</v>
          </cell>
          <cell r="E776">
            <v>6</v>
          </cell>
          <cell r="F776">
            <v>0</v>
          </cell>
        </row>
        <row r="777">
          <cell r="A777">
            <v>608004</v>
          </cell>
          <cell r="B777">
            <v>8</v>
          </cell>
          <cell r="C777" t="str">
            <v>宮の谷</v>
          </cell>
          <cell r="D777" t="str">
            <v>ﾐﾔﾉﾀﾆ</v>
          </cell>
          <cell r="E777">
            <v>6</v>
          </cell>
          <cell r="F777">
            <v>0</v>
          </cell>
        </row>
        <row r="778">
          <cell r="A778">
            <v>608005</v>
          </cell>
          <cell r="B778">
            <v>8</v>
          </cell>
          <cell r="C778" t="str">
            <v>九鬼川</v>
          </cell>
          <cell r="D778" t="str">
            <v>ｸｷｶﾞﾜ</v>
          </cell>
          <cell r="E778">
            <v>6</v>
          </cell>
          <cell r="F778">
            <v>0</v>
          </cell>
        </row>
        <row r="779">
          <cell r="A779">
            <v>608006</v>
          </cell>
          <cell r="B779">
            <v>8</v>
          </cell>
          <cell r="C779" t="str">
            <v>父鬼川右支川</v>
          </cell>
          <cell r="D779" t="str">
            <v>ﾁﾁｵﾆｶﾞﾜﾐ</v>
          </cell>
          <cell r="E779">
            <v>6</v>
          </cell>
          <cell r="F779">
            <v>0</v>
          </cell>
        </row>
        <row r="780">
          <cell r="A780">
            <v>608007</v>
          </cell>
          <cell r="B780">
            <v>8</v>
          </cell>
          <cell r="C780" t="str">
            <v>小川</v>
          </cell>
          <cell r="D780" t="str">
            <v>ｵｶﾞﾜ</v>
          </cell>
          <cell r="E780">
            <v>6</v>
          </cell>
          <cell r="F780">
            <v>0</v>
          </cell>
        </row>
        <row r="781">
          <cell r="A781">
            <v>608008</v>
          </cell>
          <cell r="B781">
            <v>8</v>
          </cell>
          <cell r="C781" t="str">
            <v>松尾川第４支川</v>
          </cell>
          <cell r="D781" t="str">
            <v>ﾏﾂｵｶﾞﾜﾀﾞ</v>
          </cell>
          <cell r="E781">
            <v>6</v>
          </cell>
          <cell r="F781">
            <v>0</v>
          </cell>
        </row>
        <row r="782">
          <cell r="A782">
            <v>608009</v>
          </cell>
          <cell r="B782">
            <v>8</v>
          </cell>
          <cell r="C782" t="str">
            <v>父鬼川左第９支川</v>
          </cell>
          <cell r="D782" t="str">
            <v>ﾁﾁｵﾆｶﾜ</v>
          </cell>
          <cell r="E782">
            <v>6</v>
          </cell>
          <cell r="F782">
            <v>0</v>
          </cell>
        </row>
        <row r="783">
          <cell r="A783">
            <v>608010</v>
          </cell>
          <cell r="B783">
            <v>8</v>
          </cell>
          <cell r="C783" t="str">
            <v>松尾川右第１０支川</v>
          </cell>
          <cell r="D783" t="str">
            <v>ﾏﾂｵｶﾞﾜ</v>
          </cell>
          <cell r="E783">
            <v>6</v>
          </cell>
          <cell r="F783">
            <v>0</v>
          </cell>
        </row>
        <row r="784">
          <cell r="A784">
            <v>608011</v>
          </cell>
          <cell r="B784">
            <v>8</v>
          </cell>
          <cell r="C784" t="str">
            <v>父鬼川右第１７支川</v>
          </cell>
          <cell r="D784" t="str">
            <v>ｸｷｶﾞﾜ</v>
          </cell>
          <cell r="E784">
            <v>6</v>
          </cell>
          <cell r="F784">
            <v>0</v>
          </cell>
        </row>
        <row r="785">
          <cell r="A785">
            <v>608012</v>
          </cell>
          <cell r="B785">
            <v>8</v>
          </cell>
          <cell r="C785" t="str">
            <v>父鬼川側川</v>
          </cell>
          <cell r="E785">
            <v>6</v>
          </cell>
          <cell r="F785">
            <v>0</v>
          </cell>
        </row>
        <row r="786">
          <cell r="A786">
            <v>609001</v>
          </cell>
          <cell r="B786">
            <v>9</v>
          </cell>
          <cell r="C786" t="str">
            <v>妙見川</v>
          </cell>
          <cell r="D786" t="str">
            <v>ﾐｮｳｹﾝｶﾞﾜ</v>
          </cell>
          <cell r="E786">
            <v>6</v>
          </cell>
          <cell r="F786">
            <v>0</v>
          </cell>
        </row>
        <row r="787">
          <cell r="A787">
            <v>609002</v>
          </cell>
          <cell r="B787">
            <v>9</v>
          </cell>
          <cell r="C787" t="str">
            <v>松尾川</v>
          </cell>
          <cell r="D787" t="str">
            <v>ﾏﾂｵｶﾞﾜ</v>
          </cell>
          <cell r="E787">
            <v>6</v>
          </cell>
          <cell r="F787">
            <v>0</v>
          </cell>
        </row>
        <row r="788">
          <cell r="A788">
            <v>609003</v>
          </cell>
          <cell r="B788">
            <v>9</v>
          </cell>
          <cell r="C788" t="str">
            <v>明正川</v>
          </cell>
          <cell r="D788" t="str">
            <v>ﾐｮｳｼｮｳｶﾞ</v>
          </cell>
          <cell r="E788">
            <v>6</v>
          </cell>
          <cell r="F788">
            <v>0</v>
          </cell>
        </row>
        <row r="789">
          <cell r="A789">
            <v>609004</v>
          </cell>
          <cell r="B789">
            <v>9</v>
          </cell>
          <cell r="C789" t="str">
            <v>宮の谷</v>
          </cell>
          <cell r="D789" t="str">
            <v>ﾐﾔﾉﾀﾆ</v>
          </cell>
          <cell r="E789">
            <v>6</v>
          </cell>
          <cell r="F789">
            <v>0</v>
          </cell>
        </row>
        <row r="790">
          <cell r="A790">
            <v>609005</v>
          </cell>
          <cell r="B790">
            <v>9</v>
          </cell>
          <cell r="C790" t="str">
            <v>九鬼川</v>
          </cell>
          <cell r="D790" t="str">
            <v>ｸｷｶﾞﾜ</v>
          </cell>
          <cell r="E790">
            <v>6</v>
          </cell>
          <cell r="F790">
            <v>0</v>
          </cell>
        </row>
        <row r="791">
          <cell r="A791">
            <v>609006</v>
          </cell>
          <cell r="B791">
            <v>9</v>
          </cell>
          <cell r="C791" t="str">
            <v>父鬼川右支川</v>
          </cell>
          <cell r="D791" t="str">
            <v>ﾁﾁｵﾆｶﾞﾜﾐ</v>
          </cell>
          <cell r="E791">
            <v>6</v>
          </cell>
          <cell r="F791">
            <v>0</v>
          </cell>
        </row>
        <row r="792">
          <cell r="A792">
            <v>609007</v>
          </cell>
          <cell r="B792">
            <v>9</v>
          </cell>
          <cell r="C792" t="str">
            <v>小川</v>
          </cell>
          <cell r="D792" t="str">
            <v>ｵｶﾞﾜ</v>
          </cell>
          <cell r="E792">
            <v>6</v>
          </cell>
          <cell r="F792">
            <v>0</v>
          </cell>
        </row>
        <row r="793">
          <cell r="A793">
            <v>609008</v>
          </cell>
          <cell r="B793">
            <v>9</v>
          </cell>
          <cell r="C793" t="str">
            <v>松尾川第４支川</v>
          </cell>
          <cell r="D793" t="str">
            <v>ﾏﾂｵｶﾞﾜﾀﾞ</v>
          </cell>
          <cell r="E793">
            <v>6</v>
          </cell>
          <cell r="F793">
            <v>0</v>
          </cell>
        </row>
        <row r="794">
          <cell r="A794">
            <v>609009</v>
          </cell>
          <cell r="B794">
            <v>9</v>
          </cell>
          <cell r="C794" t="str">
            <v>父鬼川左第９支川</v>
          </cell>
          <cell r="D794" t="str">
            <v>ﾁﾁｵﾆｶﾜ</v>
          </cell>
          <cell r="E794">
            <v>6</v>
          </cell>
          <cell r="F794">
            <v>0</v>
          </cell>
        </row>
        <row r="795">
          <cell r="A795">
            <v>609010</v>
          </cell>
          <cell r="B795">
            <v>9</v>
          </cell>
          <cell r="C795" t="str">
            <v>槙尾川ダム（槙尾山仏並線）</v>
          </cell>
          <cell r="D795" t="str">
            <v>ﾏｷｵｶﾞﾜ</v>
          </cell>
          <cell r="E795">
            <v>6</v>
          </cell>
          <cell r="F795">
            <v>0</v>
          </cell>
        </row>
        <row r="796">
          <cell r="A796">
            <v>609011</v>
          </cell>
          <cell r="B796">
            <v>9</v>
          </cell>
          <cell r="C796" t="str">
            <v>槙尾山仏並線</v>
          </cell>
          <cell r="D796" t="str">
            <v>ﾏｷｵｻﾝ</v>
          </cell>
          <cell r="E796">
            <v>6</v>
          </cell>
          <cell r="F796">
            <v>0</v>
          </cell>
        </row>
        <row r="797">
          <cell r="A797">
            <v>611001</v>
          </cell>
          <cell r="B797">
            <v>11</v>
          </cell>
          <cell r="C797" t="str">
            <v>大泉緑地</v>
          </cell>
          <cell r="D797" t="str">
            <v>ｵｵｲｽﾞﾐﾘｮ</v>
          </cell>
          <cell r="E797">
            <v>6</v>
          </cell>
          <cell r="F797">
            <v>0</v>
          </cell>
        </row>
        <row r="798">
          <cell r="A798">
            <v>613001</v>
          </cell>
          <cell r="B798">
            <v>13</v>
          </cell>
          <cell r="C798" t="str">
            <v>池上下宮線</v>
          </cell>
          <cell r="D798" t="str">
            <v>ｲｹｶﾞﾐｼﾓﾉ</v>
          </cell>
          <cell r="E798">
            <v>6</v>
          </cell>
          <cell r="F798">
            <v>0</v>
          </cell>
        </row>
        <row r="799">
          <cell r="A799">
            <v>613002</v>
          </cell>
          <cell r="B799">
            <v>13</v>
          </cell>
          <cell r="C799" t="str">
            <v>泉州山手線</v>
          </cell>
          <cell r="D799" t="str">
            <v>ｾﾝｼｭｳﾔﾏﾃ</v>
          </cell>
          <cell r="E799">
            <v>6</v>
          </cell>
          <cell r="F799">
            <v>0</v>
          </cell>
        </row>
        <row r="800">
          <cell r="A800">
            <v>613003</v>
          </cell>
          <cell r="B800">
            <v>13</v>
          </cell>
          <cell r="C800" t="str">
            <v>牛滝川</v>
          </cell>
          <cell r="D800" t="str">
            <v>ｳｼﾀｷｶﾞﾜ</v>
          </cell>
          <cell r="E800">
            <v>6</v>
          </cell>
          <cell r="F800">
            <v>0</v>
          </cell>
        </row>
        <row r="801">
          <cell r="A801">
            <v>613004</v>
          </cell>
          <cell r="B801">
            <v>13</v>
          </cell>
          <cell r="C801" t="str">
            <v>東槙尾川</v>
          </cell>
          <cell r="D801" t="str">
            <v>ﾋｶﾞｼﾏｷｵｶ</v>
          </cell>
          <cell r="E801">
            <v>6</v>
          </cell>
          <cell r="F801">
            <v>0</v>
          </cell>
        </row>
        <row r="802">
          <cell r="A802">
            <v>613005</v>
          </cell>
          <cell r="B802">
            <v>13</v>
          </cell>
          <cell r="C802" t="str">
            <v>大泉緑地</v>
          </cell>
          <cell r="D802" t="str">
            <v>ｵｵｲｽﾞﾐﾘｮ</v>
          </cell>
          <cell r="E802">
            <v>6</v>
          </cell>
          <cell r="F802">
            <v>0</v>
          </cell>
        </row>
        <row r="803">
          <cell r="A803">
            <v>620001</v>
          </cell>
          <cell r="B803">
            <v>20</v>
          </cell>
          <cell r="C803" t="str">
            <v>農林公園整備推進事業</v>
          </cell>
          <cell r="D803" t="str">
            <v>ﾉｳﾘﾝｺｳｴﾝｾｲﾋﾞｽｲｼﾝ</v>
          </cell>
          <cell r="E803">
            <v>6</v>
          </cell>
          <cell r="F803">
            <v>0</v>
          </cell>
        </row>
        <row r="804">
          <cell r="A804">
            <v>660001</v>
          </cell>
          <cell r="B804">
            <v>60</v>
          </cell>
          <cell r="C804" t="str">
            <v>大阪河内長野線</v>
          </cell>
          <cell r="D804" t="str">
            <v>ｵｵｻｶｶﾜﾁﾅ</v>
          </cell>
          <cell r="E804">
            <v>6</v>
          </cell>
          <cell r="F804">
            <v>0</v>
          </cell>
        </row>
        <row r="805">
          <cell r="A805">
            <v>660002</v>
          </cell>
          <cell r="B805">
            <v>60</v>
          </cell>
          <cell r="C805" t="str">
            <v>和泉中央線</v>
          </cell>
          <cell r="D805" t="str">
            <v>ｲｽﾞﾐﾁｭｳｵ</v>
          </cell>
          <cell r="E805">
            <v>6</v>
          </cell>
          <cell r="F805">
            <v>0</v>
          </cell>
        </row>
        <row r="806">
          <cell r="A806">
            <v>660003</v>
          </cell>
          <cell r="B806">
            <v>60</v>
          </cell>
          <cell r="C806" t="str">
            <v>大阪岸和田南海線</v>
          </cell>
          <cell r="D806" t="str">
            <v>ｵｵｻｶｷｼﾜﾀ</v>
          </cell>
          <cell r="E806">
            <v>6</v>
          </cell>
          <cell r="F806">
            <v>0</v>
          </cell>
        </row>
        <row r="807">
          <cell r="A807">
            <v>660004</v>
          </cell>
          <cell r="B807">
            <v>60</v>
          </cell>
          <cell r="C807" t="str">
            <v>池上下宮線</v>
          </cell>
          <cell r="D807" t="str">
            <v>ｲｹｶﾞﾐｼﾓﾉ</v>
          </cell>
          <cell r="E807">
            <v>6</v>
          </cell>
          <cell r="F807">
            <v>0</v>
          </cell>
        </row>
        <row r="808">
          <cell r="A808">
            <v>660005</v>
          </cell>
          <cell r="B808">
            <v>60</v>
          </cell>
          <cell r="C808" t="str">
            <v>大津港我孫子線</v>
          </cell>
          <cell r="D808" t="str">
            <v>ｵｵﾂﾐﾅﾄｱﾋ</v>
          </cell>
          <cell r="E808">
            <v>6</v>
          </cell>
          <cell r="F808">
            <v>0</v>
          </cell>
        </row>
        <row r="809">
          <cell r="A809">
            <v>660006</v>
          </cell>
          <cell r="B809">
            <v>60</v>
          </cell>
          <cell r="C809" t="str">
            <v>大泉緑地</v>
          </cell>
          <cell r="D809" t="str">
            <v>ｵｵｲｽﾞﾐﾘｮ</v>
          </cell>
          <cell r="E809">
            <v>6</v>
          </cell>
          <cell r="F809">
            <v>0</v>
          </cell>
        </row>
        <row r="810">
          <cell r="A810">
            <v>660007</v>
          </cell>
          <cell r="B810">
            <v>60</v>
          </cell>
          <cell r="C810" t="str">
            <v>空港関連地域整備事業</v>
          </cell>
          <cell r="D810" t="str">
            <v>ｸｳｺｳｶﾝﾚﾝﾁｲｷｾｲﾋﾞｼﾞｷﾞｮｳ</v>
          </cell>
          <cell r="E810">
            <v>6</v>
          </cell>
          <cell r="F810">
            <v>0</v>
          </cell>
        </row>
        <row r="811">
          <cell r="A811">
            <v>661001</v>
          </cell>
          <cell r="B811">
            <v>61</v>
          </cell>
          <cell r="C811" t="str">
            <v>大阪河内長野線</v>
          </cell>
          <cell r="D811" t="str">
            <v>ｵｵｻｶｶﾜﾁﾅ</v>
          </cell>
          <cell r="E811">
            <v>6</v>
          </cell>
          <cell r="F811">
            <v>0</v>
          </cell>
        </row>
        <row r="812">
          <cell r="A812">
            <v>664001</v>
          </cell>
          <cell r="B812">
            <v>64</v>
          </cell>
          <cell r="C812" t="str">
            <v>大阪和泉泉南線</v>
          </cell>
          <cell r="D812" t="str">
            <v>ｵｵｻｶｲｽﾞﾐ</v>
          </cell>
          <cell r="E812">
            <v>6</v>
          </cell>
          <cell r="F812">
            <v>0</v>
          </cell>
        </row>
        <row r="813">
          <cell r="A813">
            <v>664002</v>
          </cell>
          <cell r="B813">
            <v>64</v>
          </cell>
          <cell r="C813" t="str">
            <v>泉大津粉河線</v>
          </cell>
          <cell r="D813" t="str">
            <v>ｲｽﾞﾐｵｵﾂｺ</v>
          </cell>
          <cell r="E813">
            <v>6</v>
          </cell>
          <cell r="F813">
            <v>0</v>
          </cell>
        </row>
        <row r="814">
          <cell r="A814">
            <v>664003</v>
          </cell>
          <cell r="B814">
            <v>64</v>
          </cell>
          <cell r="C814" t="str">
            <v>富田林泉大津線</v>
          </cell>
          <cell r="D814" t="str">
            <v>ﾄﾝﾀﾞﾊﾞﾔｼ</v>
          </cell>
          <cell r="E814">
            <v>6</v>
          </cell>
          <cell r="F814">
            <v>0</v>
          </cell>
        </row>
        <row r="815">
          <cell r="A815">
            <v>664004</v>
          </cell>
          <cell r="B815">
            <v>64</v>
          </cell>
          <cell r="C815" t="str">
            <v>深井畑山宿院線</v>
          </cell>
          <cell r="D815" t="str">
            <v>ﾌｶｲﾊﾀﾔﾏｼ</v>
          </cell>
          <cell r="E815">
            <v>6</v>
          </cell>
          <cell r="F815">
            <v>0</v>
          </cell>
        </row>
        <row r="816">
          <cell r="A816">
            <v>664005</v>
          </cell>
          <cell r="B816">
            <v>64</v>
          </cell>
          <cell r="C816" t="str">
            <v>和気岸和田線</v>
          </cell>
          <cell r="D816" t="str">
            <v>ﾜｹｷｼﾜﾀﾞｾ</v>
          </cell>
          <cell r="E816">
            <v>6</v>
          </cell>
          <cell r="F816">
            <v>0</v>
          </cell>
        </row>
        <row r="817">
          <cell r="A817">
            <v>664006</v>
          </cell>
          <cell r="B817">
            <v>64</v>
          </cell>
          <cell r="C817" t="str">
            <v>国道４８０号</v>
          </cell>
          <cell r="D817" t="str">
            <v>ｺｸﾄﾞｳ480</v>
          </cell>
          <cell r="E817">
            <v>6</v>
          </cell>
          <cell r="F817">
            <v>0</v>
          </cell>
        </row>
        <row r="818">
          <cell r="A818">
            <v>664007</v>
          </cell>
          <cell r="B818">
            <v>64</v>
          </cell>
          <cell r="C818" t="str">
            <v>池上下宮線</v>
          </cell>
          <cell r="D818" t="str">
            <v>ｲｹｶﾞﾐｼﾓﾉ</v>
          </cell>
          <cell r="E818">
            <v>6</v>
          </cell>
          <cell r="F818">
            <v>0</v>
          </cell>
        </row>
        <row r="819">
          <cell r="A819">
            <v>664008</v>
          </cell>
          <cell r="B819">
            <v>64</v>
          </cell>
          <cell r="C819" t="str">
            <v>常磐浜寺線</v>
          </cell>
          <cell r="D819" t="str">
            <v>ﾄｷﾜﾊﾏﾃﾞﾗ</v>
          </cell>
          <cell r="E819">
            <v>6</v>
          </cell>
          <cell r="F819">
            <v>0</v>
          </cell>
        </row>
        <row r="820">
          <cell r="A820">
            <v>664009</v>
          </cell>
          <cell r="B820">
            <v>64</v>
          </cell>
          <cell r="C820" t="str">
            <v>大津川</v>
          </cell>
          <cell r="D820" t="str">
            <v>ｵｵﾂｶﾞﾜ</v>
          </cell>
          <cell r="E820">
            <v>6</v>
          </cell>
          <cell r="F820">
            <v>0</v>
          </cell>
        </row>
        <row r="821">
          <cell r="A821">
            <v>664010</v>
          </cell>
          <cell r="B821">
            <v>64</v>
          </cell>
          <cell r="C821" t="str">
            <v>牛滝川</v>
          </cell>
          <cell r="D821" t="str">
            <v>ｳｼﾀｷｶﾞﾜ</v>
          </cell>
          <cell r="E821">
            <v>6</v>
          </cell>
          <cell r="F821">
            <v>0</v>
          </cell>
        </row>
        <row r="822">
          <cell r="A822">
            <v>664011</v>
          </cell>
          <cell r="B822">
            <v>64</v>
          </cell>
          <cell r="C822" t="str">
            <v>松尾川</v>
          </cell>
          <cell r="D822" t="str">
            <v>ﾏﾂｵｶﾞﾜ</v>
          </cell>
          <cell r="E822">
            <v>6</v>
          </cell>
          <cell r="F822">
            <v>0</v>
          </cell>
        </row>
        <row r="823">
          <cell r="A823">
            <v>664012</v>
          </cell>
          <cell r="B823">
            <v>64</v>
          </cell>
          <cell r="C823" t="str">
            <v>空港関連地域整備事業</v>
          </cell>
          <cell r="D823" t="str">
            <v>ｸｳｺｳｶﾝﾚﾝﾁｲｷｾｲﾋﾞｼﾞｷﾞｮｳ</v>
          </cell>
          <cell r="E823">
            <v>6</v>
          </cell>
          <cell r="F823">
            <v>0</v>
          </cell>
        </row>
        <row r="824">
          <cell r="A824">
            <v>664013</v>
          </cell>
          <cell r="B824">
            <v>64</v>
          </cell>
          <cell r="C824" t="str">
            <v>泉大津美原線</v>
          </cell>
          <cell r="D824" t="str">
            <v>ｲｽﾞﾐｵｵﾂﾐﾊﾗｾﾝ</v>
          </cell>
          <cell r="E824">
            <v>6</v>
          </cell>
          <cell r="F824">
            <v>0</v>
          </cell>
        </row>
        <row r="825">
          <cell r="A825">
            <v>664014</v>
          </cell>
          <cell r="B825">
            <v>64</v>
          </cell>
          <cell r="C825" t="str">
            <v>近畿自動車道和歌山線</v>
          </cell>
          <cell r="D825" t="str">
            <v>ｷﾝｷｼﾞﾄﾞｳｼｬﾄﾞｳﾜｶﾔﾏｾﾝ</v>
          </cell>
          <cell r="E825">
            <v>6</v>
          </cell>
          <cell r="F825">
            <v>0</v>
          </cell>
        </row>
        <row r="826">
          <cell r="A826">
            <v>664015</v>
          </cell>
          <cell r="B826">
            <v>64</v>
          </cell>
          <cell r="C826" t="str">
            <v>近畿自動車道松原海南線</v>
          </cell>
          <cell r="D826" t="str">
            <v>ｷﾝｷｼﾞﾄﾞｳｼｬﾄﾞｳﾏﾂﾊﾞﾗ</v>
          </cell>
          <cell r="E826">
            <v>6</v>
          </cell>
          <cell r="F826">
            <v>0</v>
          </cell>
        </row>
        <row r="827">
          <cell r="A827">
            <v>701001</v>
          </cell>
          <cell r="B827">
            <v>1</v>
          </cell>
          <cell r="C827" t="str">
            <v>枚方富田林泉佐野線</v>
          </cell>
          <cell r="D827" t="str">
            <v>ﾋﾗｶﾀﾄﾝﾀﾞ</v>
          </cell>
          <cell r="E827">
            <v>7</v>
          </cell>
          <cell r="F827">
            <v>0</v>
          </cell>
        </row>
        <row r="828">
          <cell r="A828">
            <v>701002</v>
          </cell>
          <cell r="B828">
            <v>1</v>
          </cell>
          <cell r="C828" t="str">
            <v>大阪臨海線</v>
          </cell>
          <cell r="D828" t="str">
            <v>ｵｵｻｶﾘﾝｶｲ</v>
          </cell>
          <cell r="E828">
            <v>7</v>
          </cell>
          <cell r="F828">
            <v>0</v>
          </cell>
        </row>
        <row r="829">
          <cell r="A829">
            <v>701003</v>
          </cell>
          <cell r="B829">
            <v>1</v>
          </cell>
          <cell r="C829" t="str">
            <v>大阪和泉泉南線</v>
          </cell>
          <cell r="D829" t="str">
            <v>ｵｵｻｶｲｽﾞﾐ</v>
          </cell>
          <cell r="E829">
            <v>7</v>
          </cell>
          <cell r="F829">
            <v>0</v>
          </cell>
        </row>
        <row r="830">
          <cell r="A830">
            <v>701004</v>
          </cell>
          <cell r="B830">
            <v>1</v>
          </cell>
          <cell r="C830" t="str">
            <v>岸和田牛滝山貝塚線</v>
          </cell>
          <cell r="D830" t="str">
            <v>ｷｼﾜﾀﾞｳｼﾀ</v>
          </cell>
          <cell r="E830">
            <v>7</v>
          </cell>
          <cell r="F830">
            <v>0</v>
          </cell>
        </row>
        <row r="831">
          <cell r="A831">
            <v>701005</v>
          </cell>
          <cell r="B831">
            <v>1</v>
          </cell>
          <cell r="C831" t="str">
            <v>泉佐野打田線</v>
          </cell>
          <cell r="D831" t="str">
            <v>ｲｽﾞﾐｻﾉｳﾁ</v>
          </cell>
          <cell r="E831">
            <v>7</v>
          </cell>
          <cell r="F831">
            <v>0</v>
          </cell>
        </row>
        <row r="832">
          <cell r="A832">
            <v>701006</v>
          </cell>
          <cell r="B832">
            <v>1</v>
          </cell>
          <cell r="C832" t="str">
            <v>泉佐野岩出線</v>
          </cell>
          <cell r="D832" t="str">
            <v>ｲｽﾞﾐｻﾉｲﾜ</v>
          </cell>
          <cell r="E832">
            <v>7</v>
          </cell>
          <cell r="F832">
            <v>0</v>
          </cell>
        </row>
        <row r="833">
          <cell r="A833">
            <v>701007</v>
          </cell>
          <cell r="B833">
            <v>1</v>
          </cell>
          <cell r="C833" t="str">
            <v>岬加太港線</v>
          </cell>
          <cell r="D833" t="str">
            <v>ﾐｻｷｶﾀﾐﾅﾄ</v>
          </cell>
          <cell r="E833">
            <v>7</v>
          </cell>
          <cell r="F833">
            <v>0</v>
          </cell>
        </row>
        <row r="834">
          <cell r="A834">
            <v>701008</v>
          </cell>
          <cell r="B834">
            <v>1</v>
          </cell>
          <cell r="C834" t="str">
            <v>岸和田港塔原線</v>
          </cell>
          <cell r="D834" t="str">
            <v>ｷｼﾜﾀﾞﾐﾅﾄ</v>
          </cell>
          <cell r="E834">
            <v>7</v>
          </cell>
          <cell r="F834">
            <v>0</v>
          </cell>
        </row>
        <row r="835">
          <cell r="A835">
            <v>701009</v>
          </cell>
          <cell r="B835">
            <v>1</v>
          </cell>
          <cell r="C835" t="str">
            <v>和歌山貝塚線</v>
          </cell>
          <cell r="D835" t="str">
            <v>ﾜｶﾔﾏｶｲﾂﾞ</v>
          </cell>
          <cell r="E835">
            <v>7</v>
          </cell>
          <cell r="F835">
            <v>0</v>
          </cell>
        </row>
        <row r="836">
          <cell r="A836">
            <v>701010</v>
          </cell>
          <cell r="B836">
            <v>1</v>
          </cell>
          <cell r="C836" t="str">
            <v>三林岡山線</v>
          </cell>
          <cell r="D836" t="str">
            <v>ﾐﾊﾞﾔｼｵｶﾔ</v>
          </cell>
          <cell r="E836">
            <v>7</v>
          </cell>
          <cell r="F836">
            <v>0</v>
          </cell>
        </row>
        <row r="837">
          <cell r="A837">
            <v>701011</v>
          </cell>
          <cell r="B837">
            <v>1</v>
          </cell>
          <cell r="C837" t="str">
            <v>田治米忠岡線</v>
          </cell>
          <cell r="D837" t="str">
            <v>ﾀｼﾞﾒﾀﾀﾞｵ</v>
          </cell>
          <cell r="E837">
            <v>7</v>
          </cell>
          <cell r="F837">
            <v>0</v>
          </cell>
        </row>
        <row r="838">
          <cell r="A838">
            <v>701012</v>
          </cell>
          <cell r="B838">
            <v>1</v>
          </cell>
          <cell r="C838" t="str">
            <v>春木岸和田線</v>
          </cell>
          <cell r="D838" t="str">
            <v>ﾊﾙｷｷｼﾜﾀﾞ</v>
          </cell>
          <cell r="E838">
            <v>7</v>
          </cell>
          <cell r="F838">
            <v>0</v>
          </cell>
        </row>
        <row r="839">
          <cell r="A839">
            <v>701013</v>
          </cell>
          <cell r="B839">
            <v>1</v>
          </cell>
          <cell r="C839" t="str">
            <v>春木大町線</v>
          </cell>
          <cell r="D839" t="str">
            <v>ﾊﾙｷｵｵﾏﾁｾ</v>
          </cell>
          <cell r="E839">
            <v>7</v>
          </cell>
          <cell r="F839">
            <v>0</v>
          </cell>
        </row>
        <row r="840">
          <cell r="A840">
            <v>701014</v>
          </cell>
          <cell r="B840">
            <v>1</v>
          </cell>
          <cell r="C840" t="str">
            <v>塔原岸城線</v>
          </cell>
          <cell r="D840" t="str">
            <v>ﾄﾉﾊﾗｷｼｷｾ</v>
          </cell>
          <cell r="E840">
            <v>7</v>
          </cell>
          <cell r="F840">
            <v>0</v>
          </cell>
        </row>
        <row r="841">
          <cell r="A841">
            <v>701015</v>
          </cell>
          <cell r="B841">
            <v>1</v>
          </cell>
          <cell r="C841" t="str">
            <v>貝塚熊取線</v>
          </cell>
          <cell r="D841" t="str">
            <v>ｶｲﾂﾞｶｸﾏﾄ</v>
          </cell>
          <cell r="E841">
            <v>7</v>
          </cell>
          <cell r="F841">
            <v>0</v>
          </cell>
        </row>
        <row r="842">
          <cell r="A842">
            <v>701016</v>
          </cell>
          <cell r="B842">
            <v>1</v>
          </cell>
          <cell r="C842" t="str">
            <v>布施屋貝塚線</v>
          </cell>
          <cell r="D842" t="str">
            <v>ﾌｾﾔｶｲﾂﾞｶ</v>
          </cell>
          <cell r="E842">
            <v>7</v>
          </cell>
          <cell r="F842">
            <v>0</v>
          </cell>
        </row>
        <row r="843">
          <cell r="A843">
            <v>701017</v>
          </cell>
          <cell r="B843">
            <v>1</v>
          </cell>
          <cell r="C843" t="str">
            <v>土丸栄線</v>
          </cell>
          <cell r="D843" t="str">
            <v>ﾂﾁﾏﾙｻｶｴｾ</v>
          </cell>
          <cell r="E843">
            <v>7</v>
          </cell>
          <cell r="F843">
            <v>0</v>
          </cell>
        </row>
        <row r="844">
          <cell r="A844">
            <v>701018</v>
          </cell>
          <cell r="B844">
            <v>1</v>
          </cell>
          <cell r="C844" t="str">
            <v>日根野羽倉崎線</v>
          </cell>
          <cell r="D844" t="str">
            <v>ﾋﾈﾉﾊｸﾗｻﾞ</v>
          </cell>
          <cell r="E844">
            <v>7</v>
          </cell>
          <cell r="F844">
            <v>0</v>
          </cell>
        </row>
        <row r="845">
          <cell r="A845">
            <v>701019</v>
          </cell>
          <cell r="B845">
            <v>1</v>
          </cell>
          <cell r="C845" t="str">
            <v>鳥取吉見泉佐野線</v>
          </cell>
          <cell r="D845" t="str">
            <v>ﾄｯﾄﾘﾖｼﾐｲ</v>
          </cell>
          <cell r="E845">
            <v>7</v>
          </cell>
          <cell r="F845">
            <v>0</v>
          </cell>
        </row>
        <row r="846">
          <cell r="A846">
            <v>701020</v>
          </cell>
          <cell r="B846">
            <v>1</v>
          </cell>
          <cell r="C846" t="str">
            <v>新家田尻線</v>
          </cell>
          <cell r="D846" t="str">
            <v>ｼﾝｹﾀｼﾞﾘｾ</v>
          </cell>
          <cell r="E846">
            <v>7</v>
          </cell>
          <cell r="F846">
            <v>0</v>
          </cell>
        </row>
        <row r="847">
          <cell r="A847">
            <v>701021</v>
          </cell>
          <cell r="B847">
            <v>1</v>
          </cell>
          <cell r="C847" t="str">
            <v>自然田鳥取荘停車場線</v>
          </cell>
          <cell r="D847" t="str">
            <v>ｼﾞﾈﾝﾀﾞﾄｯ</v>
          </cell>
          <cell r="E847">
            <v>7</v>
          </cell>
          <cell r="F847">
            <v>0</v>
          </cell>
        </row>
        <row r="848">
          <cell r="A848">
            <v>701022</v>
          </cell>
          <cell r="B848">
            <v>1</v>
          </cell>
          <cell r="C848" t="str">
            <v>淡輪停車場線</v>
          </cell>
          <cell r="D848" t="str">
            <v>ﾀﾝﾉﾜﾃｲｼｬ</v>
          </cell>
          <cell r="E848">
            <v>7</v>
          </cell>
          <cell r="F848">
            <v>0</v>
          </cell>
        </row>
        <row r="849">
          <cell r="A849">
            <v>701023</v>
          </cell>
          <cell r="B849">
            <v>1</v>
          </cell>
          <cell r="C849" t="str">
            <v>木ノ本岬線</v>
          </cell>
          <cell r="D849" t="str">
            <v>ｷﾉﾓﾄﾐｻｷｾ</v>
          </cell>
          <cell r="E849">
            <v>7</v>
          </cell>
          <cell r="F849">
            <v>0</v>
          </cell>
        </row>
        <row r="850">
          <cell r="A850">
            <v>701024</v>
          </cell>
          <cell r="B850">
            <v>1</v>
          </cell>
          <cell r="C850" t="str">
            <v>国道１７０号</v>
          </cell>
          <cell r="D850" t="str">
            <v>ｺｸﾄﾞｳ170</v>
          </cell>
          <cell r="E850">
            <v>7</v>
          </cell>
          <cell r="F850">
            <v>0</v>
          </cell>
        </row>
        <row r="851">
          <cell r="A851">
            <v>701025</v>
          </cell>
          <cell r="B851">
            <v>1</v>
          </cell>
          <cell r="C851" t="str">
            <v>大阪岸和田泉南線</v>
          </cell>
          <cell r="D851" t="str">
            <v>ｵｵｻｶｷｼﾜﾀ</v>
          </cell>
          <cell r="E851">
            <v>7</v>
          </cell>
          <cell r="F851">
            <v>0</v>
          </cell>
        </row>
        <row r="852">
          <cell r="A852">
            <v>701026</v>
          </cell>
          <cell r="B852">
            <v>1</v>
          </cell>
          <cell r="C852" t="str">
            <v>金熊寺男里線</v>
          </cell>
          <cell r="D852" t="str">
            <v>ｷﾝﾆｭｳｼﾞｵ</v>
          </cell>
          <cell r="E852">
            <v>7</v>
          </cell>
          <cell r="F852">
            <v>0</v>
          </cell>
        </row>
        <row r="853">
          <cell r="A853">
            <v>701027</v>
          </cell>
          <cell r="B853">
            <v>1</v>
          </cell>
          <cell r="C853" t="str">
            <v>久米田停車場牛滝山線</v>
          </cell>
          <cell r="D853" t="str">
            <v>ｸﾒﾀﾃｲｼｬﾊ</v>
          </cell>
          <cell r="E853">
            <v>7</v>
          </cell>
          <cell r="F853">
            <v>0</v>
          </cell>
        </row>
        <row r="854">
          <cell r="A854">
            <v>701028</v>
          </cell>
          <cell r="B854">
            <v>1</v>
          </cell>
          <cell r="C854" t="str">
            <v>泉佐野熊取線</v>
          </cell>
          <cell r="D854" t="str">
            <v>ｲｽﾞﾐｻﾉｸﾏ</v>
          </cell>
          <cell r="E854">
            <v>7</v>
          </cell>
          <cell r="F854">
            <v>0</v>
          </cell>
        </row>
        <row r="855">
          <cell r="A855">
            <v>701029</v>
          </cell>
          <cell r="B855">
            <v>1</v>
          </cell>
          <cell r="C855" t="str">
            <v>大阪岸和田南海線</v>
          </cell>
          <cell r="D855" t="str">
            <v>ｵｵｻｶｷｼﾜﾀ</v>
          </cell>
          <cell r="E855">
            <v>7</v>
          </cell>
          <cell r="F855">
            <v>0</v>
          </cell>
        </row>
        <row r="856">
          <cell r="A856">
            <v>701030</v>
          </cell>
          <cell r="B856">
            <v>1</v>
          </cell>
          <cell r="C856" t="str">
            <v>泉州山手線</v>
          </cell>
          <cell r="D856" t="str">
            <v>ｾﾝｼｭｳﾔﾏﾃ</v>
          </cell>
          <cell r="E856">
            <v>7</v>
          </cell>
          <cell r="F856">
            <v>0</v>
          </cell>
        </row>
        <row r="857">
          <cell r="A857">
            <v>701031</v>
          </cell>
          <cell r="B857">
            <v>1</v>
          </cell>
          <cell r="C857" t="str">
            <v>貝塚中央線</v>
          </cell>
          <cell r="D857" t="str">
            <v>ｶｲﾂﾞｶﾁｭｳ</v>
          </cell>
          <cell r="E857">
            <v>7</v>
          </cell>
          <cell r="F857">
            <v>0</v>
          </cell>
        </row>
        <row r="858">
          <cell r="A858">
            <v>701032</v>
          </cell>
          <cell r="B858">
            <v>1</v>
          </cell>
          <cell r="C858" t="str">
            <v>二色ノ浜公園</v>
          </cell>
          <cell r="D858" t="str">
            <v>ﾆｼｷﾉﾊﾏｺｳ</v>
          </cell>
          <cell r="E858">
            <v>7</v>
          </cell>
          <cell r="F858">
            <v>0</v>
          </cell>
        </row>
        <row r="859">
          <cell r="A859">
            <v>701034</v>
          </cell>
          <cell r="B859">
            <v>1</v>
          </cell>
          <cell r="C859" t="str">
            <v>（旧）国道１７０号線</v>
          </cell>
          <cell r="D859" t="str">
            <v>ｷｭｳｺｸﾄﾞｳ170ｺﾞｳ</v>
          </cell>
          <cell r="E859">
            <v>7</v>
          </cell>
          <cell r="F859">
            <v>0</v>
          </cell>
        </row>
        <row r="860">
          <cell r="A860">
            <v>701035</v>
          </cell>
          <cell r="B860">
            <v>1</v>
          </cell>
          <cell r="C860" t="str">
            <v>国道１７０号（空連道）</v>
          </cell>
          <cell r="D860" t="str">
            <v>ｺｸﾄﾞｳ170ｺﾞｳ</v>
          </cell>
          <cell r="E860">
            <v>7</v>
          </cell>
          <cell r="F860">
            <v>0</v>
          </cell>
        </row>
        <row r="861">
          <cell r="A861">
            <v>701036</v>
          </cell>
          <cell r="B861">
            <v>1</v>
          </cell>
          <cell r="C861" t="str">
            <v>空港連絡道路</v>
          </cell>
          <cell r="D861" t="str">
            <v>ｸｳｺｳﾚﾝﾗｸﾄﾞｳﾛ</v>
          </cell>
          <cell r="E861">
            <v>7</v>
          </cell>
          <cell r="F861">
            <v>0</v>
          </cell>
        </row>
        <row r="862">
          <cell r="A862">
            <v>702001</v>
          </cell>
          <cell r="B862">
            <v>2</v>
          </cell>
          <cell r="C862" t="str">
            <v>枚方富田林泉佐野線</v>
          </cell>
          <cell r="D862" t="str">
            <v>ﾋﾗｶﾀﾄﾝﾀﾞ</v>
          </cell>
          <cell r="E862">
            <v>7</v>
          </cell>
          <cell r="F862">
            <v>0</v>
          </cell>
        </row>
        <row r="863">
          <cell r="A863">
            <v>702002</v>
          </cell>
          <cell r="B863">
            <v>2</v>
          </cell>
          <cell r="C863" t="str">
            <v>大阪臨海線</v>
          </cell>
          <cell r="D863" t="str">
            <v>ｵｵｻｶﾘﾝｶｲ</v>
          </cell>
          <cell r="E863">
            <v>7</v>
          </cell>
          <cell r="F863">
            <v>0</v>
          </cell>
        </row>
        <row r="864">
          <cell r="A864">
            <v>702003</v>
          </cell>
          <cell r="B864">
            <v>2</v>
          </cell>
          <cell r="C864" t="str">
            <v>大阪和泉泉南線</v>
          </cell>
          <cell r="D864" t="str">
            <v>ｵｵｻｶｲｽﾞﾐ</v>
          </cell>
          <cell r="E864">
            <v>7</v>
          </cell>
          <cell r="F864">
            <v>0</v>
          </cell>
        </row>
        <row r="865">
          <cell r="A865">
            <v>702004</v>
          </cell>
          <cell r="B865">
            <v>2</v>
          </cell>
          <cell r="C865" t="str">
            <v>岸和田牛滝山貝塚線</v>
          </cell>
          <cell r="D865" t="str">
            <v>ｷｼﾜﾀﾞｳｼﾀ</v>
          </cell>
          <cell r="E865">
            <v>7</v>
          </cell>
          <cell r="F865">
            <v>0</v>
          </cell>
        </row>
        <row r="866">
          <cell r="A866">
            <v>702005</v>
          </cell>
          <cell r="B866">
            <v>2</v>
          </cell>
          <cell r="C866" t="str">
            <v>泉佐野打田線</v>
          </cell>
          <cell r="D866" t="str">
            <v>ｲｽﾞﾐｻﾉｳﾁ</v>
          </cell>
          <cell r="E866">
            <v>7</v>
          </cell>
          <cell r="F866">
            <v>0</v>
          </cell>
        </row>
        <row r="867">
          <cell r="A867">
            <v>702006</v>
          </cell>
          <cell r="B867">
            <v>2</v>
          </cell>
          <cell r="C867" t="str">
            <v>泉佐野岩出線</v>
          </cell>
          <cell r="D867" t="str">
            <v>ｲｽﾞﾐｻﾉｲﾜ</v>
          </cell>
          <cell r="E867">
            <v>7</v>
          </cell>
          <cell r="F867">
            <v>0</v>
          </cell>
        </row>
        <row r="868">
          <cell r="A868">
            <v>702007</v>
          </cell>
          <cell r="B868">
            <v>2</v>
          </cell>
          <cell r="C868" t="str">
            <v>岬加太港線</v>
          </cell>
          <cell r="D868" t="str">
            <v>ﾐｻｷｶﾀﾐﾅﾄ</v>
          </cell>
          <cell r="E868">
            <v>7</v>
          </cell>
          <cell r="F868">
            <v>0</v>
          </cell>
        </row>
        <row r="869">
          <cell r="A869">
            <v>702008</v>
          </cell>
          <cell r="B869">
            <v>2</v>
          </cell>
          <cell r="C869" t="str">
            <v>岸和田港塔原線</v>
          </cell>
          <cell r="D869" t="str">
            <v>ｷｼﾜﾀﾞﾐﾅﾄ</v>
          </cell>
          <cell r="E869">
            <v>7</v>
          </cell>
          <cell r="F869">
            <v>0</v>
          </cell>
        </row>
        <row r="870">
          <cell r="A870">
            <v>702009</v>
          </cell>
          <cell r="B870">
            <v>2</v>
          </cell>
          <cell r="C870" t="str">
            <v>和歌山貝塚線</v>
          </cell>
          <cell r="D870" t="str">
            <v>ﾜｶﾔﾏｶｲﾂﾞ</v>
          </cell>
          <cell r="E870">
            <v>7</v>
          </cell>
          <cell r="F870">
            <v>0</v>
          </cell>
        </row>
        <row r="871">
          <cell r="A871">
            <v>702010</v>
          </cell>
          <cell r="B871">
            <v>2</v>
          </cell>
          <cell r="C871" t="str">
            <v>三林岡山線</v>
          </cell>
          <cell r="D871" t="str">
            <v>ﾐﾊﾞﾔｼｵｶﾔ</v>
          </cell>
          <cell r="E871">
            <v>7</v>
          </cell>
          <cell r="F871">
            <v>0</v>
          </cell>
        </row>
        <row r="872">
          <cell r="A872">
            <v>702011</v>
          </cell>
          <cell r="B872">
            <v>2</v>
          </cell>
          <cell r="C872" t="str">
            <v>田治米忠岡線</v>
          </cell>
          <cell r="D872" t="str">
            <v>ﾀｼﾞﾒﾀﾀﾞｵ</v>
          </cell>
          <cell r="E872">
            <v>7</v>
          </cell>
          <cell r="F872">
            <v>0</v>
          </cell>
        </row>
        <row r="873">
          <cell r="A873">
            <v>702012</v>
          </cell>
          <cell r="B873">
            <v>2</v>
          </cell>
          <cell r="C873" t="str">
            <v>春木岸和田線</v>
          </cell>
          <cell r="D873" t="str">
            <v>ﾊﾙｷｷｼﾜﾀﾞ</v>
          </cell>
          <cell r="E873">
            <v>7</v>
          </cell>
          <cell r="F873">
            <v>0</v>
          </cell>
        </row>
        <row r="874">
          <cell r="A874">
            <v>702013</v>
          </cell>
          <cell r="B874">
            <v>2</v>
          </cell>
          <cell r="C874" t="str">
            <v>春木大町線</v>
          </cell>
          <cell r="D874" t="str">
            <v>ﾊﾙｷｵｵﾏﾁｾ</v>
          </cell>
          <cell r="E874">
            <v>7</v>
          </cell>
          <cell r="F874">
            <v>0</v>
          </cell>
        </row>
        <row r="875">
          <cell r="A875">
            <v>702014</v>
          </cell>
          <cell r="B875">
            <v>2</v>
          </cell>
          <cell r="C875" t="str">
            <v>塔原岸城線</v>
          </cell>
          <cell r="D875" t="str">
            <v>ﾄﾉﾊﾗｷｼｷｾ</v>
          </cell>
          <cell r="E875">
            <v>7</v>
          </cell>
          <cell r="F875">
            <v>0</v>
          </cell>
        </row>
        <row r="876">
          <cell r="A876">
            <v>702015</v>
          </cell>
          <cell r="B876">
            <v>2</v>
          </cell>
          <cell r="C876" t="str">
            <v>貝塚熊取線</v>
          </cell>
          <cell r="D876" t="str">
            <v>ｶｲﾂﾞｶｸﾏﾄ</v>
          </cell>
          <cell r="E876">
            <v>7</v>
          </cell>
          <cell r="F876">
            <v>0</v>
          </cell>
        </row>
        <row r="877">
          <cell r="A877">
            <v>702016</v>
          </cell>
          <cell r="B877">
            <v>2</v>
          </cell>
          <cell r="C877" t="str">
            <v>布施屋貝塚線</v>
          </cell>
          <cell r="D877" t="str">
            <v>ﾌｾﾔｶｲﾂﾞｶ</v>
          </cell>
          <cell r="E877">
            <v>7</v>
          </cell>
          <cell r="F877">
            <v>0</v>
          </cell>
        </row>
        <row r="878">
          <cell r="A878">
            <v>702017</v>
          </cell>
          <cell r="B878">
            <v>2</v>
          </cell>
          <cell r="C878" t="str">
            <v>土丸栄線</v>
          </cell>
          <cell r="D878" t="str">
            <v>ﾂﾁﾏﾙｻｶｴｾ</v>
          </cell>
          <cell r="E878">
            <v>7</v>
          </cell>
          <cell r="F878">
            <v>0</v>
          </cell>
        </row>
        <row r="879">
          <cell r="A879">
            <v>702018</v>
          </cell>
          <cell r="B879">
            <v>2</v>
          </cell>
          <cell r="C879" t="str">
            <v>日根野羽倉崎線</v>
          </cell>
          <cell r="D879" t="str">
            <v>ﾋﾈﾉﾊｸﾗｻﾞ</v>
          </cell>
          <cell r="E879">
            <v>7</v>
          </cell>
          <cell r="F879">
            <v>0</v>
          </cell>
        </row>
        <row r="880">
          <cell r="A880">
            <v>702019</v>
          </cell>
          <cell r="B880">
            <v>2</v>
          </cell>
          <cell r="C880" t="str">
            <v>鳥取吉見泉佐野線</v>
          </cell>
          <cell r="D880" t="str">
            <v>ﾄｯﾄﾘﾖｼﾐｲ</v>
          </cell>
          <cell r="E880">
            <v>7</v>
          </cell>
          <cell r="F880">
            <v>0</v>
          </cell>
        </row>
        <row r="881">
          <cell r="A881">
            <v>702020</v>
          </cell>
          <cell r="B881">
            <v>2</v>
          </cell>
          <cell r="C881" t="str">
            <v>新家田尻線</v>
          </cell>
          <cell r="D881" t="str">
            <v>ｼﾝｹﾀｼﾞﾘｾ</v>
          </cell>
          <cell r="E881">
            <v>7</v>
          </cell>
          <cell r="F881">
            <v>0</v>
          </cell>
        </row>
        <row r="882">
          <cell r="A882">
            <v>702021</v>
          </cell>
          <cell r="B882">
            <v>2</v>
          </cell>
          <cell r="C882" t="str">
            <v>自然田鳥取荘停車場線</v>
          </cell>
          <cell r="D882" t="str">
            <v>ｼﾞﾈﾝﾀﾞﾄｯ</v>
          </cell>
          <cell r="E882">
            <v>7</v>
          </cell>
          <cell r="F882">
            <v>0</v>
          </cell>
        </row>
        <row r="883">
          <cell r="A883">
            <v>702022</v>
          </cell>
          <cell r="B883">
            <v>2</v>
          </cell>
          <cell r="C883" t="str">
            <v>淡輪停車場線</v>
          </cell>
          <cell r="D883" t="str">
            <v>ﾀﾝﾉﾜﾃｲｼｬ</v>
          </cell>
          <cell r="E883">
            <v>7</v>
          </cell>
          <cell r="F883">
            <v>0</v>
          </cell>
        </row>
        <row r="884">
          <cell r="A884">
            <v>702023</v>
          </cell>
          <cell r="B884">
            <v>2</v>
          </cell>
          <cell r="C884" t="str">
            <v>木ノ本岬線</v>
          </cell>
          <cell r="D884" t="str">
            <v>ｷﾉﾓﾄﾐｻｷｾ</v>
          </cell>
          <cell r="E884">
            <v>7</v>
          </cell>
          <cell r="F884">
            <v>0</v>
          </cell>
        </row>
        <row r="885">
          <cell r="A885">
            <v>702024</v>
          </cell>
          <cell r="B885">
            <v>2</v>
          </cell>
          <cell r="C885" t="str">
            <v>国道１７０号</v>
          </cell>
          <cell r="D885" t="str">
            <v>ｺｸﾄﾞｳ170</v>
          </cell>
          <cell r="E885">
            <v>7</v>
          </cell>
          <cell r="F885">
            <v>0</v>
          </cell>
        </row>
        <row r="886">
          <cell r="A886">
            <v>702025</v>
          </cell>
          <cell r="B886">
            <v>2</v>
          </cell>
          <cell r="C886" t="str">
            <v>大阪岸和田泉南線</v>
          </cell>
          <cell r="D886" t="str">
            <v>ｵｵｻｶｷｼﾜﾀ</v>
          </cell>
          <cell r="E886">
            <v>7</v>
          </cell>
          <cell r="F886">
            <v>0</v>
          </cell>
        </row>
        <row r="887">
          <cell r="A887">
            <v>702026</v>
          </cell>
          <cell r="B887">
            <v>2</v>
          </cell>
          <cell r="C887" t="str">
            <v>金熊寺男里線</v>
          </cell>
          <cell r="D887" t="str">
            <v>ｷﾝﾆｭｳｼﾞｵ</v>
          </cell>
          <cell r="E887">
            <v>7</v>
          </cell>
          <cell r="F887">
            <v>0</v>
          </cell>
        </row>
        <row r="888">
          <cell r="A888">
            <v>702027</v>
          </cell>
          <cell r="B888">
            <v>2</v>
          </cell>
          <cell r="C888" t="str">
            <v>久米田停車場牛滝山線</v>
          </cell>
          <cell r="D888" t="str">
            <v>ｸﾒﾀﾃｲｼｬﾊ</v>
          </cell>
          <cell r="E888">
            <v>7</v>
          </cell>
          <cell r="F888">
            <v>0</v>
          </cell>
        </row>
        <row r="889">
          <cell r="A889">
            <v>702028</v>
          </cell>
          <cell r="B889">
            <v>2</v>
          </cell>
          <cell r="C889" t="str">
            <v>泉佐野熊取線</v>
          </cell>
          <cell r="D889" t="str">
            <v>ｲｽﾞﾐｻﾉｸﾏ</v>
          </cell>
          <cell r="E889">
            <v>7</v>
          </cell>
          <cell r="F889">
            <v>0</v>
          </cell>
        </row>
        <row r="890">
          <cell r="A890">
            <v>702029</v>
          </cell>
          <cell r="B890">
            <v>2</v>
          </cell>
          <cell r="C890" t="str">
            <v>大阪岸和田南海線</v>
          </cell>
          <cell r="D890" t="str">
            <v>ｵｵｻｶｷｼﾜﾀ</v>
          </cell>
          <cell r="E890">
            <v>7</v>
          </cell>
          <cell r="F890">
            <v>0</v>
          </cell>
        </row>
        <row r="891">
          <cell r="A891">
            <v>702030</v>
          </cell>
          <cell r="B891">
            <v>2</v>
          </cell>
          <cell r="C891" t="str">
            <v>泉州山手線</v>
          </cell>
          <cell r="D891" t="str">
            <v>ｾﾝｼｭｳﾔﾏﾃ</v>
          </cell>
          <cell r="E891">
            <v>7</v>
          </cell>
          <cell r="F891">
            <v>0</v>
          </cell>
        </row>
        <row r="892">
          <cell r="A892">
            <v>702031</v>
          </cell>
          <cell r="B892">
            <v>2</v>
          </cell>
          <cell r="C892" t="str">
            <v>貝塚中央線</v>
          </cell>
          <cell r="D892" t="str">
            <v>ｶｲﾂﾞｶﾁｭｳ</v>
          </cell>
          <cell r="E892">
            <v>7</v>
          </cell>
          <cell r="F892">
            <v>0</v>
          </cell>
        </row>
        <row r="893">
          <cell r="A893">
            <v>702032</v>
          </cell>
          <cell r="B893">
            <v>2</v>
          </cell>
          <cell r="C893" t="str">
            <v>二色ノ浜公園</v>
          </cell>
          <cell r="D893" t="str">
            <v>ﾆｼｷﾉﾊﾏｺｳ</v>
          </cell>
          <cell r="E893">
            <v>7</v>
          </cell>
          <cell r="F893">
            <v>0</v>
          </cell>
        </row>
        <row r="894">
          <cell r="A894">
            <v>702033</v>
          </cell>
          <cell r="B894">
            <v>2</v>
          </cell>
          <cell r="C894" t="str">
            <v>（旧）国道１７０号線</v>
          </cell>
          <cell r="D894" t="str">
            <v>ｷｭｳｺｸﾄﾞｳ170ｺﾞｳ</v>
          </cell>
          <cell r="E894">
            <v>7</v>
          </cell>
          <cell r="F894">
            <v>0</v>
          </cell>
        </row>
        <row r="895">
          <cell r="A895">
            <v>702034</v>
          </cell>
          <cell r="B895">
            <v>2</v>
          </cell>
          <cell r="C895" t="str">
            <v>国道１７０号（空連道）</v>
          </cell>
          <cell r="D895" t="str">
            <v>ｺｸﾄﾞｳ170ｺﾞｳ</v>
          </cell>
          <cell r="E895">
            <v>7</v>
          </cell>
          <cell r="F895">
            <v>0</v>
          </cell>
        </row>
        <row r="896">
          <cell r="A896">
            <v>702035</v>
          </cell>
          <cell r="B896">
            <v>2</v>
          </cell>
          <cell r="C896" t="str">
            <v>空港連絡道路</v>
          </cell>
          <cell r="D896" t="str">
            <v>ｸｳｺｳﾚﾝﾗｸﾄﾞｳﾛ</v>
          </cell>
          <cell r="E896">
            <v>7</v>
          </cell>
          <cell r="F896">
            <v>0</v>
          </cell>
        </row>
        <row r="897">
          <cell r="A897">
            <v>703001</v>
          </cell>
          <cell r="B897">
            <v>3</v>
          </cell>
          <cell r="C897" t="str">
            <v>泉州山手線</v>
          </cell>
          <cell r="D897" t="str">
            <v>ｾﾝｼｭｳﾔﾏﾃ</v>
          </cell>
          <cell r="E897">
            <v>7</v>
          </cell>
          <cell r="F897">
            <v>0</v>
          </cell>
        </row>
        <row r="898">
          <cell r="A898">
            <v>703002</v>
          </cell>
          <cell r="B898">
            <v>3</v>
          </cell>
          <cell r="C898" t="str">
            <v>貝塚中央線</v>
          </cell>
          <cell r="D898" t="str">
            <v>ｶｲﾂﾞｶﾁｭｳ</v>
          </cell>
          <cell r="E898">
            <v>7</v>
          </cell>
          <cell r="F898">
            <v>0</v>
          </cell>
        </row>
        <row r="899">
          <cell r="A899">
            <v>703003</v>
          </cell>
          <cell r="B899">
            <v>3</v>
          </cell>
          <cell r="C899" t="str">
            <v>牛滝貝塚線</v>
          </cell>
          <cell r="D899" t="str">
            <v>ｳｼﾀｷｶｲﾂﾞ</v>
          </cell>
          <cell r="E899">
            <v>7</v>
          </cell>
          <cell r="F899">
            <v>0</v>
          </cell>
        </row>
        <row r="900">
          <cell r="A900">
            <v>703004</v>
          </cell>
          <cell r="B900">
            <v>3</v>
          </cell>
          <cell r="C900" t="str">
            <v>樽井男里線</v>
          </cell>
          <cell r="D900" t="str">
            <v>ﾀﾙｲｵﾉｻﾄｾ</v>
          </cell>
          <cell r="E900">
            <v>7</v>
          </cell>
          <cell r="F900">
            <v>0</v>
          </cell>
        </row>
        <row r="901">
          <cell r="A901">
            <v>703005</v>
          </cell>
          <cell r="B901">
            <v>3</v>
          </cell>
          <cell r="C901" t="str">
            <v>今木久米田畑町線</v>
          </cell>
          <cell r="D901" t="str">
            <v>ｲﾏｷｸﾒﾀﾊﾞ</v>
          </cell>
          <cell r="E901">
            <v>7</v>
          </cell>
          <cell r="F901">
            <v>0</v>
          </cell>
        </row>
        <row r="902">
          <cell r="A902">
            <v>703006</v>
          </cell>
          <cell r="B902">
            <v>3</v>
          </cell>
          <cell r="C902" t="str">
            <v>岸和田港福田線</v>
          </cell>
          <cell r="D902" t="str">
            <v>ｷｼﾜﾀﾞｺｳﾌ</v>
          </cell>
          <cell r="E902">
            <v>7</v>
          </cell>
          <cell r="F902">
            <v>0</v>
          </cell>
        </row>
        <row r="903">
          <cell r="A903">
            <v>703007</v>
          </cell>
          <cell r="B903">
            <v>3</v>
          </cell>
          <cell r="C903" t="str">
            <v>岸和田土生郷修斎線</v>
          </cell>
          <cell r="E903">
            <v>7</v>
          </cell>
          <cell r="F903">
            <v>0</v>
          </cell>
        </row>
        <row r="904">
          <cell r="A904">
            <v>704001</v>
          </cell>
          <cell r="B904">
            <v>4</v>
          </cell>
          <cell r="C904" t="str">
            <v>南海本線（泉佐野市）連立関連側道</v>
          </cell>
          <cell r="D904" t="str">
            <v>ﾅﾝｶｲﾎﾝｾﾝ</v>
          </cell>
          <cell r="E904">
            <v>7</v>
          </cell>
          <cell r="F904">
            <v>0</v>
          </cell>
        </row>
        <row r="905">
          <cell r="A905">
            <v>706001</v>
          </cell>
          <cell r="B905">
            <v>6</v>
          </cell>
          <cell r="C905" t="str">
            <v>牛滝川</v>
          </cell>
          <cell r="D905" t="str">
            <v>ｳｼﾀｷｶﾞﾜ</v>
          </cell>
          <cell r="E905">
            <v>7</v>
          </cell>
          <cell r="F905">
            <v>0</v>
          </cell>
        </row>
        <row r="906">
          <cell r="A906">
            <v>706002</v>
          </cell>
          <cell r="B906">
            <v>6</v>
          </cell>
          <cell r="C906" t="str">
            <v>松尾川</v>
          </cell>
          <cell r="D906" t="str">
            <v>ﾏﾂｵｶﾞﾜ</v>
          </cell>
          <cell r="E906">
            <v>7</v>
          </cell>
          <cell r="F906">
            <v>0</v>
          </cell>
        </row>
        <row r="907">
          <cell r="A907">
            <v>706003</v>
          </cell>
          <cell r="B907">
            <v>6</v>
          </cell>
          <cell r="C907" t="str">
            <v>春木川</v>
          </cell>
          <cell r="D907" t="str">
            <v>ﾊﾙｷｶﾞﾜ</v>
          </cell>
          <cell r="E907">
            <v>7</v>
          </cell>
          <cell r="F907">
            <v>0</v>
          </cell>
        </row>
        <row r="908">
          <cell r="A908">
            <v>706004</v>
          </cell>
          <cell r="B908">
            <v>6</v>
          </cell>
          <cell r="C908" t="str">
            <v>津田川</v>
          </cell>
          <cell r="D908" t="str">
            <v>ﾂﾀﾞｶﾞﾜ</v>
          </cell>
          <cell r="E908">
            <v>7</v>
          </cell>
          <cell r="F908">
            <v>0</v>
          </cell>
        </row>
        <row r="909">
          <cell r="A909">
            <v>706005</v>
          </cell>
          <cell r="B909">
            <v>6</v>
          </cell>
          <cell r="C909" t="str">
            <v>近木川</v>
          </cell>
          <cell r="D909" t="str">
            <v>ｺｷﾞｶﾞﾜ</v>
          </cell>
          <cell r="E909">
            <v>7</v>
          </cell>
          <cell r="F909">
            <v>0</v>
          </cell>
        </row>
        <row r="910">
          <cell r="A910">
            <v>706006</v>
          </cell>
          <cell r="B910">
            <v>6</v>
          </cell>
          <cell r="C910" t="str">
            <v>見出川</v>
          </cell>
          <cell r="D910" t="str">
            <v>ﾐﾃﾞｶﾞﾜ</v>
          </cell>
          <cell r="E910">
            <v>7</v>
          </cell>
          <cell r="F910">
            <v>0</v>
          </cell>
        </row>
        <row r="911">
          <cell r="A911">
            <v>706007</v>
          </cell>
          <cell r="B911">
            <v>6</v>
          </cell>
          <cell r="C911" t="str">
            <v>佐野川</v>
          </cell>
          <cell r="D911" t="str">
            <v>ｻﾉｶﾞﾜ</v>
          </cell>
          <cell r="E911">
            <v>7</v>
          </cell>
          <cell r="F911">
            <v>0</v>
          </cell>
        </row>
        <row r="912">
          <cell r="A912">
            <v>706008</v>
          </cell>
          <cell r="B912">
            <v>6</v>
          </cell>
          <cell r="C912" t="str">
            <v>住吉川</v>
          </cell>
          <cell r="D912" t="str">
            <v>ｽﾐﾖｼｶﾞﾜ</v>
          </cell>
          <cell r="E912">
            <v>7</v>
          </cell>
          <cell r="F912">
            <v>0</v>
          </cell>
        </row>
        <row r="913">
          <cell r="A913">
            <v>706009</v>
          </cell>
          <cell r="B913">
            <v>6</v>
          </cell>
          <cell r="C913" t="str">
            <v>樫井川</v>
          </cell>
          <cell r="D913" t="str">
            <v>ｶｼｲｶﾞﾜ</v>
          </cell>
          <cell r="E913">
            <v>7</v>
          </cell>
          <cell r="F913">
            <v>0</v>
          </cell>
        </row>
        <row r="914">
          <cell r="A914">
            <v>706010</v>
          </cell>
          <cell r="B914">
            <v>6</v>
          </cell>
          <cell r="C914" t="str">
            <v>金熊寺川</v>
          </cell>
          <cell r="D914" t="str">
            <v>ｷﾝﾆｭｳｼﾞ</v>
          </cell>
          <cell r="E914">
            <v>7</v>
          </cell>
          <cell r="F914">
            <v>0</v>
          </cell>
        </row>
        <row r="915">
          <cell r="A915">
            <v>706011</v>
          </cell>
          <cell r="B915">
            <v>6</v>
          </cell>
          <cell r="C915" t="str">
            <v>菟砥川</v>
          </cell>
          <cell r="D915" t="str">
            <v>ｳﾄﾞｶﾞﾜ</v>
          </cell>
          <cell r="E915">
            <v>7</v>
          </cell>
          <cell r="F915">
            <v>0</v>
          </cell>
        </row>
        <row r="916">
          <cell r="A916">
            <v>706012</v>
          </cell>
          <cell r="B916">
            <v>6</v>
          </cell>
          <cell r="C916" t="str">
            <v>山中川</v>
          </cell>
          <cell r="D916" t="str">
            <v>ﾔﾏﾅｶｶﾞﾜ</v>
          </cell>
          <cell r="E916">
            <v>7</v>
          </cell>
          <cell r="F916">
            <v>0</v>
          </cell>
        </row>
        <row r="917">
          <cell r="A917">
            <v>706013</v>
          </cell>
          <cell r="B917">
            <v>6</v>
          </cell>
          <cell r="C917" t="str">
            <v>茶屋川</v>
          </cell>
          <cell r="D917" t="str">
            <v>ﾁｬﾔｶﾞﾜ</v>
          </cell>
          <cell r="E917">
            <v>7</v>
          </cell>
          <cell r="F917">
            <v>0</v>
          </cell>
        </row>
        <row r="918">
          <cell r="A918">
            <v>706014</v>
          </cell>
          <cell r="B918">
            <v>6</v>
          </cell>
          <cell r="C918" t="str">
            <v>番川</v>
          </cell>
          <cell r="D918" t="str">
            <v>ﾊﾞﾝｶﾜ</v>
          </cell>
          <cell r="E918">
            <v>7</v>
          </cell>
          <cell r="F918">
            <v>0</v>
          </cell>
        </row>
        <row r="919">
          <cell r="A919">
            <v>706015</v>
          </cell>
          <cell r="B919">
            <v>6</v>
          </cell>
          <cell r="C919" t="str">
            <v>東川</v>
          </cell>
          <cell r="D919" t="str">
            <v>ﾋｶﾞｼｶﾞﾜ</v>
          </cell>
          <cell r="E919">
            <v>7</v>
          </cell>
          <cell r="F919">
            <v>0</v>
          </cell>
        </row>
        <row r="920">
          <cell r="A920">
            <v>706016</v>
          </cell>
          <cell r="B920">
            <v>6</v>
          </cell>
          <cell r="C920" t="str">
            <v>田尻川</v>
          </cell>
          <cell r="D920" t="str">
            <v>ﾀｼﾞﾘｶﾞﾜ</v>
          </cell>
          <cell r="E920">
            <v>7</v>
          </cell>
          <cell r="F920">
            <v>0</v>
          </cell>
        </row>
        <row r="921">
          <cell r="A921">
            <v>706017</v>
          </cell>
          <cell r="B921">
            <v>6</v>
          </cell>
          <cell r="C921" t="str">
            <v>新家川</v>
          </cell>
          <cell r="E921">
            <v>7</v>
          </cell>
          <cell r="F921">
            <v>0</v>
          </cell>
        </row>
        <row r="922">
          <cell r="A922">
            <v>708001</v>
          </cell>
          <cell r="B922">
            <v>8</v>
          </cell>
          <cell r="C922" t="str">
            <v>牛滝川</v>
          </cell>
          <cell r="D922" t="str">
            <v>ｳｼﾀｷｶﾞﾜ</v>
          </cell>
          <cell r="E922">
            <v>7</v>
          </cell>
          <cell r="F922">
            <v>0</v>
          </cell>
        </row>
        <row r="923">
          <cell r="A923">
            <v>708002</v>
          </cell>
          <cell r="B923">
            <v>8</v>
          </cell>
          <cell r="C923" t="str">
            <v>津田川</v>
          </cell>
          <cell r="D923" t="str">
            <v>ﾂﾀﾞｶﾞﾜ</v>
          </cell>
          <cell r="E923">
            <v>7</v>
          </cell>
          <cell r="F923">
            <v>0</v>
          </cell>
        </row>
        <row r="924">
          <cell r="A924">
            <v>708003</v>
          </cell>
          <cell r="B924">
            <v>8</v>
          </cell>
          <cell r="C924" t="str">
            <v>雨山川</v>
          </cell>
          <cell r="D924" t="str">
            <v>ｱﾒﾔﾏｶﾞﾜ</v>
          </cell>
          <cell r="E924">
            <v>7</v>
          </cell>
          <cell r="F924">
            <v>0</v>
          </cell>
        </row>
        <row r="925">
          <cell r="A925">
            <v>708004</v>
          </cell>
          <cell r="B925">
            <v>8</v>
          </cell>
          <cell r="C925" t="str">
            <v>金熊寺川</v>
          </cell>
          <cell r="D925" t="str">
            <v>ｷﾝﾆｭｳｼﾞ</v>
          </cell>
          <cell r="E925">
            <v>7</v>
          </cell>
          <cell r="F925">
            <v>0</v>
          </cell>
        </row>
        <row r="926">
          <cell r="A926">
            <v>708005</v>
          </cell>
          <cell r="B926">
            <v>8</v>
          </cell>
          <cell r="C926" t="str">
            <v>宮の谷</v>
          </cell>
          <cell r="D926" t="str">
            <v>ﾐﾔﾉﾀﾆ</v>
          </cell>
          <cell r="E926">
            <v>7</v>
          </cell>
          <cell r="F926">
            <v>0</v>
          </cell>
        </row>
        <row r="927">
          <cell r="A927">
            <v>708006</v>
          </cell>
          <cell r="B927">
            <v>8</v>
          </cell>
          <cell r="C927" t="str">
            <v>楠畑川</v>
          </cell>
          <cell r="D927" t="str">
            <v>ｸｽﾊﾀｶﾞﾜ</v>
          </cell>
          <cell r="E927">
            <v>7</v>
          </cell>
          <cell r="F927">
            <v>0</v>
          </cell>
        </row>
        <row r="928">
          <cell r="A928">
            <v>708007</v>
          </cell>
          <cell r="B928">
            <v>8</v>
          </cell>
          <cell r="C928" t="str">
            <v>宮川流路工</v>
          </cell>
          <cell r="D928" t="str">
            <v>ﾐﾔｶﾜﾘｭｳﾛ</v>
          </cell>
          <cell r="E928">
            <v>7</v>
          </cell>
          <cell r="F928">
            <v>0</v>
          </cell>
        </row>
        <row r="929">
          <cell r="A929">
            <v>708008</v>
          </cell>
          <cell r="B929">
            <v>8</v>
          </cell>
          <cell r="C929" t="str">
            <v>ビンゴ谷</v>
          </cell>
          <cell r="D929" t="str">
            <v>ﾋﾞﾝｺﾞﾀﾆ</v>
          </cell>
          <cell r="E929">
            <v>7</v>
          </cell>
          <cell r="F929">
            <v>0</v>
          </cell>
        </row>
        <row r="930">
          <cell r="A930">
            <v>708009</v>
          </cell>
          <cell r="B930">
            <v>8</v>
          </cell>
          <cell r="C930" t="str">
            <v>牛滝川支渓</v>
          </cell>
          <cell r="D930" t="str">
            <v>ｳｼﾀｷｶﾞﾜｼ</v>
          </cell>
          <cell r="E930">
            <v>7</v>
          </cell>
          <cell r="F930">
            <v>0</v>
          </cell>
        </row>
        <row r="931">
          <cell r="A931">
            <v>708010</v>
          </cell>
          <cell r="B931">
            <v>8</v>
          </cell>
          <cell r="C931" t="str">
            <v>河合川第３支渓</v>
          </cell>
          <cell r="D931" t="str">
            <v>ｶﾜｲｶﾞﾜ</v>
          </cell>
          <cell r="E931">
            <v>7</v>
          </cell>
          <cell r="F931">
            <v>0</v>
          </cell>
        </row>
        <row r="932">
          <cell r="A932">
            <v>708011</v>
          </cell>
          <cell r="B932">
            <v>8</v>
          </cell>
          <cell r="C932" t="str">
            <v>牛滝川左支渓</v>
          </cell>
          <cell r="D932" t="str">
            <v>ｳｼﾀｷｶﾞﾜ</v>
          </cell>
          <cell r="E932">
            <v>7</v>
          </cell>
          <cell r="F932">
            <v>0</v>
          </cell>
        </row>
        <row r="933">
          <cell r="A933">
            <v>708012</v>
          </cell>
          <cell r="B933">
            <v>8</v>
          </cell>
          <cell r="C933" t="str">
            <v>宮川</v>
          </cell>
          <cell r="D933" t="str">
            <v>ﾐﾔｶﾜ</v>
          </cell>
          <cell r="E933">
            <v>7</v>
          </cell>
          <cell r="F933">
            <v>0</v>
          </cell>
        </row>
        <row r="934">
          <cell r="A934">
            <v>708013</v>
          </cell>
          <cell r="B934">
            <v>8</v>
          </cell>
          <cell r="C934" t="str">
            <v>中大木渓</v>
          </cell>
          <cell r="E934">
            <v>7</v>
          </cell>
          <cell r="F934">
            <v>0</v>
          </cell>
        </row>
        <row r="935">
          <cell r="A935">
            <v>708014</v>
          </cell>
          <cell r="B935">
            <v>8</v>
          </cell>
          <cell r="C935" t="str">
            <v>金熊寺川支渓</v>
          </cell>
          <cell r="E935">
            <v>7</v>
          </cell>
          <cell r="F935">
            <v>0</v>
          </cell>
        </row>
        <row r="936">
          <cell r="A936">
            <v>708015</v>
          </cell>
          <cell r="B936">
            <v>8</v>
          </cell>
          <cell r="C936" t="str">
            <v>山中川支渓</v>
          </cell>
          <cell r="E936">
            <v>7</v>
          </cell>
          <cell r="F936">
            <v>0</v>
          </cell>
        </row>
        <row r="937">
          <cell r="A937">
            <v>708016</v>
          </cell>
          <cell r="B937">
            <v>8</v>
          </cell>
          <cell r="C937" t="str">
            <v>飯ノ峯川</v>
          </cell>
          <cell r="E937">
            <v>7</v>
          </cell>
          <cell r="F937">
            <v>0</v>
          </cell>
        </row>
        <row r="938">
          <cell r="A938">
            <v>708017</v>
          </cell>
          <cell r="B938">
            <v>8</v>
          </cell>
          <cell r="C938" t="str">
            <v>元ヤシキ地区</v>
          </cell>
          <cell r="D938" t="str">
            <v>ﾓﾄﾔｼｷﾁｸ</v>
          </cell>
          <cell r="E938">
            <v>7</v>
          </cell>
          <cell r="F938">
            <v>0</v>
          </cell>
        </row>
        <row r="939">
          <cell r="A939">
            <v>709001</v>
          </cell>
          <cell r="B939">
            <v>9</v>
          </cell>
          <cell r="C939" t="str">
            <v>牛滝川</v>
          </cell>
          <cell r="D939" t="str">
            <v>ｳｼﾀｷｶﾞﾜ</v>
          </cell>
          <cell r="E939">
            <v>7</v>
          </cell>
          <cell r="F939">
            <v>0</v>
          </cell>
        </row>
        <row r="940">
          <cell r="A940">
            <v>709002</v>
          </cell>
          <cell r="B940">
            <v>9</v>
          </cell>
          <cell r="C940" t="str">
            <v>津田川</v>
          </cell>
          <cell r="D940" t="str">
            <v>ﾂﾀﾞｶﾞﾜ</v>
          </cell>
          <cell r="E940">
            <v>7</v>
          </cell>
          <cell r="F940">
            <v>0</v>
          </cell>
        </row>
        <row r="941">
          <cell r="A941">
            <v>709003</v>
          </cell>
          <cell r="B941">
            <v>9</v>
          </cell>
          <cell r="C941" t="str">
            <v>雨山川</v>
          </cell>
          <cell r="D941" t="str">
            <v>ｱﾒﾔﾏｶﾞﾜ</v>
          </cell>
          <cell r="E941">
            <v>7</v>
          </cell>
          <cell r="F941">
            <v>0</v>
          </cell>
        </row>
        <row r="942">
          <cell r="A942">
            <v>709004</v>
          </cell>
          <cell r="B942">
            <v>9</v>
          </cell>
          <cell r="C942" t="str">
            <v>金熊寺川</v>
          </cell>
          <cell r="D942" t="str">
            <v>ｷﾝﾆｭｳｼﾞ</v>
          </cell>
          <cell r="E942">
            <v>7</v>
          </cell>
          <cell r="F942">
            <v>0</v>
          </cell>
        </row>
        <row r="943">
          <cell r="A943">
            <v>709005</v>
          </cell>
          <cell r="B943">
            <v>9</v>
          </cell>
          <cell r="C943" t="str">
            <v>宮の谷</v>
          </cell>
          <cell r="D943" t="str">
            <v>ﾐﾔﾉﾀﾆ</v>
          </cell>
          <cell r="E943">
            <v>7</v>
          </cell>
          <cell r="F943">
            <v>0</v>
          </cell>
        </row>
        <row r="944">
          <cell r="A944">
            <v>709006</v>
          </cell>
          <cell r="B944">
            <v>9</v>
          </cell>
          <cell r="C944" t="str">
            <v>楠畑川</v>
          </cell>
          <cell r="D944" t="str">
            <v>ｸｽﾊﾀｶﾞﾜ</v>
          </cell>
          <cell r="E944">
            <v>7</v>
          </cell>
          <cell r="F944">
            <v>0</v>
          </cell>
        </row>
        <row r="945">
          <cell r="A945">
            <v>709007</v>
          </cell>
          <cell r="B945">
            <v>9</v>
          </cell>
          <cell r="C945" t="str">
            <v>宮川流路工</v>
          </cell>
          <cell r="D945" t="str">
            <v>ﾐﾔｶﾜﾘｭｳﾛ</v>
          </cell>
          <cell r="E945">
            <v>7</v>
          </cell>
          <cell r="F945">
            <v>0</v>
          </cell>
        </row>
        <row r="946">
          <cell r="A946">
            <v>709008</v>
          </cell>
          <cell r="B946">
            <v>9</v>
          </cell>
          <cell r="C946" t="str">
            <v>ビンゴ谷</v>
          </cell>
          <cell r="D946" t="str">
            <v>ﾋﾞﾝｺﾞﾀﾆ</v>
          </cell>
          <cell r="E946">
            <v>7</v>
          </cell>
          <cell r="F946">
            <v>0</v>
          </cell>
        </row>
        <row r="947">
          <cell r="A947">
            <v>709009</v>
          </cell>
          <cell r="B947">
            <v>9</v>
          </cell>
          <cell r="C947" t="str">
            <v>牛滝川支渓</v>
          </cell>
          <cell r="D947" t="str">
            <v>ｳｼﾀｷｶﾞﾜｼ</v>
          </cell>
          <cell r="E947">
            <v>7</v>
          </cell>
          <cell r="F947">
            <v>0</v>
          </cell>
        </row>
        <row r="948">
          <cell r="A948">
            <v>709010</v>
          </cell>
          <cell r="B948">
            <v>9</v>
          </cell>
          <cell r="C948" t="str">
            <v>河合川第３支渓</v>
          </cell>
          <cell r="D948" t="str">
            <v>ｶﾜｲｶﾞﾜ</v>
          </cell>
          <cell r="E948">
            <v>7</v>
          </cell>
          <cell r="F948">
            <v>0</v>
          </cell>
        </row>
        <row r="949">
          <cell r="A949">
            <v>711001</v>
          </cell>
          <cell r="B949">
            <v>11</v>
          </cell>
          <cell r="C949" t="str">
            <v>二色浜公園</v>
          </cell>
          <cell r="D949" t="str">
            <v>ﾆｼｷﾉﾊﾏｺｳ</v>
          </cell>
          <cell r="E949">
            <v>7</v>
          </cell>
          <cell r="F949">
            <v>0</v>
          </cell>
        </row>
        <row r="950">
          <cell r="A950">
            <v>711002</v>
          </cell>
          <cell r="B950">
            <v>11</v>
          </cell>
          <cell r="C950" t="str">
            <v>せんなん里海公園</v>
          </cell>
          <cell r="D950" t="str">
            <v>ｾﾝﾅﾝ</v>
          </cell>
          <cell r="E950">
            <v>7</v>
          </cell>
          <cell r="F950">
            <v>0</v>
          </cell>
        </row>
        <row r="951">
          <cell r="A951">
            <v>711003</v>
          </cell>
          <cell r="B951">
            <v>11</v>
          </cell>
          <cell r="C951" t="str">
            <v>蜻蛉池公園</v>
          </cell>
          <cell r="D951" t="str">
            <v>ﾄﾝﾎﾞｲｹｺｳｴﾝ</v>
          </cell>
          <cell r="E951">
            <v>7</v>
          </cell>
          <cell r="F951">
            <v>0</v>
          </cell>
        </row>
        <row r="952">
          <cell r="A952">
            <v>713001</v>
          </cell>
          <cell r="B952">
            <v>13</v>
          </cell>
          <cell r="C952" t="str">
            <v>大阪臨海線</v>
          </cell>
          <cell r="D952" t="str">
            <v>ｵｵｻｶﾘﾝｶｲ</v>
          </cell>
          <cell r="E952">
            <v>7</v>
          </cell>
          <cell r="F952">
            <v>0</v>
          </cell>
        </row>
        <row r="953">
          <cell r="A953">
            <v>713002</v>
          </cell>
          <cell r="B953">
            <v>13</v>
          </cell>
          <cell r="C953" t="str">
            <v>岸和田牛滝山貝塚線</v>
          </cell>
          <cell r="D953" t="str">
            <v>ｷｼﾜﾀﾞｳｼﾀ</v>
          </cell>
          <cell r="E953">
            <v>7</v>
          </cell>
          <cell r="F953">
            <v>0</v>
          </cell>
        </row>
        <row r="954">
          <cell r="A954">
            <v>713003</v>
          </cell>
          <cell r="B954">
            <v>13</v>
          </cell>
          <cell r="C954" t="str">
            <v>岬加太港線</v>
          </cell>
          <cell r="D954" t="str">
            <v>ﾐｻｷｶﾀﾐﾅﾄ</v>
          </cell>
          <cell r="E954">
            <v>7</v>
          </cell>
          <cell r="F954">
            <v>0</v>
          </cell>
        </row>
        <row r="955">
          <cell r="A955">
            <v>713004</v>
          </cell>
          <cell r="B955">
            <v>13</v>
          </cell>
          <cell r="C955" t="str">
            <v>三林岡山線</v>
          </cell>
          <cell r="D955" t="str">
            <v>ﾐﾊﾞﾔｼｵｶﾔ</v>
          </cell>
          <cell r="E955">
            <v>7</v>
          </cell>
          <cell r="F955">
            <v>0</v>
          </cell>
        </row>
        <row r="956">
          <cell r="A956">
            <v>713005</v>
          </cell>
          <cell r="B956">
            <v>13</v>
          </cell>
          <cell r="C956" t="str">
            <v>春木岸和田線</v>
          </cell>
          <cell r="D956" t="str">
            <v>ﾊﾙｷｷｼﾜﾀﾞ</v>
          </cell>
          <cell r="E956">
            <v>7</v>
          </cell>
          <cell r="F956">
            <v>0</v>
          </cell>
        </row>
        <row r="957">
          <cell r="A957">
            <v>713006</v>
          </cell>
          <cell r="B957">
            <v>13</v>
          </cell>
          <cell r="C957" t="str">
            <v>国道１７０号</v>
          </cell>
          <cell r="D957" t="str">
            <v>ｺｸﾄﾞｳ170</v>
          </cell>
          <cell r="E957">
            <v>7</v>
          </cell>
          <cell r="F957">
            <v>0</v>
          </cell>
        </row>
        <row r="958">
          <cell r="A958">
            <v>713007</v>
          </cell>
          <cell r="B958">
            <v>13</v>
          </cell>
          <cell r="C958" t="str">
            <v>金熊寺男里線</v>
          </cell>
          <cell r="D958" t="str">
            <v>ｷﾝﾆｭｳｼﾞｵ</v>
          </cell>
          <cell r="E958">
            <v>7</v>
          </cell>
          <cell r="F958">
            <v>0</v>
          </cell>
        </row>
        <row r="959">
          <cell r="A959">
            <v>713008</v>
          </cell>
          <cell r="B959">
            <v>13</v>
          </cell>
          <cell r="C959" t="str">
            <v>泉州山手線</v>
          </cell>
          <cell r="D959" t="str">
            <v>ｾﾝｼｭｳﾔﾏﾃ</v>
          </cell>
          <cell r="E959">
            <v>7</v>
          </cell>
          <cell r="F959">
            <v>0</v>
          </cell>
        </row>
        <row r="960">
          <cell r="A960">
            <v>713009</v>
          </cell>
          <cell r="B960">
            <v>13</v>
          </cell>
          <cell r="C960" t="str">
            <v>貝塚中央線</v>
          </cell>
          <cell r="D960" t="str">
            <v>ｶｲﾂﾞｶﾁｭｳ</v>
          </cell>
          <cell r="E960">
            <v>7</v>
          </cell>
          <cell r="F960">
            <v>0</v>
          </cell>
        </row>
        <row r="961">
          <cell r="A961">
            <v>713010</v>
          </cell>
          <cell r="B961">
            <v>13</v>
          </cell>
          <cell r="C961" t="str">
            <v>樽井男里線</v>
          </cell>
          <cell r="D961" t="str">
            <v>ﾀﾙｲｵﾉｻﾄｾ</v>
          </cell>
          <cell r="E961">
            <v>7</v>
          </cell>
          <cell r="F961">
            <v>0</v>
          </cell>
        </row>
        <row r="962">
          <cell r="A962">
            <v>713011</v>
          </cell>
          <cell r="B962">
            <v>13</v>
          </cell>
          <cell r="C962" t="str">
            <v>春木川</v>
          </cell>
          <cell r="D962" t="str">
            <v>ﾊﾙｷｶﾞﾜ</v>
          </cell>
          <cell r="E962">
            <v>7</v>
          </cell>
          <cell r="F962">
            <v>0</v>
          </cell>
        </row>
        <row r="963">
          <cell r="A963">
            <v>713012</v>
          </cell>
          <cell r="B963">
            <v>13</v>
          </cell>
          <cell r="C963" t="str">
            <v>近木川</v>
          </cell>
          <cell r="D963" t="str">
            <v>ｺｷﾞｶﾞﾜ</v>
          </cell>
          <cell r="E963">
            <v>7</v>
          </cell>
          <cell r="F963">
            <v>0</v>
          </cell>
        </row>
        <row r="964">
          <cell r="A964">
            <v>760001</v>
          </cell>
          <cell r="B964">
            <v>60</v>
          </cell>
          <cell r="C964" t="str">
            <v>大阪臨海線</v>
          </cell>
          <cell r="D964" t="str">
            <v>ｵｵｻｶﾘﾝｶｲ</v>
          </cell>
          <cell r="E964">
            <v>7</v>
          </cell>
          <cell r="F964">
            <v>0</v>
          </cell>
        </row>
        <row r="965">
          <cell r="A965">
            <v>760002</v>
          </cell>
          <cell r="B965">
            <v>60</v>
          </cell>
          <cell r="C965" t="str">
            <v>鳥取吉見泉佐野線</v>
          </cell>
          <cell r="D965" t="str">
            <v>ﾄｯﾄﾘﾖｼﾐｲ</v>
          </cell>
          <cell r="E965">
            <v>7</v>
          </cell>
          <cell r="F965">
            <v>0</v>
          </cell>
        </row>
        <row r="966">
          <cell r="A966">
            <v>760003</v>
          </cell>
          <cell r="B966">
            <v>60</v>
          </cell>
          <cell r="C966" t="str">
            <v>大阪岸和田泉南線</v>
          </cell>
          <cell r="D966" t="str">
            <v>ｵｵｻｶｷｼﾜﾀ</v>
          </cell>
          <cell r="E966">
            <v>7</v>
          </cell>
          <cell r="F966">
            <v>0</v>
          </cell>
        </row>
        <row r="967">
          <cell r="A967">
            <v>760004</v>
          </cell>
          <cell r="B967">
            <v>60</v>
          </cell>
          <cell r="C967" t="str">
            <v>大阪岸和田南海線</v>
          </cell>
          <cell r="D967" t="str">
            <v>ｵｵｻｶｷｼﾜﾀ</v>
          </cell>
          <cell r="E967">
            <v>7</v>
          </cell>
          <cell r="F967">
            <v>0</v>
          </cell>
        </row>
        <row r="968">
          <cell r="A968">
            <v>760005</v>
          </cell>
          <cell r="B968">
            <v>60</v>
          </cell>
          <cell r="C968" t="str">
            <v>泉州山手線</v>
          </cell>
          <cell r="D968" t="str">
            <v>ｾﾝｼｭｳﾔﾏﾃ</v>
          </cell>
          <cell r="E968">
            <v>7</v>
          </cell>
          <cell r="F968">
            <v>0</v>
          </cell>
        </row>
        <row r="969">
          <cell r="A969">
            <v>760006</v>
          </cell>
          <cell r="B969">
            <v>60</v>
          </cell>
          <cell r="C969" t="str">
            <v>今木久米田畑町線</v>
          </cell>
          <cell r="D969" t="str">
            <v>ｲﾏｷｸﾒﾀﾊﾞ</v>
          </cell>
          <cell r="E969">
            <v>7</v>
          </cell>
          <cell r="F969">
            <v>0</v>
          </cell>
        </row>
        <row r="970">
          <cell r="A970">
            <v>760007</v>
          </cell>
          <cell r="B970">
            <v>60</v>
          </cell>
          <cell r="C970" t="str">
            <v>空港関連地域整備事業</v>
          </cell>
          <cell r="D970" t="str">
            <v>ｸｳｺｳｶﾝﾚﾝﾁｲｷｾｲﾋﾞｼﾞｷﾞｮｳ</v>
          </cell>
          <cell r="E970">
            <v>7</v>
          </cell>
          <cell r="F970">
            <v>0</v>
          </cell>
        </row>
        <row r="971">
          <cell r="A971">
            <v>761001</v>
          </cell>
          <cell r="B971">
            <v>61</v>
          </cell>
          <cell r="C971" t="str">
            <v>大阪岸和田南海線</v>
          </cell>
          <cell r="D971" t="str">
            <v>ｵｵｻｶｷｼﾜﾀ</v>
          </cell>
          <cell r="E971">
            <v>7</v>
          </cell>
          <cell r="F971">
            <v>0</v>
          </cell>
        </row>
        <row r="972">
          <cell r="A972">
            <v>761002</v>
          </cell>
          <cell r="B972">
            <v>61</v>
          </cell>
          <cell r="C972" t="str">
            <v>泉州山手線</v>
          </cell>
          <cell r="D972" t="str">
            <v>ｾﾝｼｭｳﾔﾏﾃ</v>
          </cell>
          <cell r="E972">
            <v>7</v>
          </cell>
          <cell r="F972">
            <v>0</v>
          </cell>
        </row>
        <row r="973">
          <cell r="A973">
            <v>764001</v>
          </cell>
          <cell r="B973">
            <v>64</v>
          </cell>
          <cell r="C973" t="str">
            <v>大阪臨海線</v>
          </cell>
          <cell r="D973" t="str">
            <v>ｵｵｻｶﾘﾝｶｲ</v>
          </cell>
          <cell r="E973">
            <v>7</v>
          </cell>
          <cell r="F973">
            <v>0</v>
          </cell>
        </row>
        <row r="974">
          <cell r="A974">
            <v>764002</v>
          </cell>
          <cell r="B974">
            <v>64</v>
          </cell>
          <cell r="C974" t="str">
            <v>大阪和泉泉南線</v>
          </cell>
          <cell r="D974" t="str">
            <v>ｵｵｻｶｲｽﾞﾐ</v>
          </cell>
          <cell r="E974">
            <v>7</v>
          </cell>
          <cell r="F974">
            <v>0</v>
          </cell>
        </row>
        <row r="975">
          <cell r="A975">
            <v>764003</v>
          </cell>
          <cell r="B975">
            <v>64</v>
          </cell>
          <cell r="C975" t="str">
            <v>岸和田牛滝山貝塚線</v>
          </cell>
          <cell r="D975" t="str">
            <v>ｷｼﾜﾀﾞｳｼﾀ</v>
          </cell>
          <cell r="E975">
            <v>7</v>
          </cell>
          <cell r="F975">
            <v>0</v>
          </cell>
        </row>
        <row r="976">
          <cell r="A976">
            <v>764004</v>
          </cell>
          <cell r="B976">
            <v>64</v>
          </cell>
          <cell r="C976" t="str">
            <v>泉佐野岩出線</v>
          </cell>
          <cell r="D976" t="str">
            <v>ｲｽﾞﾐｻﾉｲﾜ</v>
          </cell>
          <cell r="E976">
            <v>7</v>
          </cell>
          <cell r="F976">
            <v>0</v>
          </cell>
        </row>
        <row r="977">
          <cell r="A977">
            <v>764005</v>
          </cell>
          <cell r="B977">
            <v>64</v>
          </cell>
          <cell r="C977" t="str">
            <v>田治米忠岡線</v>
          </cell>
          <cell r="D977" t="str">
            <v>ﾀｼﾞﾒﾀﾀﾞｵ</v>
          </cell>
          <cell r="E977">
            <v>7</v>
          </cell>
          <cell r="F977">
            <v>0</v>
          </cell>
        </row>
        <row r="978">
          <cell r="A978">
            <v>764006</v>
          </cell>
          <cell r="B978">
            <v>64</v>
          </cell>
          <cell r="C978" t="str">
            <v>春木岸和田線</v>
          </cell>
          <cell r="D978" t="str">
            <v>ﾊﾙｷｷｼﾜﾀﾞ</v>
          </cell>
          <cell r="E978">
            <v>7</v>
          </cell>
          <cell r="F978">
            <v>0</v>
          </cell>
        </row>
        <row r="979">
          <cell r="A979">
            <v>764007</v>
          </cell>
          <cell r="B979">
            <v>64</v>
          </cell>
          <cell r="C979" t="str">
            <v>土丸栄線</v>
          </cell>
          <cell r="D979" t="str">
            <v>ﾂﾁﾏﾙｻｶｴｾ</v>
          </cell>
          <cell r="E979">
            <v>7</v>
          </cell>
          <cell r="F979">
            <v>0</v>
          </cell>
        </row>
        <row r="980">
          <cell r="A980">
            <v>764008</v>
          </cell>
          <cell r="B980">
            <v>64</v>
          </cell>
          <cell r="C980" t="str">
            <v>鳥取吉見泉佐野線</v>
          </cell>
          <cell r="D980" t="str">
            <v>ﾄｯﾄﾘﾖｼﾐｲ</v>
          </cell>
          <cell r="E980">
            <v>7</v>
          </cell>
          <cell r="F980">
            <v>0</v>
          </cell>
        </row>
        <row r="981">
          <cell r="A981">
            <v>764009</v>
          </cell>
          <cell r="B981">
            <v>64</v>
          </cell>
          <cell r="C981" t="str">
            <v>国道１７０号</v>
          </cell>
          <cell r="D981" t="str">
            <v>ｺｸﾄﾞｳ170</v>
          </cell>
          <cell r="E981">
            <v>7</v>
          </cell>
          <cell r="F981">
            <v>0</v>
          </cell>
        </row>
        <row r="982">
          <cell r="A982">
            <v>764010</v>
          </cell>
          <cell r="B982">
            <v>64</v>
          </cell>
          <cell r="C982" t="str">
            <v>金熊寺男里線</v>
          </cell>
          <cell r="D982" t="str">
            <v>ｷﾝﾆｭｳｼﾞｵ</v>
          </cell>
          <cell r="E982">
            <v>7</v>
          </cell>
          <cell r="F982">
            <v>0</v>
          </cell>
        </row>
        <row r="983">
          <cell r="A983">
            <v>764011</v>
          </cell>
          <cell r="B983">
            <v>64</v>
          </cell>
          <cell r="C983" t="str">
            <v>泉佐野熊取線</v>
          </cell>
          <cell r="D983" t="str">
            <v>ｲｽﾞﾐｻﾉｸﾏ</v>
          </cell>
          <cell r="E983">
            <v>7</v>
          </cell>
          <cell r="F983">
            <v>0</v>
          </cell>
        </row>
        <row r="984">
          <cell r="A984">
            <v>764012</v>
          </cell>
          <cell r="B984">
            <v>64</v>
          </cell>
          <cell r="C984" t="str">
            <v>大阪岸和田南海線</v>
          </cell>
          <cell r="D984" t="str">
            <v>ｵｵｻｶｷｼﾜﾀ</v>
          </cell>
          <cell r="E984">
            <v>7</v>
          </cell>
          <cell r="F984">
            <v>0</v>
          </cell>
        </row>
        <row r="985">
          <cell r="A985">
            <v>764013</v>
          </cell>
          <cell r="B985">
            <v>64</v>
          </cell>
          <cell r="C985" t="str">
            <v>貝塚中央線</v>
          </cell>
          <cell r="D985" t="str">
            <v>ｶｲﾂﾞｶﾁｭｳ</v>
          </cell>
          <cell r="E985">
            <v>7</v>
          </cell>
          <cell r="F985">
            <v>0</v>
          </cell>
        </row>
        <row r="986">
          <cell r="A986">
            <v>764014</v>
          </cell>
          <cell r="B986">
            <v>64</v>
          </cell>
          <cell r="C986" t="str">
            <v>樽井男里線</v>
          </cell>
          <cell r="D986" t="str">
            <v>ﾀﾙｲｵﾉｻﾄｾ</v>
          </cell>
          <cell r="E986">
            <v>7</v>
          </cell>
          <cell r="F986">
            <v>0</v>
          </cell>
        </row>
        <row r="987">
          <cell r="A987">
            <v>764015</v>
          </cell>
          <cell r="B987">
            <v>64</v>
          </cell>
          <cell r="C987" t="str">
            <v>春木川</v>
          </cell>
          <cell r="D987" t="str">
            <v>ﾊﾙｷｶﾞﾜ</v>
          </cell>
          <cell r="E987">
            <v>7</v>
          </cell>
          <cell r="F987">
            <v>0</v>
          </cell>
        </row>
        <row r="988">
          <cell r="A988">
            <v>764016</v>
          </cell>
          <cell r="B988">
            <v>64</v>
          </cell>
          <cell r="C988" t="str">
            <v>佐野川</v>
          </cell>
          <cell r="D988" t="str">
            <v>ｻﾉｶﾞﾜ</v>
          </cell>
          <cell r="E988">
            <v>7</v>
          </cell>
          <cell r="F988">
            <v>0</v>
          </cell>
        </row>
        <row r="989">
          <cell r="A989">
            <v>764017</v>
          </cell>
          <cell r="B989">
            <v>64</v>
          </cell>
          <cell r="C989" t="str">
            <v>樫井川</v>
          </cell>
          <cell r="D989" t="str">
            <v>ｶｼｲｶﾞﾜ</v>
          </cell>
          <cell r="E989">
            <v>7</v>
          </cell>
          <cell r="F989">
            <v>0</v>
          </cell>
        </row>
        <row r="990">
          <cell r="A990">
            <v>764018</v>
          </cell>
          <cell r="B990">
            <v>64</v>
          </cell>
          <cell r="C990" t="str">
            <v>茶屋川</v>
          </cell>
          <cell r="D990" t="str">
            <v>ﾁｬﾔｶﾞﾜ</v>
          </cell>
          <cell r="E990">
            <v>7</v>
          </cell>
          <cell r="F990">
            <v>0</v>
          </cell>
        </row>
        <row r="991">
          <cell r="A991">
            <v>764019</v>
          </cell>
          <cell r="B991">
            <v>64</v>
          </cell>
          <cell r="C991" t="str">
            <v>番川</v>
          </cell>
          <cell r="D991" t="str">
            <v>ﾊﾞﾝｶﾜ</v>
          </cell>
          <cell r="E991">
            <v>7</v>
          </cell>
          <cell r="F991">
            <v>0</v>
          </cell>
        </row>
        <row r="992">
          <cell r="A992">
            <v>764020</v>
          </cell>
          <cell r="B992">
            <v>64</v>
          </cell>
          <cell r="C992" t="str">
            <v>空港関連地域整備事業</v>
          </cell>
          <cell r="D992" t="str">
            <v>ｸｳｺｳｶﾝﾚﾝﾁｲｷｾｲﾋﾞｼﾞｷﾞｮｳ</v>
          </cell>
          <cell r="E992">
            <v>7</v>
          </cell>
          <cell r="F992">
            <v>0</v>
          </cell>
        </row>
        <row r="993">
          <cell r="A993">
            <v>764021</v>
          </cell>
          <cell r="B993">
            <v>64</v>
          </cell>
          <cell r="C993" t="str">
            <v>空港連絡道路</v>
          </cell>
          <cell r="D993" t="str">
            <v>ｸｳｺｳﾚﾝﾗｸﾄﾞｳﾛ</v>
          </cell>
          <cell r="E993">
            <v>7</v>
          </cell>
          <cell r="F993">
            <v>0</v>
          </cell>
        </row>
        <row r="994">
          <cell r="A994">
            <v>801001</v>
          </cell>
          <cell r="B994">
            <v>1</v>
          </cell>
          <cell r="C994" t="str">
            <v>大阪中央環状線</v>
          </cell>
          <cell r="D994" t="str">
            <v>ｵｵｻｶﾁｭｳｵ</v>
          </cell>
          <cell r="E994">
            <v>8</v>
          </cell>
          <cell r="F994">
            <v>0</v>
          </cell>
        </row>
        <row r="995">
          <cell r="A995">
            <v>801002</v>
          </cell>
          <cell r="B995">
            <v>1</v>
          </cell>
          <cell r="C995" t="str">
            <v>八尾枚方線</v>
          </cell>
          <cell r="D995" t="str">
            <v>ﾔｵﾋﾗｶﾀｾﾝ</v>
          </cell>
          <cell r="E995">
            <v>8</v>
          </cell>
          <cell r="F995">
            <v>0</v>
          </cell>
        </row>
        <row r="996">
          <cell r="A996">
            <v>801003</v>
          </cell>
          <cell r="B996">
            <v>1</v>
          </cell>
          <cell r="C996" t="str">
            <v>大阪生駒線</v>
          </cell>
          <cell r="D996" t="str">
            <v>ｵｵｻｶｲｺﾏｾ</v>
          </cell>
          <cell r="E996">
            <v>8</v>
          </cell>
          <cell r="F996">
            <v>0</v>
          </cell>
        </row>
        <row r="997">
          <cell r="A997">
            <v>802001</v>
          </cell>
          <cell r="B997">
            <v>2</v>
          </cell>
          <cell r="C997" t="str">
            <v>大阪中央環状線</v>
          </cell>
          <cell r="D997" t="str">
            <v>ｵｵｻｶﾁｭｳｵ</v>
          </cell>
          <cell r="E997">
            <v>8</v>
          </cell>
          <cell r="F997">
            <v>0</v>
          </cell>
        </row>
        <row r="998">
          <cell r="A998">
            <v>802002</v>
          </cell>
          <cell r="B998">
            <v>2</v>
          </cell>
          <cell r="C998" t="str">
            <v>八尾枚方線</v>
          </cell>
          <cell r="D998" t="str">
            <v>ﾔｵﾋﾗｶﾀｾﾝ</v>
          </cell>
          <cell r="E998">
            <v>8</v>
          </cell>
          <cell r="F998">
            <v>0</v>
          </cell>
        </row>
        <row r="999">
          <cell r="A999">
            <v>802003</v>
          </cell>
          <cell r="B999">
            <v>2</v>
          </cell>
          <cell r="C999" t="str">
            <v>大阪生駒線</v>
          </cell>
          <cell r="D999" t="str">
            <v>ｵｵｻｶｲｺﾏｾ</v>
          </cell>
          <cell r="E999">
            <v>8</v>
          </cell>
          <cell r="F999">
            <v>0</v>
          </cell>
        </row>
        <row r="1000">
          <cell r="A1000">
            <v>807001</v>
          </cell>
          <cell r="B1000">
            <v>7</v>
          </cell>
          <cell r="C1000" t="str">
            <v>枚方八尾線</v>
          </cell>
          <cell r="D1000" t="str">
            <v>ﾋﾗｶﾀﾔｵｾﾝ</v>
          </cell>
          <cell r="E1000">
            <v>8</v>
          </cell>
          <cell r="F1000">
            <v>0</v>
          </cell>
        </row>
        <row r="1001">
          <cell r="A1001">
            <v>807002</v>
          </cell>
          <cell r="B1001">
            <v>7</v>
          </cell>
          <cell r="C1001" t="str">
            <v>古川</v>
          </cell>
          <cell r="D1001" t="str">
            <v>ﾌﾙｶﾜ</v>
          </cell>
          <cell r="E1001">
            <v>8</v>
          </cell>
          <cell r="F1001">
            <v>0</v>
          </cell>
        </row>
        <row r="1002">
          <cell r="A1002">
            <v>807003</v>
          </cell>
          <cell r="B1002">
            <v>7</v>
          </cell>
          <cell r="C1002" t="str">
            <v>恩智川</v>
          </cell>
          <cell r="D1002" t="str">
            <v>ｵﾝｼﾞｶﾞﾜ</v>
          </cell>
          <cell r="E1002">
            <v>8</v>
          </cell>
          <cell r="F1002">
            <v>0</v>
          </cell>
        </row>
        <row r="1003">
          <cell r="A1003">
            <v>807004</v>
          </cell>
          <cell r="B1003">
            <v>7</v>
          </cell>
          <cell r="C1003" t="str">
            <v>平野川</v>
          </cell>
          <cell r="D1003" t="str">
            <v>ﾋﾗﾉｶﾞﾜ</v>
          </cell>
          <cell r="E1003">
            <v>8</v>
          </cell>
          <cell r="F1003">
            <v>0</v>
          </cell>
        </row>
        <row r="1004">
          <cell r="A1004">
            <v>807005</v>
          </cell>
          <cell r="B1004">
            <v>7</v>
          </cell>
          <cell r="C1004" t="str">
            <v>第一寝屋川・万代橋</v>
          </cell>
          <cell r="D1004" t="str">
            <v>ﾀﾞｲｲﾁﾈﾔｶ</v>
          </cell>
          <cell r="E1004">
            <v>8</v>
          </cell>
          <cell r="F1004">
            <v>0</v>
          </cell>
        </row>
        <row r="1005">
          <cell r="A1005">
            <v>807006</v>
          </cell>
          <cell r="B1005">
            <v>7</v>
          </cell>
          <cell r="C1005" t="str">
            <v>第一寝屋川・住之井橋</v>
          </cell>
          <cell r="D1005" t="str">
            <v>ﾀﾞｲｲﾁﾈﾔｶ</v>
          </cell>
          <cell r="E1005">
            <v>8</v>
          </cell>
          <cell r="F1005">
            <v>0</v>
          </cell>
        </row>
        <row r="1006">
          <cell r="A1006">
            <v>807007</v>
          </cell>
          <cell r="B1006">
            <v>7</v>
          </cell>
          <cell r="C1006" t="str">
            <v>花園多目的遊水地</v>
          </cell>
          <cell r="D1006" t="str">
            <v>ﾊﾅｿﾞﾉﾀﾓｸ</v>
          </cell>
          <cell r="E1006">
            <v>8</v>
          </cell>
          <cell r="F1006">
            <v>0</v>
          </cell>
        </row>
        <row r="1007">
          <cell r="A1007">
            <v>807008</v>
          </cell>
          <cell r="B1007">
            <v>7</v>
          </cell>
          <cell r="C1007" t="str">
            <v>古川・葭田橋</v>
          </cell>
          <cell r="D1007" t="str">
            <v>ﾌﾙｶﾜﾖｼﾀﾞ</v>
          </cell>
          <cell r="E1007">
            <v>8</v>
          </cell>
          <cell r="F1007">
            <v>0</v>
          </cell>
        </row>
        <row r="1008">
          <cell r="A1008">
            <v>807009</v>
          </cell>
          <cell r="B1008">
            <v>7</v>
          </cell>
          <cell r="C1008" t="str">
            <v>花園多目的遊水地②</v>
          </cell>
          <cell r="D1008" t="str">
            <v>ﾊﾅｿﾞﾉﾀﾓｸ</v>
          </cell>
          <cell r="E1008">
            <v>8</v>
          </cell>
          <cell r="F1008">
            <v>0</v>
          </cell>
        </row>
        <row r="1009">
          <cell r="A1009">
            <v>807010</v>
          </cell>
          <cell r="B1009">
            <v>7</v>
          </cell>
          <cell r="C1009" t="str">
            <v>寝屋川地下放水路</v>
          </cell>
          <cell r="D1009" t="str">
            <v>ﾈﾔｶﾞﾜﾁｶﾎ</v>
          </cell>
          <cell r="E1009">
            <v>8</v>
          </cell>
          <cell r="F1009">
            <v>0</v>
          </cell>
        </row>
        <row r="1010">
          <cell r="A1010">
            <v>807011</v>
          </cell>
          <cell r="B1010">
            <v>7</v>
          </cell>
          <cell r="C1010" t="str">
            <v>恩智川御供田１</v>
          </cell>
          <cell r="D1010" t="str">
            <v>ｵﾝｼﾞｶﾞﾜ</v>
          </cell>
          <cell r="E1010">
            <v>8</v>
          </cell>
          <cell r="F1010">
            <v>0</v>
          </cell>
        </row>
        <row r="1011">
          <cell r="A1011">
            <v>807012</v>
          </cell>
          <cell r="B1011">
            <v>7</v>
          </cell>
          <cell r="C1011" t="str">
            <v>恩智川・三が大橋</v>
          </cell>
          <cell r="D1011" t="str">
            <v>ｵﾝｼﾞｶﾞﾜ</v>
          </cell>
          <cell r="E1011">
            <v>8</v>
          </cell>
          <cell r="F1011">
            <v>0</v>
          </cell>
        </row>
        <row r="1012">
          <cell r="A1012">
            <v>807013</v>
          </cell>
          <cell r="B1012">
            <v>7</v>
          </cell>
          <cell r="C1012" t="str">
            <v>第一寝屋川・鴻池橋</v>
          </cell>
          <cell r="D1012" t="str">
            <v>ﾀﾞｲｲﾁﾈﾔｶ</v>
          </cell>
          <cell r="E1012">
            <v>8</v>
          </cell>
          <cell r="F1012">
            <v>0</v>
          </cell>
        </row>
        <row r="1013">
          <cell r="A1013">
            <v>807014</v>
          </cell>
          <cell r="B1013">
            <v>7</v>
          </cell>
          <cell r="C1013" t="str">
            <v>古川・浄化用導水管</v>
          </cell>
          <cell r="D1013" t="str">
            <v>ﾌﾙｶﾜｼﾞｮｳ</v>
          </cell>
          <cell r="E1013">
            <v>8</v>
          </cell>
          <cell r="F1013">
            <v>0</v>
          </cell>
        </row>
        <row r="1014">
          <cell r="A1014">
            <v>807015</v>
          </cell>
          <cell r="B1014">
            <v>7</v>
          </cell>
          <cell r="C1014" t="str">
            <v>第一寝屋川寝屋川水門</v>
          </cell>
          <cell r="D1014" t="str">
            <v>ﾀﾞｲｲﾁﾈﾔｶ</v>
          </cell>
          <cell r="E1014">
            <v>8</v>
          </cell>
          <cell r="F1014">
            <v>0</v>
          </cell>
        </row>
        <row r="1015">
          <cell r="A1015">
            <v>807016</v>
          </cell>
          <cell r="B1015">
            <v>7</v>
          </cell>
          <cell r="C1015" t="str">
            <v>寝屋川・住之井関連</v>
          </cell>
          <cell r="D1015" t="str">
            <v>ﾈﾔｶﾞﾜｽﾐﾉ</v>
          </cell>
          <cell r="E1015">
            <v>8</v>
          </cell>
          <cell r="F1015">
            <v>0</v>
          </cell>
        </row>
        <row r="1016">
          <cell r="A1016">
            <v>807017</v>
          </cell>
          <cell r="B1016">
            <v>7</v>
          </cell>
          <cell r="C1016" t="str">
            <v>北部地下河川</v>
          </cell>
          <cell r="D1016" t="str">
            <v>ﾎｸﾌﾞﾁｶｶｾ</v>
          </cell>
          <cell r="E1016">
            <v>8</v>
          </cell>
          <cell r="F1016">
            <v>0</v>
          </cell>
        </row>
        <row r="1017">
          <cell r="A1017">
            <v>807018</v>
          </cell>
          <cell r="B1017">
            <v>7</v>
          </cell>
          <cell r="C1017" t="str">
            <v>恩智川治水緑地</v>
          </cell>
          <cell r="D1017" t="str">
            <v>ｵﾝﾁｶﾞﾜﾁｽｲﾘｮｸﾁ</v>
          </cell>
          <cell r="E1017">
            <v>8</v>
          </cell>
          <cell r="F1017">
            <v>0</v>
          </cell>
        </row>
        <row r="1018">
          <cell r="A1018">
            <v>813001</v>
          </cell>
          <cell r="B1018">
            <v>13</v>
          </cell>
          <cell r="C1018" t="str">
            <v>古川</v>
          </cell>
          <cell r="D1018" t="str">
            <v>ﾌﾙｶﾜ</v>
          </cell>
          <cell r="E1018">
            <v>8</v>
          </cell>
          <cell r="F1018">
            <v>0</v>
          </cell>
        </row>
        <row r="1019">
          <cell r="A1019">
            <v>813002</v>
          </cell>
          <cell r="B1019">
            <v>13</v>
          </cell>
          <cell r="C1019" t="str">
            <v>第一寝屋川・住之井橋</v>
          </cell>
          <cell r="D1019" t="str">
            <v>ﾀﾞｲｲﾁﾈﾔｶ</v>
          </cell>
          <cell r="E1019">
            <v>8</v>
          </cell>
          <cell r="F1019">
            <v>0</v>
          </cell>
        </row>
        <row r="1020">
          <cell r="A1020">
            <v>864001</v>
          </cell>
          <cell r="B1020">
            <v>64</v>
          </cell>
          <cell r="C1020" t="str">
            <v>古川</v>
          </cell>
          <cell r="D1020" t="str">
            <v>ﾌﾙｶﾜ</v>
          </cell>
          <cell r="E1020">
            <v>8</v>
          </cell>
          <cell r="F1020">
            <v>0</v>
          </cell>
        </row>
        <row r="1021">
          <cell r="A1021">
            <v>1110001</v>
          </cell>
          <cell r="B1021">
            <v>10</v>
          </cell>
          <cell r="C1021" t="str">
            <v>高槻茨木幹線</v>
          </cell>
          <cell r="D1021" t="str">
            <v>ﾀｶﾂｷｲﾊﾞﾗ</v>
          </cell>
          <cell r="E1021">
            <v>11</v>
          </cell>
          <cell r="F1021">
            <v>0</v>
          </cell>
        </row>
        <row r="1022">
          <cell r="A1022">
            <v>1110002</v>
          </cell>
          <cell r="B1022">
            <v>10</v>
          </cell>
          <cell r="C1022" t="str">
            <v>千里幹線</v>
          </cell>
          <cell r="D1022" t="str">
            <v>ｾﾝﾘｶﾝｾﾝ</v>
          </cell>
          <cell r="E1022">
            <v>11</v>
          </cell>
          <cell r="F1022">
            <v>0</v>
          </cell>
        </row>
        <row r="1023">
          <cell r="A1023">
            <v>1110003</v>
          </cell>
          <cell r="B1023">
            <v>10</v>
          </cell>
          <cell r="C1023" t="str">
            <v>高槻処理場</v>
          </cell>
          <cell r="D1023" t="str">
            <v>ﾀｶﾂｷｼｮﾘﾊ</v>
          </cell>
          <cell r="E1023">
            <v>11</v>
          </cell>
          <cell r="F1023">
            <v>0</v>
          </cell>
        </row>
        <row r="1024">
          <cell r="A1024">
            <v>1110004</v>
          </cell>
          <cell r="B1024">
            <v>10</v>
          </cell>
          <cell r="C1024" t="str">
            <v>味舌ポンプ場</v>
          </cell>
          <cell r="D1024" t="str">
            <v>ｱｼﾞｼﾀﾎﾟﾝ</v>
          </cell>
          <cell r="E1024">
            <v>11</v>
          </cell>
          <cell r="F1024">
            <v>0</v>
          </cell>
        </row>
        <row r="1025">
          <cell r="A1025">
            <v>1110005</v>
          </cell>
          <cell r="B1025">
            <v>10</v>
          </cell>
          <cell r="C1025" t="str">
            <v>原田処理場</v>
          </cell>
          <cell r="D1025" t="str">
            <v>ﾊﾗﾀﾞｼｮﾘｼ</v>
          </cell>
          <cell r="E1025">
            <v>11</v>
          </cell>
          <cell r="F1025">
            <v>0</v>
          </cell>
        </row>
        <row r="1026">
          <cell r="A1026">
            <v>1164001</v>
          </cell>
          <cell r="B1026">
            <v>64</v>
          </cell>
          <cell r="C1026" t="str">
            <v>高槻茨木幹線</v>
          </cell>
          <cell r="D1026" t="str">
            <v>ﾀｶﾂｷｲﾊﾞﾗ</v>
          </cell>
          <cell r="E1026">
            <v>11</v>
          </cell>
          <cell r="F1026">
            <v>0</v>
          </cell>
        </row>
        <row r="1027">
          <cell r="A1027">
            <v>1201001</v>
          </cell>
          <cell r="B1027">
            <v>1</v>
          </cell>
          <cell r="C1027" t="str">
            <v>京都守口線</v>
          </cell>
          <cell r="D1027" t="str">
            <v>ｷｮｳﾄﾓﾘｸﾞﾁ</v>
          </cell>
          <cell r="E1027">
            <v>12</v>
          </cell>
          <cell r="F1027">
            <v>0</v>
          </cell>
        </row>
        <row r="1028">
          <cell r="A1028">
            <v>1207001</v>
          </cell>
          <cell r="B1028">
            <v>7</v>
          </cell>
          <cell r="C1028" t="str">
            <v>寝屋川改修寺島ポンプ</v>
          </cell>
          <cell r="D1028" t="str">
            <v>ﾈﾔｶﾞﾜｶｲｼ</v>
          </cell>
          <cell r="E1028">
            <v>12</v>
          </cell>
          <cell r="F1028">
            <v>0</v>
          </cell>
        </row>
        <row r="1029">
          <cell r="A1029">
            <v>1210001</v>
          </cell>
          <cell r="B1029">
            <v>10</v>
          </cell>
          <cell r="C1029" t="str">
            <v>枚方交野幹線</v>
          </cell>
          <cell r="D1029" t="str">
            <v>ﾋﾗｶﾀｶﾀﾉｶ</v>
          </cell>
          <cell r="E1029">
            <v>12</v>
          </cell>
          <cell r="F1029">
            <v>0</v>
          </cell>
        </row>
        <row r="1030">
          <cell r="A1030">
            <v>1210002</v>
          </cell>
          <cell r="B1030">
            <v>10</v>
          </cell>
          <cell r="C1030" t="str">
            <v>渚処理場</v>
          </cell>
          <cell r="D1030" t="str">
            <v>ﾅｷﾞｻｼｮﾘｼ</v>
          </cell>
          <cell r="E1030">
            <v>12</v>
          </cell>
          <cell r="F1030">
            <v>0</v>
          </cell>
        </row>
        <row r="1031">
          <cell r="A1031">
            <v>1210003</v>
          </cell>
          <cell r="B1031">
            <v>10</v>
          </cell>
          <cell r="C1031" t="str">
            <v>深野ポンプ場</v>
          </cell>
          <cell r="D1031" t="str">
            <v>ﾌｶﾉﾎﾟﾝﾌﾟ</v>
          </cell>
          <cell r="E1031">
            <v>12</v>
          </cell>
          <cell r="F1031">
            <v>0</v>
          </cell>
        </row>
        <row r="1032">
          <cell r="A1032">
            <v>1210004</v>
          </cell>
          <cell r="B1032">
            <v>10</v>
          </cell>
          <cell r="C1032" t="str">
            <v>寝屋川１幹線</v>
          </cell>
          <cell r="D1032" t="str">
            <v>ﾈﾔｶﾞﾜｲﾁｶ</v>
          </cell>
          <cell r="E1032">
            <v>12</v>
          </cell>
          <cell r="F1032">
            <v>0</v>
          </cell>
        </row>
        <row r="1033">
          <cell r="A1033">
            <v>1210005</v>
          </cell>
          <cell r="B1033">
            <v>10</v>
          </cell>
          <cell r="C1033" t="str">
            <v>四条ポンプ場</v>
          </cell>
          <cell r="D1033" t="str">
            <v>ｼｼﾞｮｳﾎﾟﾝ</v>
          </cell>
          <cell r="E1033">
            <v>12</v>
          </cell>
          <cell r="F1033">
            <v>0</v>
          </cell>
        </row>
        <row r="1034">
          <cell r="A1034">
            <v>1210006</v>
          </cell>
          <cell r="B1034">
            <v>10</v>
          </cell>
          <cell r="C1034" t="str">
            <v>鴻池処理場</v>
          </cell>
          <cell r="D1034" t="str">
            <v>ｺｳﾉｲｹｼｮﾘ</v>
          </cell>
          <cell r="E1034">
            <v>12</v>
          </cell>
          <cell r="F1034">
            <v>0</v>
          </cell>
        </row>
        <row r="1035">
          <cell r="A1035">
            <v>1210007</v>
          </cell>
          <cell r="B1035">
            <v>10</v>
          </cell>
          <cell r="C1035" t="str">
            <v>寝屋川流域下水道</v>
          </cell>
          <cell r="D1035" t="str">
            <v>ﾈﾔｶﾞﾜﾘｭｳ</v>
          </cell>
          <cell r="E1035">
            <v>12</v>
          </cell>
          <cell r="F1035">
            <v>0</v>
          </cell>
        </row>
        <row r="1036">
          <cell r="A1036">
            <v>1210008</v>
          </cell>
          <cell r="B1036">
            <v>10</v>
          </cell>
          <cell r="C1036" t="str">
            <v>川又処理場</v>
          </cell>
          <cell r="D1036" t="str">
            <v>ｶﾜﾏﾀｼｮﾘﾊ</v>
          </cell>
          <cell r="E1036">
            <v>12</v>
          </cell>
          <cell r="F1036">
            <v>0</v>
          </cell>
        </row>
        <row r="1037">
          <cell r="A1037">
            <v>1210009</v>
          </cell>
          <cell r="B1037">
            <v>10</v>
          </cell>
          <cell r="C1037" t="str">
            <v>長吉ポンプ場</v>
          </cell>
          <cell r="D1037" t="str">
            <v>ﾅｶﾞﾖｼﾎﾟﾝ</v>
          </cell>
          <cell r="E1037">
            <v>12</v>
          </cell>
          <cell r="F1037">
            <v>0</v>
          </cell>
        </row>
        <row r="1038">
          <cell r="A1038">
            <v>1210010</v>
          </cell>
          <cell r="B1038">
            <v>10</v>
          </cell>
          <cell r="C1038" t="str">
            <v>なわて水環境保全センター</v>
          </cell>
          <cell r="D1038" t="str">
            <v>ﾅﾜﾃﾎｾﾞﾝｾ</v>
          </cell>
          <cell r="E1038">
            <v>12</v>
          </cell>
          <cell r="F1038">
            <v>0</v>
          </cell>
        </row>
        <row r="1039">
          <cell r="A1039">
            <v>1213001</v>
          </cell>
          <cell r="B1039">
            <v>13</v>
          </cell>
          <cell r="C1039" t="str">
            <v>なわて水環境保全センター</v>
          </cell>
          <cell r="D1039" t="str">
            <v>ﾅﾜﾃﾎｾﾞﾝｾ</v>
          </cell>
          <cell r="E1039">
            <v>12</v>
          </cell>
          <cell r="F1039">
            <v>0</v>
          </cell>
        </row>
        <row r="1040">
          <cell r="A1040">
            <v>1260001</v>
          </cell>
          <cell r="B1040">
            <v>60</v>
          </cell>
          <cell r="C1040" t="str">
            <v>寝屋川中継ポンプ場</v>
          </cell>
          <cell r="D1040" t="str">
            <v>ﾈﾔｶﾞﾜﾁｭｳ</v>
          </cell>
          <cell r="E1040">
            <v>12</v>
          </cell>
          <cell r="F1040">
            <v>0</v>
          </cell>
        </row>
        <row r="1041">
          <cell r="A1041">
            <v>1264001</v>
          </cell>
          <cell r="B1041">
            <v>64</v>
          </cell>
          <cell r="C1041" t="str">
            <v>深野ポンプ場</v>
          </cell>
          <cell r="D1041" t="str">
            <v>ﾌｶﾉﾎﾟﾝﾌﾟ</v>
          </cell>
          <cell r="E1041">
            <v>12</v>
          </cell>
          <cell r="F1041">
            <v>0</v>
          </cell>
        </row>
        <row r="1042">
          <cell r="A1042">
            <v>1264002</v>
          </cell>
          <cell r="B1042">
            <v>64</v>
          </cell>
          <cell r="C1042" t="str">
            <v>鴻池処理場</v>
          </cell>
          <cell r="D1042" t="str">
            <v>ｺｳﾉｲｹｼｮﾘ</v>
          </cell>
          <cell r="E1042">
            <v>12</v>
          </cell>
          <cell r="F1042">
            <v>0</v>
          </cell>
        </row>
        <row r="1043">
          <cell r="A1043">
            <v>1310001</v>
          </cell>
          <cell r="B1043">
            <v>10</v>
          </cell>
          <cell r="C1043" t="str">
            <v>今池処理場</v>
          </cell>
          <cell r="D1043" t="str">
            <v>ｲﾏｲｹｼｮﾘｼ</v>
          </cell>
          <cell r="E1043">
            <v>13</v>
          </cell>
          <cell r="F1043">
            <v>0</v>
          </cell>
        </row>
        <row r="1044">
          <cell r="A1044">
            <v>1310002</v>
          </cell>
          <cell r="B1044">
            <v>10</v>
          </cell>
          <cell r="C1044" t="str">
            <v>狭山処理場</v>
          </cell>
          <cell r="D1044" t="str">
            <v>ｻﾔﾏｼｮﾘｼﾞ</v>
          </cell>
          <cell r="E1044">
            <v>13</v>
          </cell>
          <cell r="F1044">
            <v>0</v>
          </cell>
        </row>
        <row r="1045">
          <cell r="A1045">
            <v>1310003</v>
          </cell>
          <cell r="B1045">
            <v>10</v>
          </cell>
          <cell r="C1045" t="str">
            <v>河内長野幹線</v>
          </cell>
          <cell r="D1045" t="str">
            <v>ｶﾜﾁﾅｶﾞﾉｶ</v>
          </cell>
          <cell r="E1045">
            <v>13</v>
          </cell>
          <cell r="F1045">
            <v>0</v>
          </cell>
        </row>
        <row r="1046">
          <cell r="A1046">
            <v>1310004</v>
          </cell>
          <cell r="B1046">
            <v>10</v>
          </cell>
          <cell r="C1046" t="str">
            <v>狭山中継ポンプ場</v>
          </cell>
          <cell r="D1046" t="str">
            <v>ｻﾔﾏﾁｭｳｹｲ</v>
          </cell>
          <cell r="E1046">
            <v>13</v>
          </cell>
          <cell r="F1046">
            <v>0</v>
          </cell>
        </row>
        <row r="1047">
          <cell r="A1047">
            <v>1310005</v>
          </cell>
          <cell r="B1047">
            <v>10</v>
          </cell>
          <cell r="C1047" t="str">
            <v>大和川下流</v>
          </cell>
          <cell r="D1047" t="str">
            <v>ﾔﾏﾄｶﾞﾜｶﾘ</v>
          </cell>
          <cell r="E1047">
            <v>13</v>
          </cell>
          <cell r="F1047">
            <v>0</v>
          </cell>
        </row>
        <row r="1048">
          <cell r="A1048">
            <v>1310006</v>
          </cell>
          <cell r="B1048">
            <v>10</v>
          </cell>
          <cell r="C1048" t="str">
            <v>錦郡中継ポンプ場</v>
          </cell>
          <cell r="D1048" t="str">
            <v>ﾆｼｺﾞｵﾘﾁｭ</v>
          </cell>
          <cell r="E1048">
            <v>13</v>
          </cell>
          <cell r="F1048">
            <v>0</v>
          </cell>
        </row>
        <row r="1049">
          <cell r="A1049">
            <v>1310007</v>
          </cell>
          <cell r="B1049">
            <v>10</v>
          </cell>
          <cell r="C1049" t="str">
            <v>大和川流域</v>
          </cell>
          <cell r="D1049" t="str">
            <v>ﾔﾏﾄｶﾞﾜﾘｭ</v>
          </cell>
          <cell r="E1049">
            <v>13</v>
          </cell>
          <cell r="F1049">
            <v>0</v>
          </cell>
        </row>
        <row r="1050">
          <cell r="A1050">
            <v>1310008</v>
          </cell>
          <cell r="B1050">
            <v>10</v>
          </cell>
          <cell r="C1050" t="str">
            <v>中部処理場</v>
          </cell>
          <cell r="D1050" t="str">
            <v>ﾁｭｳﾌﾞｼｮﾘ</v>
          </cell>
          <cell r="E1050">
            <v>13</v>
          </cell>
          <cell r="F1050">
            <v>0</v>
          </cell>
        </row>
        <row r="1051">
          <cell r="A1051">
            <v>1310009</v>
          </cell>
          <cell r="B1051">
            <v>10</v>
          </cell>
          <cell r="C1051" t="str">
            <v>大井処理場</v>
          </cell>
          <cell r="D1051" t="str">
            <v>ｵｵｲｼｮﾘｼﾞ</v>
          </cell>
          <cell r="E1051">
            <v>13</v>
          </cell>
          <cell r="F1051">
            <v>0</v>
          </cell>
        </row>
        <row r="1052">
          <cell r="A1052">
            <v>1310010</v>
          </cell>
          <cell r="B1052">
            <v>10</v>
          </cell>
          <cell r="C1052" t="str">
            <v>長野中継ポンプ場</v>
          </cell>
          <cell r="D1052" t="str">
            <v>ﾅｶﾞﾉﾁｭｳｹ</v>
          </cell>
          <cell r="E1052">
            <v>13</v>
          </cell>
          <cell r="F1052">
            <v>0</v>
          </cell>
        </row>
        <row r="1053">
          <cell r="A1053">
            <v>1313001</v>
          </cell>
          <cell r="B1053">
            <v>13</v>
          </cell>
          <cell r="C1053" t="str">
            <v>狭山処理場</v>
          </cell>
          <cell r="D1053" t="str">
            <v>ｻﾔﾏｼｮﾘｼﾞ</v>
          </cell>
          <cell r="E1053">
            <v>13</v>
          </cell>
          <cell r="F1053">
            <v>0</v>
          </cell>
        </row>
        <row r="1054">
          <cell r="A1054">
            <v>1364001</v>
          </cell>
          <cell r="B1054">
            <v>64</v>
          </cell>
          <cell r="C1054" t="str">
            <v>今池処理場</v>
          </cell>
          <cell r="D1054" t="str">
            <v>ｲﾏｲｹｼｮﾘｼ</v>
          </cell>
          <cell r="E1054">
            <v>13</v>
          </cell>
          <cell r="F1054">
            <v>0</v>
          </cell>
        </row>
        <row r="1055">
          <cell r="A1055">
            <v>1364002</v>
          </cell>
          <cell r="B1055">
            <v>64</v>
          </cell>
          <cell r="C1055" t="str">
            <v>狭山処理場</v>
          </cell>
          <cell r="D1055" t="str">
            <v>ｻﾔﾏｼｮﾘｼﾞ</v>
          </cell>
          <cell r="E1055">
            <v>13</v>
          </cell>
          <cell r="F1055">
            <v>0</v>
          </cell>
        </row>
        <row r="1056">
          <cell r="A1056">
            <v>1364003</v>
          </cell>
          <cell r="B1056">
            <v>64</v>
          </cell>
          <cell r="C1056" t="str">
            <v>川面中継ポンプ場</v>
          </cell>
          <cell r="D1056" t="str">
            <v>ｶﾜｵﾓﾃﾁｭｳ</v>
          </cell>
          <cell r="E1056">
            <v>13</v>
          </cell>
          <cell r="F1056">
            <v>0</v>
          </cell>
        </row>
        <row r="1057">
          <cell r="A1057">
            <v>1410001</v>
          </cell>
          <cell r="B1057">
            <v>10</v>
          </cell>
          <cell r="C1057" t="str">
            <v>南部処理場</v>
          </cell>
          <cell r="D1057" t="str">
            <v>ﾅﾝﾌﾞｼｮﾘｼ</v>
          </cell>
          <cell r="E1057">
            <v>14</v>
          </cell>
          <cell r="F1057">
            <v>0</v>
          </cell>
        </row>
        <row r="1058">
          <cell r="A1058">
            <v>1410002</v>
          </cell>
          <cell r="B1058">
            <v>10</v>
          </cell>
          <cell r="C1058" t="str">
            <v>淡輪中継ポンプ場</v>
          </cell>
          <cell r="D1058" t="str">
            <v>ﾀﾝﾉﾜﾁｭｳｹ</v>
          </cell>
          <cell r="E1058">
            <v>14</v>
          </cell>
          <cell r="F1058">
            <v>0</v>
          </cell>
        </row>
        <row r="1059">
          <cell r="A1059">
            <v>1410003</v>
          </cell>
          <cell r="B1059">
            <v>10</v>
          </cell>
          <cell r="C1059" t="str">
            <v>中部処理場</v>
          </cell>
          <cell r="D1059" t="str">
            <v>ﾁｭｳﾌﾞｼｮﾘ</v>
          </cell>
          <cell r="E1059">
            <v>14</v>
          </cell>
          <cell r="F1059">
            <v>0</v>
          </cell>
        </row>
        <row r="1060">
          <cell r="A1060">
            <v>1410004</v>
          </cell>
          <cell r="B1060">
            <v>10</v>
          </cell>
          <cell r="C1060" t="str">
            <v>北部第２中継ポンプ場</v>
          </cell>
          <cell r="D1060" t="str">
            <v>ﾎｸﾌﾞﾀﾞｲ2</v>
          </cell>
          <cell r="E1060">
            <v>14</v>
          </cell>
          <cell r="F1060">
            <v>0</v>
          </cell>
        </row>
        <row r="1061">
          <cell r="A1061">
            <v>1410005</v>
          </cell>
          <cell r="B1061">
            <v>10</v>
          </cell>
          <cell r="C1061" t="str">
            <v>深日中継ポンプ場</v>
          </cell>
          <cell r="E1061">
            <v>14</v>
          </cell>
          <cell r="F1061">
            <v>0</v>
          </cell>
        </row>
        <row r="1062">
          <cell r="A1062">
            <v>1601001</v>
          </cell>
          <cell r="B1062">
            <v>1</v>
          </cell>
          <cell r="C1062" t="str">
            <v>茨木亀岡線</v>
          </cell>
          <cell r="D1062" t="str">
            <v>ｲﾊﾞﾗｷﾞｶﾒ</v>
          </cell>
          <cell r="E1062">
            <v>16</v>
          </cell>
          <cell r="F1062">
            <v>0</v>
          </cell>
        </row>
        <row r="1063">
          <cell r="A1063">
            <v>1602001</v>
          </cell>
          <cell r="B1063">
            <v>2</v>
          </cell>
          <cell r="C1063" t="str">
            <v>茨木亀岡線</v>
          </cell>
          <cell r="D1063" t="str">
            <v>ｲﾊﾞﾗｷﾞｶﾒ</v>
          </cell>
          <cell r="E1063">
            <v>16</v>
          </cell>
          <cell r="F1063">
            <v>0</v>
          </cell>
        </row>
        <row r="1064">
          <cell r="A1064">
            <v>1606001</v>
          </cell>
          <cell r="B1064">
            <v>6</v>
          </cell>
          <cell r="C1064" t="str">
            <v>安威川</v>
          </cell>
          <cell r="D1064" t="str">
            <v>ｱｲｶﾞﾜ</v>
          </cell>
          <cell r="E1064">
            <v>16</v>
          </cell>
          <cell r="F1064">
            <v>0</v>
          </cell>
        </row>
        <row r="1065">
          <cell r="A1065">
            <v>1608001</v>
          </cell>
          <cell r="B1065">
            <v>8</v>
          </cell>
          <cell r="C1065" t="str">
            <v>茨木亀岡線</v>
          </cell>
          <cell r="D1065" t="str">
            <v>ｲﾊﾞﾗｷﾞｶﾒ</v>
          </cell>
          <cell r="E1065">
            <v>16</v>
          </cell>
          <cell r="F1065">
            <v>0</v>
          </cell>
        </row>
        <row r="1066">
          <cell r="A1066">
            <v>1609001</v>
          </cell>
          <cell r="B1066">
            <v>9</v>
          </cell>
          <cell r="C1066" t="str">
            <v>茨木亀岡線</v>
          </cell>
          <cell r="D1066" t="str">
            <v>ｲﾊﾞﾗｷﾞｶﾒ</v>
          </cell>
          <cell r="E1066">
            <v>16</v>
          </cell>
          <cell r="F1066">
            <v>0</v>
          </cell>
        </row>
        <row r="1067">
          <cell r="A1067">
            <v>1609002</v>
          </cell>
          <cell r="B1067">
            <v>9</v>
          </cell>
          <cell r="C1067" t="str">
            <v>安威川ダム</v>
          </cell>
          <cell r="D1067" t="str">
            <v>ｱｲｶﾞﾜﾀﾞﾑ</v>
          </cell>
          <cell r="E1067">
            <v>16</v>
          </cell>
          <cell r="F1067">
            <v>0</v>
          </cell>
        </row>
        <row r="1068">
          <cell r="A1068">
            <v>1613001</v>
          </cell>
          <cell r="B1068">
            <v>13</v>
          </cell>
          <cell r="C1068" t="str">
            <v>茨木亀岡線</v>
          </cell>
          <cell r="D1068" t="str">
            <v>ｲﾊﾞﾗｷﾞｶﾒ</v>
          </cell>
          <cell r="E1068">
            <v>16</v>
          </cell>
          <cell r="F1068">
            <v>0</v>
          </cell>
        </row>
        <row r="1069">
          <cell r="A1069">
            <v>1664001</v>
          </cell>
          <cell r="B1069">
            <v>64</v>
          </cell>
          <cell r="C1069" t="str">
            <v>茨木亀岡線</v>
          </cell>
          <cell r="D1069" t="str">
            <v>ｲﾊﾞﾗｷﾞｶﾒ</v>
          </cell>
          <cell r="E1069">
            <v>16</v>
          </cell>
          <cell r="F1069">
            <v>0</v>
          </cell>
        </row>
        <row r="1070">
          <cell r="A1070">
            <v>1664002</v>
          </cell>
          <cell r="B1070">
            <v>64</v>
          </cell>
          <cell r="C1070" t="str">
            <v>安威川ダム関連</v>
          </cell>
          <cell r="D1070" t="str">
            <v>ｱｲｶﾞﾜﾀﾞﾑ</v>
          </cell>
          <cell r="E1070">
            <v>16</v>
          </cell>
          <cell r="F1070">
            <v>0</v>
          </cell>
        </row>
        <row r="1071">
          <cell r="A1071">
            <v>1704001</v>
          </cell>
          <cell r="B1071">
            <v>4</v>
          </cell>
          <cell r="C1071" t="str">
            <v>大阪中央環状線</v>
          </cell>
          <cell r="D1071" t="str">
            <v>ｵｵｻｶﾁｭｳｵ</v>
          </cell>
          <cell r="E1071">
            <v>17</v>
          </cell>
          <cell r="F1071">
            <v>0</v>
          </cell>
        </row>
        <row r="1072">
          <cell r="A1072">
            <v>1704002</v>
          </cell>
          <cell r="B1072">
            <v>4</v>
          </cell>
          <cell r="C1072" t="str">
            <v>府道茨木摂津線</v>
          </cell>
          <cell r="D1072" t="str">
            <v>ﾌﾄﾞｳｲﾊﾞﾗ</v>
          </cell>
          <cell r="E1072">
            <v>17</v>
          </cell>
          <cell r="F1072">
            <v>0</v>
          </cell>
        </row>
        <row r="1073">
          <cell r="A1073">
            <v>1704003</v>
          </cell>
          <cell r="B1073">
            <v>4</v>
          </cell>
          <cell r="C1073" t="str">
            <v>蛍池西側線</v>
          </cell>
          <cell r="D1073" t="str">
            <v>ﾎﾀﾙｲｹﾆｼｶ</v>
          </cell>
          <cell r="E1073">
            <v>17</v>
          </cell>
          <cell r="F1073">
            <v>0</v>
          </cell>
        </row>
        <row r="1074">
          <cell r="A1074">
            <v>1704004</v>
          </cell>
          <cell r="B1074">
            <v>4</v>
          </cell>
          <cell r="C1074" t="str">
            <v>蛍池東側線</v>
          </cell>
          <cell r="D1074" t="str">
            <v>ﾎﾀﾙｲｹﾋｶ</v>
          </cell>
          <cell r="E1074">
            <v>17</v>
          </cell>
          <cell r="F1074">
            <v>0</v>
          </cell>
        </row>
        <row r="1075">
          <cell r="A1075">
            <v>1705001</v>
          </cell>
          <cell r="B1075">
            <v>5</v>
          </cell>
          <cell r="C1075" t="str">
            <v>大阪中央環状線</v>
          </cell>
          <cell r="D1075" t="str">
            <v>ｵｵｻｶﾁｭｳｵ</v>
          </cell>
          <cell r="E1075">
            <v>17</v>
          </cell>
          <cell r="F1075">
            <v>0</v>
          </cell>
        </row>
        <row r="1076">
          <cell r="A1076">
            <v>1705002</v>
          </cell>
          <cell r="B1076">
            <v>5</v>
          </cell>
          <cell r="C1076" t="str">
            <v>府道茨木摂津線</v>
          </cell>
          <cell r="D1076" t="str">
            <v>ﾌﾄﾞｳｲﾊﾞﾗ</v>
          </cell>
          <cell r="E1076">
            <v>17</v>
          </cell>
          <cell r="F1076">
            <v>0</v>
          </cell>
        </row>
        <row r="1077">
          <cell r="A1077">
            <v>1705003</v>
          </cell>
          <cell r="B1077">
            <v>5</v>
          </cell>
          <cell r="C1077" t="str">
            <v>蛍池西側線</v>
          </cell>
          <cell r="D1077" t="str">
            <v>ﾎﾀﾙｲｹﾆｼｶ</v>
          </cell>
          <cell r="E1077">
            <v>17</v>
          </cell>
          <cell r="F1077">
            <v>0</v>
          </cell>
        </row>
        <row r="1078">
          <cell r="A1078">
            <v>1705004</v>
          </cell>
          <cell r="B1078">
            <v>5</v>
          </cell>
          <cell r="C1078" t="str">
            <v>蛍池東側線</v>
          </cell>
          <cell r="D1078" t="str">
            <v>ﾎﾀﾙｲｹﾋｶ</v>
          </cell>
          <cell r="E1078">
            <v>17</v>
          </cell>
          <cell r="F1078">
            <v>0</v>
          </cell>
        </row>
        <row r="1079">
          <cell r="A1079">
            <v>1713001</v>
          </cell>
          <cell r="B1079">
            <v>13</v>
          </cell>
          <cell r="C1079" t="str">
            <v>蛍池西側線</v>
          </cell>
          <cell r="D1079" t="str">
            <v>ﾎﾀﾙｲｹﾆｼｶ</v>
          </cell>
          <cell r="E1079">
            <v>17</v>
          </cell>
          <cell r="F1079">
            <v>0</v>
          </cell>
        </row>
        <row r="1080">
          <cell r="A1080">
            <v>1713002</v>
          </cell>
          <cell r="B1080">
            <v>13</v>
          </cell>
          <cell r="C1080" t="str">
            <v>蛍池東側線</v>
          </cell>
          <cell r="D1080" t="str">
            <v>ﾎﾀﾙｲｹﾋｶ</v>
          </cell>
          <cell r="E1080">
            <v>17</v>
          </cell>
          <cell r="F1080">
            <v>0</v>
          </cell>
        </row>
        <row r="1081">
          <cell r="A1081">
            <v>1762001</v>
          </cell>
          <cell r="B1081">
            <v>62</v>
          </cell>
          <cell r="C1081" t="str">
            <v>大阪中央環状線</v>
          </cell>
          <cell r="D1081" t="str">
            <v>ｵｵｻｶﾁｭｳｵｳｶﾝｼﾞｮｳｾﾝ</v>
          </cell>
          <cell r="E1081">
            <v>17</v>
          </cell>
          <cell r="F1081">
            <v>0</v>
          </cell>
        </row>
        <row r="1082">
          <cell r="A1082">
            <v>1764001</v>
          </cell>
          <cell r="B1082">
            <v>64</v>
          </cell>
          <cell r="C1082" t="str">
            <v>蛍池西側線</v>
          </cell>
          <cell r="D1082" t="str">
            <v>ﾎﾀﾙｲｹﾆｼｶ</v>
          </cell>
          <cell r="E1082">
            <v>17</v>
          </cell>
          <cell r="F1082">
            <v>0</v>
          </cell>
        </row>
        <row r="1083">
          <cell r="A1083">
            <v>1764002</v>
          </cell>
          <cell r="B1083">
            <v>64</v>
          </cell>
          <cell r="C1083" t="str">
            <v>蛍池東側線</v>
          </cell>
          <cell r="D1083" t="str">
            <v>ﾎﾀﾙｲｹﾋｶ</v>
          </cell>
          <cell r="E1083">
            <v>17</v>
          </cell>
          <cell r="F1083">
            <v>0</v>
          </cell>
        </row>
        <row r="1084">
          <cell r="A1084">
            <v>1764003</v>
          </cell>
          <cell r="B1084">
            <v>64</v>
          </cell>
          <cell r="C1084" t="str">
            <v>大阪モノレール</v>
          </cell>
          <cell r="D1084" t="str">
            <v>ｵｵｻｶﾓﾉﾚｰﾙ</v>
          </cell>
          <cell r="E1084">
            <v>17</v>
          </cell>
          <cell r="F1084">
            <v>0</v>
          </cell>
        </row>
        <row r="1085">
          <cell r="A1085">
            <v>2012001</v>
          </cell>
          <cell r="B1085">
            <v>12</v>
          </cell>
          <cell r="C1085" t="str">
            <v>港湾整備事業</v>
          </cell>
          <cell r="D1085" t="str">
            <v>ｺｳﾜﾝｾｲﾋﾞ</v>
          </cell>
          <cell r="E1085">
            <v>20</v>
          </cell>
          <cell r="F1085">
            <v>0</v>
          </cell>
        </row>
        <row r="1086">
          <cell r="A1086">
            <v>2064001</v>
          </cell>
          <cell r="B1086">
            <v>64</v>
          </cell>
          <cell r="C1086" t="str">
            <v>塔原岸城線</v>
          </cell>
          <cell r="D1086" t="str">
            <v>ﾄﾉﾊﾗｷｼｷｾ</v>
          </cell>
          <cell r="E1086">
            <v>20</v>
          </cell>
          <cell r="F1086">
            <v>0</v>
          </cell>
        </row>
        <row r="1087">
          <cell r="A1087">
            <v>2064002</v>
          </cell>
          <cell r="B1087">
            <v>64</v>
          </cell>
          <cell r="C1087" t="str">
            <v>港湾整備事業</v>
          </cell>
          <cell r="D1087" t="str">
            <v>ｺｳﾜﾝｾｲﾋﾞ</v>
          </cell>
          <cell r="E1087">
            <v>20</v>
          </cell>
          <cell r="F1087">
            <v>0</v>
          </cell>
        </row>
        <row r="1088">
          <cell r="A1088">
            <v>2064003</v>
          </cell>
          <cell r="B1088">
            <v>64</v>
          </cell>
          <cell r="C1088" t="str">
            <v>岸和田旧港港湾整備</v>
          </cell>
          <cell r="D1088" t="str">
            <v>ｷｼﾜﾀﾞｷｭｳ</v>
          </cell>
          <cell r="E1088">
            <v>20</v>
          </cell>
          <cell r="F1088">
            <v>0</v>
          </cell>
        </row>
        <row r="1089">
          <cell r="A1089">
            <v>3001005</v>
          </cell>
          <cell r="B1089">
            <v>1</v>
          </cell>
          <cell r="C1089" t="str">
            <v>茨木亀岡線</v>
          </cell>
          <cell r="D1089" t="str">
            <v>ｲﾊﾞﾗｷﾞｶﾒ</v>
          </cell>
          <cell r="E1089">
            <v>30</v>
          </cell>
          <cell r="F1089">
            <v>0</v>
          </cell>
        </row>
        <row r="1090">
          <cell r="A1090">
            <v>3001012</v>
          </cell>
          <cell r="B1090">
            <v>1</v>
          </cell>
          <cell r="C1090" t="str">
            <v>余野茨木線</v>
          </cell>
          <cell r="D1090" t="str">
            <v>ﾖﾉｲﾊﾞﾗｷﾞ</v>
          </cell>
          <cell r="E1090">
            <v>30</v>
          </cell>
          <cell r="F1090">
            <v>0</v>
          </cell>
        </row>
        <row r="1091">
          <cell r="A1091">
            <v>3001014</v>
          </cell>
          <cell r="B1091">
            <v>1</v>
          </cell>
          <cell r="C1091" t="str">
            <v>忍頂寺福井線</v>
          </cell>
          <cell r="D1091" t="str">
            <v>ﾆﾝﾁｮｳｼﾞﾌ</v>
          </cell>
          <cell r="E1091">
            <v>30</v>
          </cell>
          <cell r="F1091">
            <v>0</v>
          </cell>
        </row>
        <row r="1092">
          <cell r="A1092">
            <v>3002012</v>
          </cell>
          <cell r="B1092">
            <v>2</v>
          </cell>
          <cell r="C1092" t="str">
            <v>余野茨木線</v>
          </cell>
          <cell r="D1092" t="str">
            <v>ﾖﾉｲﾊﾞﾗｷﾞ</v>
          </cell>
          <cell r="E1092">
            <v>30</v>
          </cell>
          <cell r="F1092">
            <v>0</v>
          </cell>
        </row>
        <row r="1093">
          <cell r="A1093">
            <v>3003014</v>
          </cell>
          <cell r="B1093">
            <v>3</v>
          </cell>
          <cell r="C1093" t="str">
            <v>道祖本摂津北線</v>
          </cell>
          <cell r="D1093" t="str">
            <v>ｻｲﾉﾓﾄｾｯﾂ</v>
          </cell>
          <cell r="E1093">
            <v>30</v>
          </cell>
          <cell r="F1093">
            <v>0</v>
          </cell>
        </row>
        <row r="1094">
          <cell r="A1094">
            <v>3003015</v>
          </cell>
          <cell r="B1094">
            <v>3</v>
          </cell>
          <cell r="C1094" t="str">
            <v>茨木箕面丘陵線</v>
          </cell>
          <cell r="D1094" t="str">
            <v>ｲﾊﾞﾗｷﾐﾉｵ</v>
          </cell>
          <cell r="E1094">
            <v>30</v>
          </cell>
          <cell r="F1094">
            <v>0</v>
          </cell>
        </row>
        <row r="1095">
          <cell r="A1095">
            <v>2012002</v>
          </cell>
          <cell r="B1095">
            <v>12</v>
          </cell>
          <cell r="C1095" t="str">
            <v>淡輪箱作海岸環境整備事業</v>
          </cell>
          <cell r="D1095" t="str">
            <v>ﾀﾝﾉﾜﾊｺﾂｸ</v>
          </cell>
          <cell r="E1095">
            <v>20</v>
          </cell>
          <cell r="F1095">
            <v>0</v>
          </cell>
        </row>
        <row r="1096">
          <cell r="A1096">
            <v>3006004</v>
          </cell>
          <cell r="B1096">
            <v>6</v>
          </cell>
          <cell r="C1096" t="str">
            <v>川合裏川</v>
          </cell>
          <cell r="D1096" t="str">
            <v>ｶﾜｲｳﾗｶﾜ</v>
          </cell>
          <cell r="E1096">
            <v>30</v>
          </cell>
          <cell r="F1096">
            <v>0</v>
          </cell>
        </row>
        <row r="1097">
          <cell r="A1097">
            <v>3006003</v>
          </cell>
          <cell r="B1097">
            <v>6</v>
          </cell>
          <cell r="C1097" t="str">
            <v>佐保川</v>
          </cell>
          <cell r="D1097" t="str">
            <v>ｻﾎﾞｶﾞﾜ</v>
          </cell>
          <cell r="E1097">
            <v>30</v>
          </cell>
          <cell r="F1097">
            <v>0</v>
          </cell>
        </row>
        <row r="1098">
          <cell r="A1098">
            <v>3008001</v>
          </cell>
          <cell r="B1098">
            <v>8</v>
          </cell>
          <cell r="C1098" t="str">
            <v>川合裏川</v>
          </cell>
          <cell r="D1098" t="str">
            <v>ｶﾜｲｳﾗｶﾜ</v>
          </cell>
          <cell r="E1098">
            <v>30</v>
          </cell>
          <cell r="F1098">
            <v>0</v>
          </cell>
        </row>
        <row r="1099">
          <cell r="A1099">
            <v>3008012</v>
          </cell>
          <cell r="B1099">
            <v>8</v>
          </cell>
          <cell r="C1099" t="str">
            <v>川合裏川（３１）</v>
          </cell>
          <cell r="D1099" t="str">
            <v>ｶﾜｲｳﾗｶﾜ</v>
          </cell>
          <cell r="E1099">
            <v>30</v>
          </cell>
          <cell r="F1099">
            <v>0</v>
          </cell>
        </row>
        <row r="1100">
          <cell r="A1100">
            <v>3008013</v>
          </cell>
          <cell r="B1100">
            <v>8</v>
          </cell>
          <cell r="C1100" t="str">
            <v>川合裏川（３２）</v>
          </cell>
          <cell r="D1100" t="str">
            <v>ｶﾜｲｳﾗｶﾜ</v>
          </cell>
          <cell r="E1100">
            <v>30</v>
          </cell>
          <cell r="F1100">
            <v>0</v>
          </cell>
        </row>
        <row r="1101">
          <cell r="A1101">
            <v>3009001</v>
          </cell>
          <cell r="B1101">
            <v>9</v>
          </cell>
          <cell r="C1101" t="str">
            <v>川合裏川</v>
          </cell>
          <cell r="D1101" t="str">
            <v>ｶﾜｲｳﾗｶﾜ</v>
          </cell>
          <cell r="E1101">
            <v>30</v>
          </cell>
          <cell r="F1101">
            <v>0</v>
          </cell>
        </row>
        <row r="1102">
          <cell r="A1102">
            <v>3013013</v>
          </cell>
          <cell r="B1102">
            <v>13</v>
          </cell>
          <cell r="C1102" t="str">
            <v>川合裏川</v>
          </cell>
          <cell r="D1102" t="str">
            <v>ｶﾜｲｳﾗｶﾜ</v>
          </cell>
          <cell r="E1102">
            <v>30</v>
          </cell>
          <cell r="F1102">
            <v>0</v>
          </cell>
        </row>
        <row r="1103">
          <cell r="A1103">
            <v>3101002</v>
          </cell>
          <cell r="B1103">
            <v>1</v>
          </cell>
          <cell r="C1103" t="str">
            <v>大阪狭山線</v>
          </cell>
          <cell r="D1103" t="str">
            <v>ｵｵｻｶｻﾔﾏｾ</v>
          </cell>
          <cell r="E1103">
            <v>31</v>
          </cell>
          <cell r="F1103">
            <v>0</v>
          </cell>
        </row>
        <row r="1104">
          <cell r="A1104">
            <v>3101005</v>
          </cell>
          <cell r="B1104">
            <v>1</v>
          </cell>
          <cell r="C1104" t="str">
            <v>美原太子線</v>
          </cell>
          <cell r="D1104" t="str">
            <v>ﾐﾊﾗﾀｲｼｾﾝ</v>
          </cell>
          <cell r="E1104">
            <v>31</v>
          </cell>
          <cell r="F1104">
            <v>0</v>
          </cell>
        </row>
        <row r="1105">
          <cell r="A1105">
            <v>3101010</v>
          </cell>
          <cell r="B1105">
            <v>1</v>
          </cell>
          <cell r="C1105" t="str">
            <v>大阪羽曳野線</v>
          </cell>
          <cell r="D1105" t="str">
            <v>ｵｵｻｶﾊﾋﾞｷ</v>
          </cell>
          <cell r="E1105">
            <v>31</v>
          </cell>
          <cell r="F1105">
            <v>0</v>
          </cell>
        </row>
        <row r="1106">
          <cell r="A1106">
            <v>3101012</v>
          </cell>
          <cell r="B1106">
            <v>1</v>
          </cell>
          <cell r="C1106" t="str">
            <v>郡戸大堀線</v>
          </cell>
          <cell r="D1106" t="str">
            <v>ｺｳﾂﾞｵｵﾎﾘ</v>
          </cell>
          <cell r="E1106">
            <v>31</v>
          </cell>
          <cell r="F1106">
            <v>0</v>
          </cell>
        </row>
        <row r="1107">
          <cell r="A1107">
            <v>3101022</v>
          </cell>
          <cell r="B1107">
            <v>1</v>
          </cell>
          <cell r="C1107" t="str">
            <v>国道１６６号</v>
          </cell>
          <cell r="D1107" t="str">
            <v>ｺｸﾄﾞｳ166</v>
          </cell>
          <cell r="E1107">
            <v>31</v>
          </cell>
          <cell r="F1107">
            <v>0</v>
          </cell>
        </row>
        <row r="1108">
          <cell r="A1108">
            <v>3101029</v>
          </cell>
          <cell r="B1108">
            <v>1</v>
          </cell>
          <cell r="C1108" t="str">
            <v>松原ジャンクション</v>
          </cell>
          <cell r="D1108" t="str">
            <v>ﾏﾂﾊﾞﾗｼﾞｬ</v>
          </cell>
          <cell r="E1108">
            <v>31</v>
          </cell>
          <cell r="F1108">
            <v>0</v>
          </cell>
        </row>
        <row r="1109">
          <cell r="A1109">
            <v>3103001</v>
          </cell>
          <cell r="B1109">
            <v>3</v>
          </cell>
          <cell r="C1109" t="str">
            <v>大堀堺線</v>
          </cell>
          <cell r="D1109" t="str">
            <v>ｵｵﾎﾘｻｶｲｾ</v>
          </cell>
          <cell r="E1109">
            <v>31</v>
          </cell>
          <cell r="F1109">
            <v>0</v>
          </cell>
        </row>
        <row r="1110">
          <cell r="A1110">
            <v>3103002</v>
          </cell>
          <cell r="B1110">
            <v>3</v>
          </cell>
          <cell r="C1110" t="str">
            <v>堺港大堀線</v>
          </cell>
          <cell r="D1110" t="str">
            <v>ｻｶｲｺｳｵｵﾎ</v>
          </cell>
          <cell r="E1110">
            <v>31</v>
          </cell>
          <cell r="F1110">
            <v>0</v>
          </cell>
        </row>
        <row r="1111">
          <cell r="A1111">
            <v>3103004</v>
          </cell>
          <cell r="B1111">
            <v>3</v>
          </cell>
          <cell r="C1111" t="str">
            <v>八尾富田林線</v>
          </cell>
          <cell r="D1111" t="str">
            <v>ﾔｵﾄﾝﾀﾞﾊﾞ</v>
          </cell>
          <cell r="E1111">
            <v>31</v>
          </cell>
          <cell r="F1111">
            <v>0</v>
          </cell>
        </row>
        <row r="1112">
          <cell r="A1112">
            <v>3106002</v>
          </cell>
          <cell r="B1112">
            <v>6</v>
          </cell>
          <cell r="C1112" t="str">
            <v>西除川</v>
          </cell>
          <cell r="D1112" t="str">
            <v>ﾆｼﾖｹｶﾞﾜ</v>
          </cell>
          <cell r="E1112">
            <v>31</v>
          </cell>
          <cell r="F1112">
            <v>0</v>
          </cell>
        </row>
        <row r="1113">
          <cell r="A1113">
            <v>3106003</v>
          </cell>
          <cell r="B1113">
            <v>6</v>
          </cell>
          <cell r="C1113" t="str">
            <v>東除川</v>
          </cell>
          <cell r="D1113" t="str">
            <v>ﾋｶﾞｼﾖｹｶﾞ</v>
          </cell>
          <cell r="E1113">
            <v>31</v>
          </cell>
          <cell r="F1113">
            <v>0</v>
          </cell>
        </row>
        <row r="1114">
          <cell r="A1114">
            <v>3106004</v>
          </cell>
          <cell r="B1114">
            <v>6</v>
          </cell>
          <cell r="C1114" t="str">
            <v>落堀川</v>
          </cell>
          <cell r="D1114" t="str">
            <v>ｵﾁﾎﾞﾘｶﾞﾜ</v>
          </cell>
          <cell r="E1114">
            <v>31</v>
          </cell>
          <cell r="F1114">
            <v>0</v>
          </cell>
        </row>
        <row r="1115">
          <cell r="A1115">
            <v>4701001</v>
          </cell>
          <cell r="B1115">
            <v>1</v>
          </cell>
          <cell r="C1115" t="str">
            <v>茨木亀岡線</v>
          </cell>
          <cell r="D1115" t="str">
            <v>ｲﾊﾞﾗｷﾞｶﾒ</v>
          </cell>
          <cell r="E1115">
            <v>47</v>
          </cell>
          <cell r="F1115">
            <v>0</v>
          </cell>
        </row>
        <row r="1116">
          <cell r="A1116">
            <v>4702001</v>
          </cell>
          <cell r="B1116">
            <v>2</v>
          </cell>
          <cell r="C1116" t="str">
            <v>茨木亀岡線</v>
          </cell>
          <cell r="D1116" t="str">
            <v>ｲﾊﾞﾗｷﾞｶﾒ</v>
          </cell>
          <cell r="E1116">
            <v>47</v>
          </cell>
          <cell r="F1116">
            <v>0</v>
          </cell>
        </row>
        <row r="1117">
          <cell r="A1117">
            <v>4704001</v>
          </cell>
          <cell r="B1117">
            <v>4</v>
          </cell>
          <cell r="C1117" t="str">
            <v>大阪中央環状線</v>
          </cell>
          <cell r="D1117" t="str">
            <v>ｵｵｻｶﾁｭｳｵ</v>
          </cell>
          <cell r="E1117">
            <v>47</v>
          </cell>
          <cell r="F1117">
            <v>0</v>
          </cell>
        </row>
        <row r="1118">
          <cell r="A1118">
            <v>4704002</v>
          </cell>
          <cell r="B1118">
            <v>4</v>
          </cell>
          <cell r="C1118" t="str">
            <v>蛍池西側線</v>
          </cell>
          <cell r="D1118" t="str">
            <v>ﾎﾀﾙｲｹﾆｼｶ</v>
          </cell>
          <cell r="E1118">
            <v>47</v>
          </cell>
          <cell r="F1118">
            <v>0</v>
          </cell>
        </row>
        <row r="1119">
          <cell r="A1119">
            <v>4704003</v>
          </cell>
          <cell r="B1119">
            <v>4</v>
          </cell>
          <cell r="C1119" t="str">
            <v>蛍池東側線</v>
          </cell>
          <cell r="D1119" t="str">
            <v>ﾎﾀﾙｲｹﾋｶ</v>
          </cell>
          <cell r="E1119">
            <v>47</v>
          </cell>
          <cell r="F1119">
            <v>0</v>
          </cell>
        </row>
        <row r="1120">
          <cell r="A1120">
            <v>4705001</v>
          </cell>
          <cell r="B1120">
            <v>5</v>
          </cell>
          <cell r="C1120" t="str">
            <v>大阪中央環状線</v>
          </cell>
          <cell r="D1120" t="str">
            <v>ｵｵｻｶﾁｭｳｵ</v>
          </cell>
          <cell r="E1120">
            <v>47</v>
          </cell>
          <cell r="F1120">
            <v>0</v>
          </cell>
        </row>
        <row r="1121">
          <cell r="A1121">
            <v>4705002</v>
          </cell>
          <cell r="B1121">
            <v>5</v>
          </cell>
          <cell r="C1121" t="str">
            <v>蛍池西側線</v>
          </cell>
          <cell r="D1121" t="str">
            <v>ﾎﾀﾙｲｹﾆｼｶ</v>
          </cell>
          <cell r="E1121">
            <v>47</v>
          </cell>
          <cell r="F1121">
            <v>0</v>
          </cell>
        </row>
        <row r="1122">
          <cell r="A1122">
            <v>4705003</v>
          </cell>
          <cell r="B1122">
            <v>5</v>
          </cell>
          <cell r="C1122" t="str">
            <v>蛍池東側線</v>
          </cell>
          <cell r="D1122" t="str">
            <v>ﾎﾀﾙｲｹﾋｶ</v>
          </cell>
          <cell r="E1122">
            <v>47</v>
          </cell>
          <cell r="F1122">
            <v>0</v>
          </cell>
        </row>
        <row r="1123">
          <cell r="A1123">
            <v>4713001</v>
          </cell>
          <cell r="B1123">
            <v>13</v>
          </cell>
          <cell r="C1123" t="str">
            <v>茨木亀岡線</v>
          </cell>
          <cell r="D1123" t="str">
            <v>ｲﾊﾞﾗｷﾞｶﾒ</v>
          </cell>
          <cell r="E1123">
            <v>47</v>
          </cell>
          <cell r="F1123">
            <v>0</v>
          </cell>
        </row>
        <row r="1124">
          <cell r="A1124">
            <v>4713002</v>
          </cell>
          <cell r="B1124">
            <v>13</v>
          </cell>
          <cell r="C1124" t="str">
            <v>蛍池西側線</v>
          </cell>
          <cell r="D1124" t="str">
            <v>ﾎﾀﾙｲｹﾆｼｶ</v>
          </cell>
          <cell r="E1124">
            <v>47</v>
          </cell>
          <cell r="F1124">
            <v>0</v>
          </cell>
        </row>
        <row r="1125">
          <cell r="A1125">
            <v>4762001</v>
          </cell>
          <cell r="B1125">
            <v>62</v>
          </cell>
          <cell r="C1125" t="str">
            <v>大阪中央環状線</v>
          </cell>
          <cell r="D1125" t="str">
            <v>ｵｵｻｶﾁｭｳｵ</v>
          </cell>
          <cell r="E1125">
            <v>47</v>
          </cell>
          <cell r="F1125">
            <v>0</v>
          </cell>
        </row>
        <row r="1126">
          <cell r="A1126">
            <v>4764001</v>
          </cell>
          <cell r="B1126">
            <v>64</v>
          </cell>
          <cell r="C1126" t="str">
            <v>茨木亀岡線</v>
          </cell>
          <cell r="D1126" t="str">
            <v>ｲﾊﾞﾗｷﾞｶﾒ</v>
          </cell>
          <cell r="E1126">
            <v>47</v>
          </cell>
          <cell r="F1126">
            <v>0</v>
          </cell>
        </row>
        <row r="1127">
          <cell r="A1127">
            <v>4764002</v>
          </cell>
          <cell r="B1127">
            <v>64</v>
          </cell>
          <cell r="C1127" t="str">
            <v>蛍池西側線</v>
          </cell>
          <cell r="D1127" t="str">
            <v>ﾎﾀﾙｲｹﾆｼｶ</v>
          </cell>
          <cell r="E1127">
            <v>47</v>
          </cell>
          <cell r="F1127">
            <v>0</v>
          </cell>
        </row>
        <row r="1128">
          <cell r="A1128">
            <v>4764003</v>
          </cell>
          <cell r="B1128">
            <v>64</v>
          </cell>
          <cell r="C1128" t="str">
            <v>蛍池東側線</v>
          </cell>
          <cell r="D1128" t="str">
            <v>ﾎﾀﾙｲｹﾋｶ</v>
          </cell>
          <cell r="E1128">
            <v>47</v>
          </cell>
          <cell r="F1128">
            <v>0</v>
          </cell>
        </row>
        <row r="1129">
          <cell r="A1129">
            <v>4764004</v>
          </cell>
          <cell r="B1129">
            <v>64</v>
          </cell>
          <cell r="C1129" t="str">
            <v>大阪モノレール</v>
          </cell>
          <cell r="D1129" t="str">
            <v>ｵｵｻｶﾓﾉﾚｰ</v>
          </cell>
          <cell r="E1129">
            <v>47</v>
          </cell>
          <cell r="F1129">
            <v>0</v>
          </cell>
        </row>
        <row r="1130">
          <cell r="A1130">
            <v>4764005</v>
          </cell>
          <cell r="B1130">
            <v>64</v>
          </cell>
          <cell r="C1130" t="str">
            <v>安威川ダム関連</v>
          </cell>
          <cell r="D1130" t="str">
            <v>ｱｲｶﾞﾜﾀﾞﾑ</v>
          </cell>
          <cell r="E1130">
            <v>47</v>
          </cell>
          <cell r="F1130">
            <v>0</v>
          </cell>
        </row>
        <row r="1131">
          <cell r="A1131">
            <v>4801001</v>
          </cell>
          <cell r="B1131">
            <v>1</v>
          </cell>
          <cell r="C1131" t="str">
            <v>大阪狭山線</v>
          </cell>
          <cell r="D1131" t="str">
            <v>ｵｵｻｶｻﾔﾏｾ</v>
          </cell>
          <cell r="E1131">
            <v>48</v>
          </cell>
          <cell r="F1131">
            <v>0</v>
          </cell>
        </row>
        <row r="1132">
          <cell r="A1132">
            <v>4801002</v>
          </cell>
          <cell r="B1132">
            <v>1</v>
          </cell>
          <cell r="C1132" t="str">
            <v>堺富田林線</v>
          </cell>
          <cell r="D1132" t="str">
            <v>ｻｶｲﾄﾝﾀﾞﾊ</v>
          </cell>
          <cell r="E1132">
            <v>48</v>
          </cell>
          <cell r="F1132">
            <v>0</v>
          </cell>
        </row>
        <row r="1133">
          <cell r="A1133">
            <v>4801003</v>
          </cell>
          <cell r="B1133">
            <v>1</v>
          </cell>
          <cell r="C1133" t="str">
            <v>泉大津美原線</v>
          </cell>
          <cell r="D1133" t="str">
            <v>ｲｽﾞﾐｵｵﾂﾐ</v>
          </cell>
          <cell r="E1133">
            <v>48</v>
          </cell>
          <cell r="F1133">
            <v>0</v>
          </cell>
        </row>
        <row r="1134">
          <cell r="A1134">
            <v>4802001</v>
          </cell>
          <cell r="B1134">
            <v>2</v>
          </cell>
          <cell r="C1134" t="str">
            <v>大阪狭山線</v>
          </cell>
          <cell r="D1134" t="str">
            <v>ｵｵｻｶｻﾔﾏｾ</v>
          </cell>
          <cell r="E1134">
            <v>48</v>
          </cell>
          <cell r="F1134">
            <v>0</v>
          </cell>
        </row>
        <row r="1135">
          <cell r="A1135">
            <v>4802002</v>
          </cell>
          <cell r="B1135">
            <v>2</v>
          </cell>
          <cell r="C1135" t="str">
            <v>堺富田林線</v>
          </cell>
          <cell r="D1135" t="str">
            <v>ｻｶｲﾄﾝﾀﾞﾊ</v>
          </cell>
          <cell r="E1135">
            <v>48</v>
          </cell>
          <cell r="F1135">
            <v>0</v>
          </cell>
        </row>
        <row r="1136">
          <cell r="A1136">
            <v>4802003</v>
          </cell>
          <cell r="B1136">
            <v>2</v>
          </cell>
          <cell r="C1136" t="str">
            <v>泉大津美原線</v>
          </cell>
          <cell r="D1136" t="str">
            <v>ｲｽﾞﾐｵｵﾂﾐ</v>
          </cell>
          <cell r="E1136">
            <v>48</v>
          </cell>
          <cell r="F1136">
            <v>0</v>
          </cell>
        </row>
        <row r="1137">
          <cell r="A1137">
            <v>4803001</v>
          </cell>
          <cell r="B1137">
            <v>3</v>
          </cell>
          <cell r="C1137" t="str">
            <v>大阪臨海線</v>
          </cell>
          <cell r="D1137" t="str">
            <v>ｵｵｻｶﾘﾝｶｲ</v>
          </cell>
          <cell r="E1137">
            <v>48</v>
          </cell>
          <cell r="F1137">
            <v>0</v>
          </cell>
        </row>
        <row r="1138">
          <cell r="A1138">
            <v>4803002</v>
          </cell>
          <cell r="B1138">
            <v>3</v>
          </cell>
          <cell r="C1138" t="str">
            <v>常磐浜寺線</v>
          </cell>
          <cell r="D1138" t="str">
            <v>ﾄｷﾜﾊﾏﾃﾞﾗ</v>
          </cell>
          <cell r="E1138">
            <v>48</v>
          </cell>
          <cell r="F1138">
            <v>0</v>
          </cell>
        </row>
        <row r="1139">
          <cell r="A1139">
            <v>4804001</v>
          </cell>
          <cell r="B1139">
            <v>4</v>
          </cell>
          <cell r="C1139" t="str">
            <v>常磐浜寺線</v>
          </cell>
          <cell r="D1139" t="str">
            <v>ﾄｷﾜﾊﾏﾃﾞﾗ</v>
          </cell>
          <cell r="E1139">
            <v>48</v>
          </cell>
          <cell r="F1139">
            <v>0</v>
          </cell>
        </row>
        <row r="1140">
          <cell r="A1140">
            <v>4805001</v>
          </cell>
          <cell r="B1140">
            <v>5</v>
          </cell>
          <cell r="C1140" t="str">
            <v>常磐浜寺線</v>
          </cell>
          <cell r="D1140" t="str">
            <v>ﾄｷﾜﾊﾏﾃﾞﾗ</v>
          </cell>
          <cell r="E1140">
            <v>48</v>
          </cell>
          <cell r="F1140">
            <v>0</v>
          </cell>
        </row>
        <row r="1141">
          <cell r="A1141">
            <v>4806001</v>
          </cell>
          <cell r="B1141">
            <v>6</v>
          </cell>
          <cell r="C1141" t="str">
            <v>西除川</v>
          </cell>
          <cell r="D1141" t="str">
            <v>ﾆｼﾖｹｶﾞﾜ</v>
          </cell>
          <cell r="E1141">
            <v>48</v>
          </cell>
          <cell r="F1141">
            <v>0</v>
          </cell>
        </row>
        <row r="1142">
          <cell r="A1142">
            <v>4806002</v>
          </cell>
          <cell r="B1142">
            <v>6</v>
          </cell>
          <cell r="C1142" t="str">
            <v>東除川</v>
          </cell>
          <cell r="D1142" t="str">
            <v>ﾋｶﾞｼﾖｹｶﾞ</v>
          </cell>
          <cell r="E1142">
            <v>48</v>
          </cell>
          <cell r="F1142">
            <v>0</v>
          </cell>
        </row>
        <row r="1143">
          <cell r="A1143">
            <v>2112001</v>
          </cell>
          <cell r="B1143">
            <v>12</v>
          </cell>
          <cell r="C1143" t="str">
            <v>淡輪箱作海岸環境整備事業</v>
          </cell>
          <cell r="D1143" t="str">
            <v>ﾀﾝﾉﾜﾊｺﾂｸ</v>
          </cell>
          <cell r="E1143">
            <v>21</v>
          </cell>
          <cell r="F1143">
            <v>0</v>
          </cell>
        </row>
        <row r="1144">
          <cell r="A1144">
            <v>4806003</v>
          </cell>
          <cell r="B1144">
            <v>6</v>
          </cell>
          <cell r="C1144" t="str">
            <v>西除川・亀田橋</v>
          </cell>
          <cell r="D1144" t="str">
            <v>ﾆｼﾖｹｶﾞﾜｶ</v>
          </cell>
          <cell r="E1144">
            <v>48</v>
          </cell>
          <cell r="F1144">
            <v>0</v>
          </cell>
        </row>
        <row r="1145">
          <cell r="A1145">
            <v>4808001</v>
          </cell>
          <cell r="B1145">
            <v>8</v>
          </cell>
          <cell r="C1145" t="str">
            <v>狭山池ダム</v>
          </cell>
          <cell r="D1145" t="str">
            <v>ｻﾔﾏｲｹﾀﾞﾑ</v>
          </cell>
          <cell r="E1145">
            <v>48</v>
          </cell>
          <cell r="F1145">
            <v>0</v>
          </cell>
        </row>
        <row r="1146">
          <cell r="A1146">
            <v>4809001</v>
          </cell>
          <cell r="B1146">
            <v>9</v>
          </cell>
          <cell r="C1146" t="str">
            <v>狭山池ダム</v>
          </cell>
          <cell r="D1146" t="str">
            <v>ｻﾔﾏｲｹﾀﾞﾑ</v>
          </cell>
          <cell r="E1146">
            <v>48</v>
          </cell>
          <cell r="F1146">
            <v>0</v>
          </cell>
        </row>
        <row r="1147">
          <cell r="A1147">
            <v>4864001</v>
          </cell>
          <cell r="B1147">
            <v>64</v>
          </cell>
          <cell r="C1147" t="str">
            <v>松原泉大津線</v>
          </cell>
          <cell r="D1147" t="str">
            <v>ﾏﾂﾊﾞﾗｲｽﾞ</v>
          </cell>
          <cell r="E1147">
            <v>48</v>
          </cell>
          <cell r="F1147">
            <v>0</v>
          </cell>
        </row>
        <row r="1148">
          <cell r="A1148">
            <v>4864002</v>
          </cell>
          <cell r="B1148">
            <v>64</v>
          </cell>
          <cell r="C1148" t="str">
            <v>常磐浜寺線</v>
          </cell>
          <cell r="D1148" t="str">
            <v>ﾄｷﾜﾊﾏﾃﾞﾗ</v>
          </cell>
          <cell r="E1148">
            <v>48</v>
          </cell>
          <cell r="F1148">
            <v>0</v>
          </cell>
        </row>
        <row r="1149">
          <cell r="A1149">
            <v>4864003</v>
          </cell>
          <cell r="B1149">
            <v>64</v>
          </cell>
          <cell r="C1149" t="str">
            <v>西除川</v>
          </cell>
          <cell r="D1149" t="str">
            <v>ﾆｼﾖｹｶﾞﾜ</v>
          </cell>
          <cell r="E1149">
            <v>48</v>
          </cell>
          <cell r="F1149">
            <v>0</v>
          </cell>
        </row>
        <row r="1150">
          <cell r="A1150">
            <v>4901001</v>
          </cell>
          <cell r="B1150">
            <v>1</v>
          </cell>
          <cell r="C1150" t="str">
            <v>大阪臨海線</v>
          </cell>
          <cell r="D1150" t="str">
            <v>ｵｵｻｶﾘﾝｶｲ</v>
          </cell>
          <cell r="E1150">
            <v>49</v>
          </cell>
          <cell r="F1150">
            <v>0</v>
          </cell>
        </row>
        <row r="1151">
          <cell r="A1151">
            <v>4901002</v>
          </cell>
          <cell r="B1151">
            <v>1</v>
          </cell>
          <cell r="C1151" t="str">
            <v>日根野羽倉崎線</v>
          </cell>
          <cell r="D1151" t="str">
            <v>ﾋﾈﾉﾊｸﾗｻﾞ</v>
          </cell>
          <cell r="E1151">
            <v>49</v>
          </cell>
          <cell r="F1151">
            <v>0</v>
          </cell>
        </row>
        <row r="1152">
          <cell r="A1152">
            <v>4902001</v>
          </cell>
          <cell r="B1152">
            <v>2</v>
          </cell>
          <cell r="C1152" t="str">
            <v>大阪臨海線</v>
          </cell>
          <cell r="D1152" t="str">
            <v>ｵｵｻｶﾘﾝｶｲ</v>
          </cell>
          <cell r="E1152">
            <v>49</v>
          </cell>
          <cell r="F1152">
            <v>0</v>
          </cell>
        </row>
        <row r="1153">
          <cell r="A1153">
            <v>4902002</v>
          </cell>
          <cell r="B1153">
            <v>2</v>
          </cell>
          <cell r="C1153" t="str">
            <v>日根野羽倉崎線</v>
          </cell>
          <cell r="D1153" t="str">
            <v>ﾋﾈﾉﾊｸﾗｻﾞ</v>
          </cell>
          <cell r="E1153">
            <v>49</v>
          </cell>
          <cell r="F1153">
            <v>0</v>
          </cell>
        </row>
        <row r="1154">
          <cell r="A1154">
            <v>4913001</v>
          </cell>
          <cell r="B1154">
            <v>13</v>
          </cell>
          <cell r="C1154" t="str">
            <v>大阪臨海線</v>
          </cell>
          <cell r="D1154" t="str">
            <v>ｵｵｻｶﾘﾝｶｲ</v>
          </cell>
          <cell r="E1154">
            <v>49</v>
          </cell>
          <cell r="F1154">
            <v>0</v>
          </cell>
        </row>
        <row r="1155">
          <cell r="A1155">
            <v>4960001</v>
          </cell>
          <cell r="B1155">
            <v>60</v>
          </cell>
          <cell r="C1155" t="str">
            <v>大阪臨海線</v>
          </cell>
          <cell r="D1155" t="str">
            <v>ｵｵｻｶﾘﾝｶｲ</v>
          </cell>
          <cell r="E1155">
            <v>49</v>
          </cell>
          <cell r="F1155">
            <v>0</v>
          </cell>
        </row>
        <row r="1156">
          <cell r="A1156">
            <v>4964001</v>
          </cell>
          <cell r="B1156">
            <v>64</v>
          </cell>
          <cell r="C1156" t="str">
            <v>大阪臨海線</v>
          </cell>
          <cell r="D1156" t="str">
            <v>ｵｵｻｶﾘﾝｶｲ</v>
          </cell>
          <cell r="E1156">
            <v>49</v>
          </cell>
          <cell r="F1156">
            <v>0</v>
          </cell>
        </row>
        <row r="1157">
          <cell r="A1157">
            <v>5000001</v>
          </cell>
          <cell r="C1157" t="str">
            <v>八尾志紀住宅建設</v>
          </cell>
          <cell r="D1157" t="str">
            <v>ﾔｵｼｷｼﾞｭｳ</v>
          </cell>
          <cell r="E1157">
            <v>50</v>
          </cell>
          <cell r="F1157">
            <v>0</v>
          </cell>
        </row>
        <row r="1158">
          <cell r="A1158">
            <v>5000002</v>
          </cell>
          <cell r="C1158" t="str">
            <v>（仮称）初谷川自然公園整備事業</v>
          </cell>
          <cell r="D1158" t="str">
            <v>ﾊﾂﾀﾆｶﾞﾜｼ</v>
          </cell>
          <cell r="E1158">
            <v>50</v>
          </cell>
          <cell r="F1158">
            <v>0</v>
          </cell>
        </row>
        <row r="1159">
          <cell r="A1159">
            <v>5000003</v>
          </cell>
          <cell r="C1159" t="str">
            <v>大井関公園</v>
          </cell>
          <cell r="D1159" t="str">
            <v>ｵｵｲｾﾞｷｺｳ</v>
          </cell>
          <cell r="E1159">
            <v>50</v>
          </cell>
          <cell r="F1159">
            <v>0</v>
          </cell>
        </row>
        <row r="1160">
          <cell r="A1160">
            <v>5001004</v>
          </cell>
          <cell r="B1160">
            <v>1</v>
          </cell>
          <cell r="C1160" t="str">
            <v>大阪和泉泉南線</v>
          </cell>
          <cell r="D1160" t="str">
            <v>ｵｵｻｶｲｽﾞﾐ</v>
          </cell>
          <cell r="E1160">
            <v>50</v>
          </cell>
          <cell r="F1160">
            <v>0</v>
          </cell>
        </row>
        <row r="1161">
          <cell r="A1161">
            <v>5001005</v>
          </cell>
          <cell r="B1161">
            <v>1</v>
          </cell>
          <cell r="C1161" t="str">
            <v>日根野羽倉崎線</v>
          </cell>
          <cell r="D1161" t="str">
            <v>ﾋﾈﾉﾊｸﾗｻﾞ</v>
          </cell>
          <cell r="E1161">
            <v>50</v>
          </cell>
          <cell r="F1161">
            <v>0</v>
          </cell>
        </row>
        <row r="1162">
          <cell r="A1162">
            <v>5002006</v>
          </cell>
          <cell r="B1162">
            <v>2</v>
          </cell>
          <cell r="C1162" t="str">
            <v>大阪和泉泉南線</v>
          </cell>
          <cell r="D1162" t="str">
            <v>ｵｵｻｶｲｽﾞﾐ</v>
          </cell>
          <cell r="E1162">
            <v>50</v>
          </cell>
          <cell r="F1162">
            <v>0</v>
          </cell>
        </row>
        <row r="1163">
          <cell r="A1163">
            <v>5002007</v>
          </cell>
          <cell r="B1163">
            <v>2</v>
          </cell>
          <cell r="C1163" t="str">
            <v>日根野羽倉崎線</v>
          </cell>
          <cell r="D1163" t="str">
            <v>ﾋﾈﾉﾊｸﾗｻﾞ</v>
          </cell>
          <cell r="E1163">
            <v>50</v>
          </cell>
          <cell r="F1163">
            <v>0</v>
          </cell>
        </row>
        <row r="1164">
          <cell r="A1164">
            <v>5013008</v>
          </cell>
          <cell r="B1164">
            <v>13</v>
          </cell>
          <cell r="C1164" t="str">
            <v>国道１６３号</v>
          </cell>
          <cell r="D1164" t="str">
            <v>ｺｸﾄﾞｳ163</v>
          </cell>
          <cell r="E1164">
            <v>50</v>
          </cell>
          <cell r="F1164">
            <v>0</v>
          </cell>
        </row>
        <row r="1165">
          <cell r="A1165">
            <v>5020001</v>
          </cell>
          <cell r="B1165">
            <v>20</v>
          </cell>
          <cell r="C1165" t="str">
            <v>貝塚ダム跡地</v>
          </cell>
          <cell r="D1165" t="str">
            <v>ｶｲﾂﾞｶﾀﾞﾑｱﾄﾁ</v>
          </cell>
          <cell r="E1165">
            <v>50</v>
          </cell>
          <cell r="F1165">
            <v>0</v>
          </cell>
        </row>
        <row r="1166">
          <cell r="A1166">
            <v>5020002</v>
          </cell>
          <cell r="B1166">
            <v>20</v>
          </cell>
          <cell r="C1166" t="str">
            <v>農免農道整備</v>
          </cell>
          <cell r="D1166" t="str">
            <v>ﾉｳﾒﾝﾉｳﾄﾞｳｾｲﾋﾞ</v>
          </cell>
          <cell r="E1166">
            <v>50</v>
          </cell>
          <cell r="F1166">
            <v>0</v>
          </cell>
        </row>
        <row r="1167">
          <cell r="A1167">
            <v>5020003</v>
          </cell>
          <cell r="B1167">
            <v>20</v>
          </cell>
          <cell r="C1167" t="str">
            <v>ふるさと農道</v>
          </cell>
          <cell r="D1167" t="str">
            <v>ﾌﾙｻﾄﾉｳﾄﾞｳ</v>
          </cell>
          <cell r="E1167">
            <v>50</v>
          </cell>
          <cell r="F1167">
            <v>0</v>
          </cell>
        </row>
        <row r="1168">
          <cell r="A1168">
            <v>5020004</v>
          </cell>
          <cell r="B1168">
            <v>20</v>
          </cell>
          <cell r="C1168" t="str">
            <v>利水事業</v>
          </cell>
          <cell r="D1168" t="str">
            <v>ﾘｽｲｼﾞｷﾞｮｳ</v>
          </cell>
          <cell r="E1168">
            <v>50</v>
          </cell>
          <cell r="F1168">
            <v>0</v>
          </cell>
        </row>
        <row r="1169">
          <cell r="A1169">
            <v>5020005</v>
          </cell>
          <cell r="B1169">
            <v>20</v>
          </cell>
          <cell r="C1169" t="str">
            <v>農林公園整備推進事業</v>
          </cell>
          <cell r="D1169" t="str">
            <v>ﾉｳﾘﾝｺｳｴﾝｾｲﾋﾞｽｲｼﾝ</v>
          </cell>
          <cell r="E1169">
            <v>50</v>
          </cell>
          <cell r="F1169">
            <v>0</v>
          </cell>
        </row>
        <row r="1170">
          <cell r="A1170">
            <v>5030001</v>
          </cell>
          <cell r="B1170">
            <v>30</v>
          </cell>
          <cell r="C1170" t="str">
            <v>府営水道第７次拡張</v>
          </cell>
          <cell r="D1170" t="str">
            <v>ﾌｴｲｽｲﾄﾞｳﾀﾞｲ7ｼﾞｶｸﾁｮｳ</v>
          </cell>
          <cell r="E1170">
            <v>50</v>
          </cell>
          <cell r="F1170">
            <v>0</v>
          </cell>
        </row>
        <row r="1171">
          <cell r="A1171">
            <v>5040001</v>
          </cell>
          <cell r="B1171">
            <v>40</v>
          </cell>
          <cell r="C1171" t="str">
            <v>岬町多奈川地区公園</v>
          </cell>
          <cell r="D1171" t="str">
            <v>ﾐｻｷﾁｮｳﾀﾅｶﾞﾜﾁｸｺｳｴﾝ</v>
          </cell>
          <cell r="E1171">
            <v>50</v>
          </cell>
          <cell r="F1171">
            <v>0</v>
          </cell>
        </row>
        <row r="1172">
          <cell r="A1172">
            <v>5050009</v>
          </cell>
          <cell r="B1172">
            <v>50</v>
          </cell>
          <cell r="C1172" t="str">
            <v>公園的土地利用事業</v>
          </cell>
          <cell r="D1172" t="str">
            <v>ｺｳｴﾝﾃｷﾄﾁ</v>
          </cell>
          <cell r="E1172">
            <v>50</v>
          </cell>
          <cell r="F1172">
            <v>0</v>
          </cell>
        </row>
        <row r="1173">
          <cell r="A1173">
            <v>5064010</v>
          </cell>
          <cell r="B1173">
            <v>64</v>
          </cell>
          <cell r="C1173" t="str">
            <v>大阪泉北線</v>
          </cell>
          <cell r="D1173" t="str">
            <v>ｵｵｻｶｾﾝﾎﾞ</v>
          </cell>
          <cell r="E1173">
            <v>50</v>
          </cell>
          <cell r="F1173">
            <v>0</v>
          </cell>
        </row>
        <row r="1174">
          <cell r="A1174">
            <v>5064011</v>
          </cell>
          <cell r="B1174">
            <v>64</v>
          </cell>
          <cell r="C1174" t="str">
            <v>大阪岸和田南海線</v>
          </cell>
          <cell r="D1174" t="str">
            <v>ｵｵｻｶｷｼﾜﾀ</v>
          </cell>
          <cell r="E1174">
            <v>50</v>
          </cell>
          <cell r="F1174">
            <v>0</v>
          </cell>
        </row>
        <row r="1175">
          <cell r="A1175">
            <v>5064012</v>
          </cell>
          <cell r="B1175">
            <v>64</v>
          </cell>
          <cell r="C1175" t="str">
            <v>空港連絡道路</v>
          </cell>
          <cell r="D1175" t="str">
            <v>ｸｳｺｳﾚﾝﾗｸ</v>
          </cell>
          <cell r="E1175">
            <v>50</v>
          </cell>
          <cell r="F1175">
            <v>0</v>
          </cell>
        </row>
        <row r="1176">
          <cell r="A1176">
            <v>5064013</v>
          </cell>
          <cell r="B1176">
            <v>64</v>
          </cell>
          <cell r="C1176" t="str">
            <v>第２京阪道路</v>
          </cell>
          <cell r="D1176" t="str">
            <v>ﾀﾞｲﾆｹｲﾊﾝ</v>
          </cell>
          <cell r="E1176">
            <v>50</v>
          </cell>
          <cell r="F1176">
            <v>0</v>
          </cell>
        </row>
        <row r="1177">
          <cell r="A1177">
            <v>5064014</v>
          </cell>
          <cell r="B1177">
            <v>64</v>
          </cell>
          <cell r="C1177" t="str">
            <v>大阪モノレール</v>
          </cell>
          <cell r="D1177" t="str">
            <v>ｵｵｻｶﾓﾉﾚｰ</v>
          </cell>
          <cell r="E1177">
            <v>50</v>
          </cell>
          <cell r="F1177">
            <v>0</v>
          </cell>
        </row>
        <row r="1178">
          <cell r="A1178">
            <v>5064015</v>
          </cell>
          <cell r="B1178">
            <v>64</v>
          </cell>
          <cell r="C1178" t="str">
            <v>庁舎周辺整備事業</v>
          </cell>
          <cell r="D1178" t="str">
            <v>ﾌﾁｮｳｼｭｳﾍ</v>
          </cell>
          <cell r="E1178">
            <v>50</v>
          </cell>
          <cell r="F1178">
            <v>0</v>
          </cell>
        </row>
        <row r="1179">
          <cell r="A1179">
            <v>5064016</v>
          </cell>
          <cell r="B1179">
            <v>64</v>
          </cell>
          <cell r="C1179" t="str">
            <v>恩智川治水緑地</v>
          </cell>
          <cell r="D1179" t="str">
            <v>ｵﾝﾁｶﾞﾜﾁｽｲﾘｮｸﾁ</v>
          </cell>
          <cell r="E1179">
            <v>50</v>
          </cell>
          <cell r="F1179">
            <v>0</v>
          </cell>
        </row>
        <row r="1180">
          <cell r="A1180">
            <v>5064017</v>
          </cell>
          <cell r="B1180">
            <v>64</v>
          </cell>
          <cell r="C1180" t="str">
            <v>代替地</v>
          </cell>
          <cell r="D1180" t="str">
            <v>ﾀﾞｲｶﾞｴﾁ</v>
          </cell>
          <cell r="E1180">
            <v>50</v>
          </cell>
          <cell r="F1180">
            <v>0</v>
          </cell>
        </row>
        <row r="1181">
          <cell r="A1181">
            <v>5064018</v>
          </cell>
          <cell r="B1181">
            <v>64</v>
          </cell>
          <cell r="C1181" t="str">
            <v>近畿自動車道松原海南線</v>
          </cell>
          <cell r="D1181" t="str">
            <v>ｷﾝｷｼﾞﾄﾞｳｼｬﾄﾞｳﾏﾂﾊﾞﾗｶｲﾅﾝｾﾝ</v>
          </cell>
          <cell r="E1181">
            <v>50</v>
          </cell>
          <cell r="F1181">
            <v>0</v>
          </cell>
        </row>
        <row r="1182">
          <cell r="A1182">
            <v>5070016</v>
          </cell>
          <cell r="B1182">
            <v>70</v>
          </cell>
          <cell r="C1182" t="str">
            <v>国道１７６号</v>
          </cell>
          <cell r="D1182" t="str">
            <v>ｺｸﾄﾞｳ176</v>
          </cell>
          <cell r="E1182">
            <v>50</v>
          </cell>
          <cell r="F1182">
            <v>0</v>
          </cell>
        </row>
        <row r="1183">
          <cell r="A1183">
            <v>5070017</v>
          </cell>
          <cell r="B1183">
            <v>70</v>
          </cell>
          <cell r="C1183" t="str">
            <v>国道１６３号</v>
          </cell>
          <cell r="D1183" t="str">
            <v>ｺｸﾄﾞｳ163</v>
          </cell>
          <cell r="E1183">
            <v>50</v>
          </cell>
          <cell r="F1183">
            <v>0</v>
          </cell>
        </row>
        <row r="1184">
          <cell r="A1184">
            <v>5070018</v>
          </cell>
          <cell r="B1184">
            <v>70</v>
          </cell>
          <cell r="C1184" t="str">
            <v>国道１号</v>
          </cell>
          <cell r="D1184" t="str">
            <v>ｺｸﾄﾞｳ1ｺﾞ</v>
          </cell>
          <cell r="E1184">
            <v>50</v>
          </cell>
          <cell r="F1184">
            <v>0</v>
          </cell>
        </row>
        <row r="1185">
          <cell r="A1185">
            <v>5070019</v>
          </cell>
          <cell r="B1185">
            <v>70</v>
          </cell>
          <cell r="C1185" t="str">
            <v>国道１７１号</v>
          </cell>
          <cell r="D1185" t="str">
            <v>ｺｸﾄﾞｳ171</v>
          </cell>
          <cell r="E1185">
            <v>50</v>
          </cell>
          <cell r="F1185">
            <v>0</v>
          </cell>
        </row>
        <row r="1186">
          <cell r="A1186">
            <v>5070020</v>
          </cell>
          <cell r="B1186">
            <v>70</v>
          </cell>
          <cell r="C1186" t="str">
            <v>大和川</v>
          </cell>
          <cell r="D1186" t="str">
            <v>ﾔﾏﾄｶﾞﾜ</v>
          </cell>
          <cell r="E1186">
            <v>50</v>
          </cell>
          <cell r="F1186">
            <v>0</v>
          </cell>
        </row>
        <row r="1187">
          <cell r="A1187">
            <v>5070021</v>
          </cell>
          <cell r="B1187">
            <v>70</v>
          </cell>
          <cell r="C1187" t="str">
            <v>淀川猪名川総合開発事業</v>
          </cell>
          <cell r="D1187" t="str">
            <v>ﾖﾄﾞｶﾞﾜｲﾅ</v>
          </cell>
          <cell r="E1187">
            <v>50</v>
          </cell>
          <cell r="F1187">
            <v>0</v>
          </cell>
        </row>
        <row r="1188">
          <cell r="A1188">
            <v>5070022</v>
          </cell>
          <cell r="B1188">
            <v>70</v>
          </cell>
          <cell r="C1188" t="str">
            <v>余野川ダム</v>
          </cell>
          <cell r="D1188" t="str">
            <v>ﾖﾉｶﾞﾜﾀﾞﾑ</v>
          </cell>
          <cell r="E1188">
            <v>50</v>
          </cell>
          <cell r="F1188">
            <v>0</v>
          </cell>
        </row>
        <row r="1189">
          <cell r="A1189">
            <v>5070023</v>
          </cell>
          <cell r="B1189">
            <v>70</v>
          </cell>
          <cell r="C1189" t="str">
            <v>国道２６号（第２阪和）</v>
          </cell>
          <cell r="D1189" t="str">
            <v>ｺｸﾄﾞｳ26ｺﾞｳ(ﾀﾞｲ2ﾊﾝﾜ)</v>
          </cell>
          <cell r="E1189">
            <v>50</v>
          </cell>
          <cell r="F1189">
            <v>0</v>
          </cell>
        </row>
        <row r="1190">
          <cell r="A1190">
            <v>5090022</v>
          </cell>
          <cell r="B1190">
            <v>90</v>
          </cell>
          <cell r="C1190" t="str">
            <v>大阪泉北線</v>
          </cell>
          <cell r="D1190" t="str">
            <v>ｵｵｻｶｾﾝﾎﾞ</v>
          </cell>
          <cell r="E1190">
            <v>50</v>
          </cell>
          <cell r="F1190">
            <v>0</v>
          </cell>
        </row>
        <row r="1191">
          <cell r="A1191">
            <v>5090023</v>
          </cell>
          <cell r="B1191">
            <v>90</v>
          </cell>
          <cell r="C1191" t="str">
            <v>高速大和川線</v>
          </cell>
          <cell r="D1191" t="str">
            <v>ｺｳｿｸﾔﾏﾄ</v>
          </cell>
          <cell r="E1191">
            <v>50</v>
          </cell>
          <cell r="F1191">
            <v>0</v>
          </cell>
        </row>
        <row r="1192">
          <cell r="A1192">
            <v>5104001</v>
          </cell>
          <cell r="B1192">
            <v>4</v>
          </cell>
          <cell r="C1192" t="str">
            <v>大阪中央環状線</v>
          </cell>
          <cell r="D1192" t="str">
            <v>ｵｵｻｶﾁｭｳｵ</v>
          </cell>
          <cell r="E1192">
            <v>51</v>
          </cell>
          <cell r="F1192">
            <v>0</v>
          </cell>
        </row>
        <row r="1193">
          <cell r="A1193">
            <v>5105001</v>
          </cell>
          <cell r="B1193">
            <v>5</v>
          </cell>
          <cell r="C1193" t="str">
            <v>大阪中央環状線</v>
          </cell>
          <cell r="D1193" t="str">
            <v>ｵｵｻｶﾁｭｳｵ</v>
          </cell>
          <cell r="E1193">
            <v>51</v>
          </cell>
          <cell r="F1193">
            <v>0</v>
          </cell>
        </row>
        <row r="1194">
          <cell r="A1194">
            <v>5106001</v>
          </cell>
          <cell r="B1194">
            <v>6</v>
          </cell>
          <cell r="C1194" t="str">
            <v>打上川治水緑地</v>
          </cell>
          <cell r="D1194" t="str">
            <v>ｳﾁｱｹﾞｶﾞﾜ</v>
          </cell>
          <cell r="E1194">
            <v>51</v>
          </cell>
          <cell r="F1194">
            <v>0</v>
          </cell>
        </row>
        <row r="1195">
          <cell r="A1195">
            <v>5106002</v>
          </cell>
          <cell r="B1195">
            <v>6</v>
          </cell>
          <cell r="C1195" t="str">
            <v>打上川治水緑地②</v>
          </cell>
          <cell r="D1195" t="str">
            <v>ｳﾁｱｹﾞｶﾞﾜ</v>
          </cell>
          <cell r="E1195">
            <v>51</v>
          </cell>
          <cell r="F1195">
            <v>0</v>
          </cell>
        </row>
        <row r="1196">
          <cell r="A1196">
            <v>5107001</v>
          </cell>
          <cell r="B1196">
            <v>7</v>
          </cell>
          <cell r="C1196" t="str">
            <v>恩智川治水緑地</v>
          </cell>
          <cell r="D1196" t="str">
            <v>ｵﾝｼﾞｶﾞﾜﾁ</v>
          </cell>
          <cell r="E1196">
            <v>51</v>
          </cell>
          <cell r="F1196">
            <v>0</v>
          </cell>
        </row>
        <row r="1197">
          <cell r="A1197">
            <v>5107002</v>
          </cell>
          <cell r="B1197">
            <v>7</v>
          </cell>
          <cell r="C1197" t="str">
            <v>恩智川治水緑地②</v>
          </cell>
          <cell r="D1197" t="str">
            <v>ｵﾝｼﾞｶﾞﾜﾁ</v>
          </cell>
          <cell r="E1197">
            <v>51</v>
          </cell>
          <cell r="F1197">
            <v>0</v>
          </cell>
        </row>
        <row r="1198">
          <cell r="A1198">
            <v>5111001</v>
          </cell>
          <cell r="B1198">
            <v>11</v>
          </cell>
          <cell r="C1198" t="str">
            <v>山田池公園</v>
          </cell>
          <cell r="D1198" t="str">
            <v>ﾔﾏﾀﾞｲｹｺｳ</v>
          </cell>
          <cell r="E1198">
            <v>51</v>
          </cell>
          <cell r="F1198">
            <v>0</v>
          </cell>
        </row>
        <row r="1199">
          <cell r="A1199">
            <v>5111002</v>
          </cell>
          <cell r="B1199">
            <v>11</v>
          </cell>
          <cell r="C1199" t="str">
            <v>寝屋川公園</v>
          </cell>
          <cell r="D1199" t="str">
            <v>ﾈﾔｶﾞﾜｺｳｴ</v>
          </cell>
          <cell r="E1199">
            <v>51</v>
          </cell>
          <cell r="F1199">
            <v>0</v>
          </cell>
        </row>
        <row r="1200">
          <cell r="A1200">
            <v>5113001</v>
          </cell>
          <cell r="B1200">
            <v>13</v>
          </cell>
          <cell r="C1200" t="str">
            <v>大阪中央環状線</v>
          </cell>
          <cell r="D1200" t="str">
            <v>ｵｵｻｶﾁｭｳｵ</v>
          </cell>
          <cell r="E1200">
            <v>51</v>
          </cell>
          <cell r="F1200">
            <v>0</v>
          </cell>
        </row>
        <row r="1201">
          <cell r="A1201">
            <v>5113002</v>
          </cell>
          <cell r="B1201">
            <v>13</v>
          </cell>
          <cell r="C1201" t="str">
            <v>国道１号</v>
          </cell>
          <cell r="D1201" t="str">
            <v>ｺｸﾄﾞｳ1ｺﾞ</v>
          </cell>
          <cell r="E1201">
            <v>51</v>
          </cell>
          <cell r="F1201">
            <v>0</v>
          </cell>
        </row>
        <row r="1202">
          <cell r="A1202">
            <v>5113003</v>
          </cell>
          <cell r="B1202">
            <v>13</v>
          </cell>
          <cell r="C1202" t="str">
            <v>恩智川治水緑地</v>
          </cell>
          <cell r="D1202" t="str">
            <v>ｵﾝｼﾞｶﾞﾜﾁ</v>
          </cell>
          <cell r="E1202">
            <v>51</v>
          </cell>
          <cell r="F1202">
            <v>0</v>
          </cell>
        </row>
        <row r="1203">
          <cell r="A1203">
            <v>5113004</v>
          </cell>
          <cell r="B1203">
            <v>13</v>
          </cell>
          <cell r="C1203" t="str">
            <v>山田池公園</v>
          </cell>
          <cell r="D1203" t="str">
            <v>ﾔﾏﾀﾞｲｹｺｳ</v>
          </cell>
          <cell r="E1203">
            <v>51</v>
          </cell>
          <cell r="F1203">
            <v>0</v>
          </cell>
        </row>
        <row r="1204">
          <cell r="A1204">
            <v>5113005</v>
          </cell>
          <cell r="B1204">
            <v>13</v>
          </cell>
          <cell r="C1204" t="str">
            <v>寝屋川公園</v>
          </cell>
          <cell r="D1204" t="str">
            <v>ﾈﾔｶﾞﾜｺｳｴ</v>
          </cell>
          <cell r="E1204">
            <v>51</v>
          </cell>
          <cell r="F1204">
            <v>0</v>
          </cell>
        </row>
        <row r="1205">
          <cell r="A1205">
            <v>5160001</v>
          </cell>
          <cell r="B1205">
            <v>60</v>
          </cell>
          <cell r="C1205" t="str">
            <v>山田池公園</v>
          </cell>
          <cell r="D1205" t="str">
            <v>ﾔﾏﾀﾞｲｹｺｳ</v>
          </cell>
          <cell r="E1205">
            <v>51</v>
          </cell>
          <cell r="F1205">
            <v>0</v>
          </cell>
        </row>
        <row r="1206">
          <cell r="A1206">
            <v>5160002</v>
          </cell>
          <cell r="B1206">
            <v>60</v>
          </cell>
          <cell r="C1206" t="str">
            <v>寝屋川公園</v>
          </cell>
          <cell r="D1206" t="str">
            <v>ﾈﾔｶﾞﾜｺｳｴ</v>
          </cell>
          <cell r="E1206">
            <v>51</v>
          </cell>
          <cell r="F1206">
            <v>0</v>
          </cell>
        </row>
        <row r="1207">
          <cell r="A1207">
            <v>5161001</v>
          </cell>
          <cell r="B1207">
            <v>61</v>
          </cell>
          <cell r="C1207" t="str">
            <v>大阪国体関連</v>
          </cell>
          <cell r="D1207" t="str">
            <v>ｵｵｻｶｺｸﾀｲ</v>
          </cell>
          <cell r="E1207">
            <v>51</v>
          </cell>
          <cell r="F1207">
            <v>0</v>
          </cell>
        </row>
        <row r="1208">
          <cell r="A1208">
            <v>5164001</v>
          </cell>
          <cell r="B1208">
            <v>64</v>
          </cell>
          <cell r="C1208" t="str">
            <v>大阪中央環状線</v>
          </cell>
          <cell r="D1208" t="str">
            <v>ｵｵｻｶﾁｭｳｵ</v>
          </cell>
          <cell r="E1208">
            <v>51</v>
          </cell>
          <cell r="F1208">
            <v>0</v>
          </cell>
        </row>
        <row r="1209">
          <cell r="A1209">
            <v>5164002</v>
          </cell>
          <cell r="B1209">
            <v>64</v>
          </cell>
          <cell r="C1209" t="str">
            <v>国道１号</v>
          </cell>
          <cell r="D1209" t="str">
            <v>ｺｸﾄﾞｳ1ｺﾞ</v>
          </cell>
          <cell r="E1209">
            <v>51</v>
          </cell>
          <cell r="F1209">
            <v>0</v>
          </cell>
        </row>
        <row r="1210">
          <cell r="A1210">
            <v>5164003</v>
          </cell>
          <cell r="B1210">
            <v>64</v>
          </cell>
          <cell r="C1210" t="str">
            <v>打上川治水緑地</v>
          </cell>
          <cell r="D1210" t="str">
            <v>ｳﾁｱｹﾞｶﾞﾜ</v>
          </cell>
          <cell r="E1210">
            <v>51</v>
          </cell>
          <cell r="F1210">
            <v>0</v>
          </cell>
        </row>
        <row r="1211">
          <cell r="A1211">
            <v>5164004</v>
          </cell>
          <cell r="B1211">
            <v>64</v>
          </cell>
          <cell r="C1211" t="str">
            <v>山田池公園</v>
          </cell>
          <cell r="D1211" t="str">
            <v>ﾔﾏﾀﾞｲｹｺｳ</v>
          </cell>
          <cell r="E1211">
            <v>51</v>
          </cell>
          <cell r="F1211">
            <v>0</v>
          </cell>
        </row>
        <row r="1212">
          <cell r="A1212">
            <v>5170001</v>
          </cell>
          <cell r="B1212">
            <v>70</v>
          </cell>
          <cell r="C1212" t="str">
            <v>国道１号</v>
          </cell>
          <cell r="D1212" t="str">
            <v>ｺｸﾄﾞｳ1ｺﾞ</v>
          </cell>
          <cell r="E1212">
            <v>51</v>
          </cell>
          <cell r="F1212">
            <v>0</v>
          </cell>
        </row>
        <row r="1213">
          <cell r="A1213">
            <v>5171001</v>
          </cell>
          <cell r="B1213">
            <v>71</v>
          </cell>
          <cell r="C1213" t="str">
            <v>枚方藤阪線</v>
          </cell>
          <cell r="D1213" t="str">
            <v>ﾋﾗｶﾀﾌｼﾞｻ</v>
          </cell>
          <cell r="E1213">
            <v>51</v>
          </cell>
          <cell r="F1213">
            <v>0</v>
          </cell>
        </row>
        <row r="1214">
          <cell r="A1214">
            <v>5180001</v>
          </cell>
          <cell r="B1214">
            <v>80</v>
          </cell>
          <cell r="C1214" t="str">
            <v>国道１号</v>
          </cell>
          <cell r="D1214" t="str">
            <v>ｺｸﾄﾞｳ1ｺﾞ</v>
          </cell>
          <cell r="E1214">
            <v>51</v>
          </cell>
          <cell r="F1214">
            <v>0</v>
          </cell>
        </row>
        <row r="1215">
          <cell r="A1215">
            <v>5201001</v>
          </cell>
          <cell r="B1215">
            <v>1</v>
          </cell>
          <cell r="C1215" t="str">
            <v>木ノ本岬線</v>
          </cell>
          <cell r="D1215" t="str">
            <v>ｷﾉﾓﾄﾐｻｷ</v>
          </cell>
          <cell r="E1215">
            <v>52</v>
          </cell>
          <cell r="F1215">
            <v>0</v>
          </cell>
        </row>
        <row r="1216">
          <cell r="A1216">
            <v>5207001</v>
          </cell>
          <cell r="B1216">
            <v>7</v>
          </cell>
          <cell r="C1216" t="str">
            <v>恩智川治水緑地</v>
          </cell>
          <cell r="D1216" t="str">
            <v>ｵﾝｼﾞｶﾞﾜﾁ</v>
          </cell>
          <cell r="E1216">
            <v>52</v>
          </cell>
          <cell r="F1216">
            <v>0</v>
          </cell>
        </row>
        <row r="1217">
          <cell r="A1217">
            <v>5207002</v>
          </cell>
          <cell r="B1217">
            <v>7</v>
          </cell>
          <cell r="C1217" t="str">
            <v>寝屋川多目的遊水地</v>
          </cell>
          <cell r="D1217" t="str">
            <v>ﾈﾔｶﾞﾜﾀﾓｸ</v>
          </cell>
          <cell r="E1217">
            <v>52</v>
          </cell>
          <cell r="F1217">
            <v>0</v>
          </cell>
        </row>
        <row r="1218">
          <cell r="A1218">
            <v>5211001</v>
          </cell>
          <cell r="B1218">
            <v>11</v>
          </cell>
          <cell r="C1218" t="str">
            <v>深北緑地</v>
          </cell>
          <cell r="D1218" t="str">
            <v>ｼﾝﾎﾞｸﾘｮｸ</v>
          </cell>
          <cell r="E1218">
            <v>52</v>
          </cell>
          <cell r="F1218">
            <v>0</v>
          </cell>
        </row>
        <row r="1219">
          <cell r="A1219">
            <v>5264001</v>
          </cell>
          <cell r="B1219">
            <v>64</v>
          </cell>
          <cell r="C1219" t="str">
            <v>恩智川治水緑地</v>
          </cell>
          <cell r="D1219" t="str">
            <v>ｵﾝｼﾞｶﾞﾜﾁ</v>
          </cell>
          <cell r="E1219">
            <v>52</v>
          </cell>
          <cell r="F1219">
            <v>0</v>
          </cell>
        </row>
        <row r="1220">
          <cell r="A1220">
            <v>5301001</v>
          </cell>
          <cell r="B1220">
            <v>1</v>
          </cell>
          <cell r="C1220" t="str">
            <v>美原太子線</v>
          </cell>
          <cell r="D1220" t="str">
            <v>ﾐﾊﾗﾀｲｼｾﾝ</v>
          </cell>
          <cell r="E1220">
            <v>53</v>
          </cell>
          <cell r="F1220">
            <v>0</v>
          </cell>
        </row>
        <row r="1221">
          <cell r="A1221">
            <v>5301002</v>
          </cell>
          <cell r="B1221">
            <v>1</v>
          </cell>
          <cell r="C1221" t="str">
            <v>河内長野千早城跡線</v>
          </cell>
          <cell r="D1221" t="str">
            <v>ｶﾜﾁﾅｶﾞﾉﾁ</v>
          </cell>
          <cell r="E1221">
            <v>53</v>
          </cell>
          <cell r="F1221">
            <v>0</v>
          </cell>
        </row>
        <row r="1222">
          <cell r="A1222">
            <v>5301003</v>
          </cell>
          <cell r="B1222">
            <v>1</v>
          </cell>
          <cell r="C1222" t="str">
            <v>（旧）河内長野千早城跡線</v>
          </cell>
          <cell r="D1222" t="str">
            <v>ｷｭｳｶﾜﾁﾅｶ</v>
          </cell>
          <cell r="E1222">
            <v>53</v>
          </cell>
          <cell r="F1222">
            <v>0</v>
          </cell>
        </row>
        <row r="1223">
          <cell r="A1223">
            <v>5301004</v>
          </cell>
          <cell r="B1223">
            <v>1</v>
          </cell>
          <cell r="C1223" t="str">
            <v>国道１６６号</v>
          </cell>
          <cell r="D1223" t="str">
            <v>ｺｸﾄﾞｳ166</v>
          </cell>
          <cell r="E1223">
            <v>53</v>
          </cell>
          <cell r="F1223">
            <v>0</v>
          </cell>
        </row>
        <row r="1224">
          <cell r="A1224">
            <v>5301005</v>
          </cell>
          <cell r="B1224">
            <v>1</v>
          </cell>
          <cell r="C1224" t="str">
            <v>国道１７０号</v>
          </cell>
          <cell r="D1224" t="str">
            <v>ｺｸﾄﾞｳ170</v>
          </cell>
          <cell r="E1224">
            <v>53</v>
          </cell>
          <cell r="F1224">
            <v>0</v>
          </cell>
        </row>
        <row r="1225">
          <cell r="A1225">
            <v>5301006</v>
          </cell>
          <cell r="B1225">
            <v>1</v>
          </cell>
          <cell r="C1225" t="str">
            <v>国道３０９号</v>
          </cell>
          <cell r="D1225" t="str">
            <v>ｺｸﾄﾞｳ309</v>
          </cell>
          <cell r="E1225">
            <v>53</v>
          </cell>
          <cell r="F1225">
            <v>0</v>
          </cell>
        </row>
        <row r="1226">
          <cell r="A1226">
            <v>5301007</v>
          </cell>
          <cell r="B1226">
            <v>1</v>
          </cell>
          <cell r="C1226" t="str">
            <v>国道３７１号</v>
          </cell>
          <cell r="D1226" t="str">
            <v>ｺｸﾄﾞｳ371</v>
          </cell>
          <cell r="E1226">
            <v>53</v>
          </cell>
          <cell r="F1226">
            <v>0</v>
          </cell>
        </row>
        <row r="1227">
          <cell r="A1227">
            <v>5301008</v>
          </cell>
          <cell r="B1227">
            <v>1</v>
          </cell>
          <cell r="C1227" t="str">
            <v>大阪河内長野線</v>
          </cell>
          <cell r="D1227" t="str">
            <v>ｵｵｻｶｶﾜﾁﾅ</v>
          </cell>
          <cell r="E1227">
            <v>53</v>
          </cell>
          <cell r="F1227">
            <v>0</v>
          </cell>
        </row>
        <row r="1228">
          <cell r="A1228">
            <v>5302001</v>
          </cell>
          <cell r="B1228">
            <v>2</v>
          </cell>
          <cell r="C1228" t="str">
            <v>美原太子線</v>
          </cell>
          <cell r="D1228" t="str">
            <v>ﾐﾊﾗﾀｲｼｾﾝ</v>
          </cell>
          <cell r="E1228">
            <v>53</v>
          </cell>
          <cell r="F1228">
            <v>0</v>
          </cell>
        </row>
        <row r="1229">
          <cell r="A1229">
            <v>5302002</v>
          </cell>
          <cell r="B1229">
            <v>2</v>
          </cell>
          <cell r="C1229" t="str">
            <v>河内長野千早城跡線</v>
          </cell>
          <cell r="D1229" t="str">
            <v>ｶﾜﾁﾅｶﾞﾉﾁ</v>
          </cell>
          <cell r="E1229">
            <v>53</v>
          </cell>
          <cell r="F1229">
            <v>0</v>
          </cell>
        </row>
        <row r="1230">
          <cell r="A1230">
            <v>5302003</v>
          </cell>
          <cell r="B1230">
            <v>2</v>
          </cell>
          <cell r="C1230" t="str">
            <v>（旧）河内長野千早城跡線</v>
          </cell>
          <cell r="D1230" t="str">
            <v>ｷｭｳｶﾜﾁﾅｶ</v>
          </cell>
          <cell r="E1230">
            <v>53</v>
          </cell>
          <cell r="F1230">
            <v>0</v>
          </cell>
        </row>
        <row r="1231">
          <cell r="A1231">
            <v>5302004</v>
          </cell>
          <cell r="B1231">
            <v>2</v>
          </cell>
          <cell r="C1231" t="str">
            <v>国道１６６号</v>
          </cell>
          <cell r="D1231" t="str">
            <v>ｺｸﾄﾞｳ166</v>
          </cell>
          <cell r="E1231">
            <v>53</v>
          </cell>
          <cell r="F1231">
            <v>0</v>
          </cell>
        </row>
        <row r="1232">
          <cell r="A1232">
            <v>5302005</v>
          </cell>
          <cell r="B1232">
            <v>2</v>
          </cell>
          <cell r="C1232" t="str">
            <v>国道１７０号</v>
          </cell>
          <cell r="D1232" t="str">
            <v>ｺｸﾄﾞｳ170</v>
          </cell>
          <cell r="E1232">
            <v>53</v>
          </cell>
          <cell r="F1232">
            <v>0</v>
          </cell>
        </row>
        <row r="1233">
          <cell r="A1233">
            <v>5302006</v>
          </cell>
          <cell r="B1233">
            <v>2</v>
          </cell>
          <cell r="C1233" t="str">
            <v>国道３０９号</v>
          </cell>
          <cell r="D1233" t="str">
            <v>ｺｸﾄﾞｳ309</v>
          </cell>
          <cell r="E1233">
            <v>53</v>
          </cell>
          <cell r="F1233">
            <v>0</v>
          </cell>
        </row>
        <row r="1234">
          <cell r="A1234">
            <v>5302007</v>
          </cell>
          <cell r="B1234">
            <v>2</v>
          </cell>
          <cell r="C1234" t="str">
            <v>国道３７１号</v>
          </cell>
          <cell r="D1234" t="str">
            <v>ｺｸﾄﾞｳ371</v>
          </cell>
          <cell r="E1234">
            <v>53</v>
          </cell>
          <cell r="F1234">
            <v>0</v>
          </cell>
        </row>
        <row r="1235">
          <cell r="A1235">
            <v>5302008</v>
          </cell>
          <cell r="B1235">
            <v>2</v>
          </cell>
          <cell r="C1235" t="str">
            <v>大阪河内長野線</v>
          </cell>
          <cell r="D1235" t="str">
            <v>ｵｵｻｶｶﾜﾁﾅ</v>
          </cell>
          <cell r="E1235">
            <v>53</v>
          </cell>
          <cell r="F1235">
            <v>0</v>
          </cell>
        </row>
        <row r="1236">
          <cell r="A1236">
            <v>5306001</v>
          </cell>
          <cell r="B1236">
            <v>6</v>
          </cell>
          <cell r="C1236" t="str">
            <v>梅川</v>
          </cell>
          <cell r="D1236" t="str">
            <v>ｳﾒｶﾜ</v>
          </cell>
          <cell r="E1236">
            <v>53</v>
          </cell>
          <cell r="F1236">
            <v>0</v>
          </cell>
        </row>
        <row r="1237">
          <cell r="A1237">
            <v>5311001</v>
          </cell>
          <cell r="B1237">
            <v>11</v>
          </cell>
          <cell r="C1237" t="str">
            <v>石川河川公園</v>
          </cell>
          <cell r="D1237" t="str">
            <v>ｲｼｶﾜｶｾﾝｺ</v>
          </cell>
          <cell r="E1237">
            <v>53</v>
          </cell>
          <cell r="F1237">
            <v>0</v>
          </cell>
        </row>
        <row r="1238">
          <cell r="A1238">
            <v>5311002</v>
          </cell>
          <cell r="B1238">
            <v>11</v>
          </cell>
          <cell r="C1238" t="str">
            <v>錦織公園</v>
          </cell>
          <cell r="D1238" t="str">
            <v>ﾆｼｺﾞｵﾘｺｳ</v>
          </cell>
          <cell r="E1238">
            <v>53</v>
          </cell>
          <cell r="F1238">
            <v>0</v>
          </cell>
        </row>
        <row r="1239">
          <cell r="A1239">
            <v>5313001</v>
          </cell>
          <cell r="B1239">
            <v>13</v>
          </cell>
          <cell r="C1239" t="str">
            <v>美原太子線</v>
          </cell>
          <cell r="D1239" t="str">
            <v>ﾐﾊﾗﾀｲｼｾﾝ</v>
          </cell>
          <cell r="E1239">
            <v>53</v>
          </cell>
          <cell r="F1239">
            <v>0</v>
          </cell>
        </row>
        <row r="1240">
          <cell r="A1240">
            <v>5313002</v>
          </cell>
          <cell r="B1240">
            <v>13</v>
          </cell>
          <cell r="C1240" t="str">
            <v>国道１６６号</v>
          </cell>
          <cell r="D1240" t="str">
            <v>ｺｸﾄﾞｳ166</v>
          </cell>
          <cell r="E1240">
            <v>53</v>
          </cell>
          <cell r="F1240">
            <v>0</v>
          </cell>
        </row>
        <row r="1241">
          <cell r="A1241">
            <v>5313003</v>
          </cell>
          <cell r="B1241">
            <v>13</v>
          </cell>
          <cell r="C1241" t="str">
            <v>国道１７０号</v>
          </cell>
          <cell r="D1241" t="str">
            <v>ｺｸﾄﾞｳ170</v>
          </cell>
          <cell r="E1241">
            <v>53</v>
          </cell>
          <cell r="F1241">
            <v>0</v>
          </cell>
        </row>
        <row r="1242">
          <cell r="A1242">
            <v>5313004</v>
          </cell>
          <cell r="B1242">
            <v>13</v>
          </cell>
          <cell r="C1242" t="str">
            <v>国道３０９号</v>
          </cell>
          <cell r="D1242" t="str">
            <v>ｺｸﾄﾞｳ309</v>
          </cell>
          <cell r="E1242">
            <v>53</v>
          </cell>
          <cell r="F1242">
            <v>0</v>
          </cell>
        </row>
        <row r="1243">
          <cell r="A1243">
            <v>5313005</v>
          </cell>
          <cell r="B1243">
            <v>13</v>
          </cell>
          <cell r="C1243" t="str">
            <v>石川河川公園</v>
          </cell>
          <cell r="D1243" t="str">
            <v>ｲｼｶﾜｶｾﾝｺ</v>
          </cell>
          <cell r="E1243">
            <v>53</v>
          </cell>
          <cell r="F1243">
            <v>0</v>
          </cell>
        </row>
        <row r="1244">
          <cell r="A1244">
            <v>5313006</v>
          </cell>
          <cell r="B1244">
            <v>13</v>
          </cell>
          <cell r="C1244" t="str">
            <v>錦織公園</v>
          </cell>
          <cell r="D1244" t="str">
            <v>ﾆｼｺﾞｵﾘｺｳ</v>
          </cell>
          <cell r="E1244">
            <v>53</v>
          </cell>
          <cell r="F1244">
            <v>0</v>
          </cell>
        </row>
        <row r="1245">
          <cell r="A1245">
            <v>5320001</v>
          </cell>
          <cell r="B1245">
            <v>20</v>
          </cell>
          <cell r="C1245" t="str">
            <v>農免農道整備</v>
          </cell>
          <cell r="D1245" t="str">
            <v>ﾉｳﾒﾝﾉｳﾄﾞ</v>
          </cell>
          <cell r="E1245">
            <v>53</v>
          </cell>
          <cell r="F1245">
            <v>0</v>
          </cell>
        </row>
        <row r="1246">
          <cell r="A1246">
            <v>5320002</v>
          </cell>
          <cell r="B1246">
            <v>20</v>
          </cell>
          <cell r="C1246" t="str">
            <v>広域農道・金剛１期</v>
          </cell>
          <cell r="D1246" t="str">
            <v>ｺｳｲｷﾉｳﾄﾞ</v>
          </cell>
          <cell r="E1246">
            <v>53</v>
          </cell>
          <cell r="F1246">
            <v>0</v>
          </cell>
        </row>
        <row r="1247">
          <cell r="A1247">
            <v>5320003</v>
          </cell>
          <cell r="B1247">
            <v>20</v>
          </cell>
          <cell r="C1247" t="str">
            <v>広域農道・金剛３期</v>
          </cell>
          <cell r="D1247" t="str">
            <v>ｺｳｲｷﾉｳﾄﾞ</v>
          </cell>
          <cell r="E1247">
            <v>53</v>
          </cell>
          <cell r="F1247">
            <v>0</v>
          </cell>
        </row>
        <row r="1248">
          <cell r="A1248">
            <v>5320004</v>
          </cell>
          <cell r="B1248">
            <v>20</v>
          </cell>
          <cell r="C1248" t="str">
            <v>ふるさと農道</v>
          </cell>
          <cell r="D1248" t="str">
            <v>ﾌﾙｻﾄﾉｳﾄﾞ</v>
          </cell>
          <cell r="E1248">
            <v>53</v>
          </cell>
          <cell r="F1248">
            <v>0</v>
          </cell>
        </row>
        <row r="1249">
          <cell r="A1249">
            <v>5320005</v>
          </cell>
          <cell r="B1249">
            <v>20</v>
          </cell>
          <cell r="C1249" t="str">
            <v>広域農道・金剛２期</v>
          </cell>
          <cell r="D1249" t="str">
            <v>ｺｳｲｷﾉｳﾄﾞ</v>
          </cell>
          <cell r="E1249">
            <v>53</v>
          </cell>
          <cell r="F1249">
            <v>0</v>
          </cell>
        </row>
        <row r="1250">
          <cell r="A1250">
            <v>5364001</v>
          </cell>
          <cell r="B1250">
            <v>64</v>
          </cell>
          <cell r="C1250" t="str">
            <v>国道１７０号</v>
          </cell>
          <cell r="D1250" t="str">
            <v>ｺｸﾄﾞｳ170</v>
          </cell>
          <cell r="E1250">
            <v>53</v>
          </cell>
          <cell r="F1250">
            <v>0</v>
          </cell>
        </row>
        <row r="1251">
          <cell r="A1251">
            <v>5364002</v>
          </cell>
          <cell r="B1251">
            <v>64</v>
          </cell>
          <cell r="C1251" t="str">
            <v>国道３０９号</v>
          </cell>
          <cell r="D1251" t="str">
            <v>ｺｸﾄﾞｳ309</v>
          </cell>
          <cell r="E1251">
            <v>53</v>
          </cell>
          <cell r="F1251">
            <v>0</v>
          </cell>
        </row>
        <row r="1252">
          <cell r="A1252">
            <v>5364003</v>
          </cell>
          <cell r="B1252">
            <v>64</v>
          </cell>
          <cell r="C1252" t="str">
            <v>錦織公園</v>
          </cell>
          <cell r="D1252" t="str">
            <v>ﾆｼｺﾞｵﾘｺｳ</v>
          </cell>
          <cell r="E1252">
            <v>53</v>
          </cell>
          <cell r="F1252">
            <v>0</v>
          </cell>
        </row>
        <row r="1253">
          <cell r="A1253">
            <v>5364004</v>
          </cell>
          <cell r="B1253">
            <v>64</v>
          </cell>
          <cell r="C1253" t="str">
            <v>広域農道・金剛３期</v>
          </cell>
          <cell r="D1253" t="str">
            <v>ｺｳｲｷﾉｳﾄﾞ</v>
          </cell>
          <cell r="E1253">
            <v>53</v>
          </cell>
          <cell r="F1253">
            <v>0</v>
          </cell>
        </row>
        <row r="1254">
          <cell r="A1254">
            <v>5401001</v>
          </cell>
          <cell r="B1254">
            <v>1</v>
          </cell>
          <cell r="C1254" t="str">
            <v>泉大津美原線</v>
          </cell>
          <cell r="D1254" t="str">
            <v>ｲｽﾞﾐｵｵﾂﾐ</v>
          </cell>
          <cell r="E1254">
            <v>54</v>
          </cell>
          <cell r="F1254">
            <v>0</v>
          </cell>
        </row>
        <row r="1255">
          <cell r="A1255">
            <v>5402001</v>
          </cell>
          <cell r="B1255">
            <v>2</v>
          </cell>
          <cell r="C1255" t="str">
            <v>泉大津美原線</v>
          </cell>
          <cell r="D1255" t="str">
            <v>ｲｽﾞﾐｵｵﾂﾐ</v>
          </cell>
          <cell r="E1255">
            <v>54</v>
          </cell>
          <cell r="F1255">
            <v>0</v>
          </cell>
        </row>
        <row r="1256">
          <cell r="A1256">
            <v>5403001</v>
          </cell>
          <cell r="B1256">
            <v>3</v>
          </cell>
          <cell r="C1256" t="str">
            <v>松原泉大津線</v>
          </cell>
          <cell r="D1256" t="str">
            <v>ﾏﾂﾊﾞﾗｲｽﾞ</v>
          </cell>
          <cell r="E1256">
            <v>54</v>
          </cell>
          <cell r="F1256">
            <v>0</v>
          </cell>
        </row>
        <row r="1257">
          <cell r="A1257">
            <v>5403002</v>
          </cell>
          <cell r="B1257">
            <v>3</v>
          </cell>
          <cell r="C1257" t="str">
            <v>常磐浜寺線</v>
          </cell>
          <cell r="D1257" t="str">
            <v>ﾄｷﾜﾊﾏﾃﾞﾗ</v>
          </cell>
          <cell r="E1257">
            <v>54</v>
          </cell>
          <cell r="F1257">
            <v>0</v>
          </cell>
        </row>
        <row r="1258">
          <cell r="A1258">
            <v>5406001</v>
          </cell>
          <cell r="B1258">
            <v>6</v>
          </cell>
          <cell r="C1258" t="str">
            <v>石津川</v>
          </cell>
          <cell r="D1258" t="str">
            <v>ｲｼｽﾞｶﾞﾜ</v>
          </cell>
          <cell r="E1258">
            <v>54</v>
          </cell>
          <cell r="F1258">
            <v>0</v>
          </cell>
        </row>
        <row r="1259">
          <cell r="A1259">
            <v>5411001</v>
          </cell>
          <cell r="B1259">
            <v>11</v>
          </cell>
          <cell r="C1259" t="str">
            <v>せんなん里海公園</v>
          </cell>
          <cell r="D1259" t="str">
            <v>ｾﾝﾅﾝｻﾄｳﾐ</v>
          </cell>
          <cell r="E1259">
            <v>54</v>
          </cell>
          <cell r="F1259">
            <v>0</v>
          </cell>
        </row>
        <row r="1260">
          <cell r="A1260">
            <v>5420001</v>
          </cell>
          <cell r="B1260">
            <v>20</v>
          </cell>
          <cell r="C1260" t="str">
            <v>農林公園整備推進事業</v>
          </cell>
          <cell r="D1260" t="str">
            <v>ﾉｳﾘﾝｺｳｴﾝ</v>
          </cell>
          <cell r="E1260">
            <v>54</v>
          </cell>
          <cell r="F1260">
            <v>0</v>
          </cell>
        </row>
        <row r="1261">
          <cell r="A1261">
            <v>5440001</v>
          </cell>
          <cell r="B1261">
            <v>40</v>
          </cell>
          <cell r="C1261" t="str">
            <v>府営水道第７次拡張</v>
          </cell>
          <cell r="D1261" t="str">
            <v>ﾌｴｲｽｲﾄﾞｳ</v>
          </cell>
          <cell r="E1261">
            <v>54</v>
          </cell>
          <cell r="F1261">
            <v>0</v>
          </cell>
        </row>
        <row r="1262">
          <cell r="A1262">
            <v>5464001</v>
          </cell>
          <cell r="B1262">
            <v>64</v>
          </cell>
          <cell r="C1262" t="str">
            <v>泉大津美原線</v>
          </cell>
          <cell r="D1262" t="str">
            <v>ｲｽﾞﾐｵｵﾂﾐ</v>
          </cell>
          <cell r="E1262">
            <v>54</v>
          </cell>
          <cell r="F1262">
            <v>0</v>
          </cell>
        </row>
        <row r="1263">
          <cell r="A1263">
            <v>5464002</v>
          </cell>
          <cell r="B1263">
            <v>64</v>
          </cell>
          <cell r="C1263" t="str">
            <v>近畿自動車道和歌山線</v>
          </cell>
          <cell r="D1263" t="str">
            <v>ｷﾝｷｼﾞﾄﾞｳ</v>
          </cell>
          <cell r="E1263">
            <v>54</v>
          </cell>
          <cell r="F1263">
            <v>0</v>
          </cell>
        </row>
        <row r="1264">
          <cell r="A1264">
            <v>5464003</v>
          </cell>
          <cell r="B1264">
            <v>64</v>
          </cell>
          <cell r="C1264" t="str">
            <v>常磐浜寺線</v>
          </cell>
          <cell r="D1264" t="str">
            <v>ﾄｷﾜﾊﾏﾃﾞﾗ</v>
          </cell>
          <cell r="E1264">
            <v>54</v>
          </cell>
          <cell r="F1264">
            <v>0</v>
          </cell>
        </row>
        <row r="1265">
          <cell r="A1265">
            <v>5464004</v>
          </cell>
          <cell r="B1265">
            <v>64</v>
          </cell>
          <cell r="C1265" t="str">
            <v>近畿自動車道松原海南線</v>
          </cell>
          <cell r="D1265" t="str">
            <v>ｷﾝｷｼﾞﾄﾞｳ</v>
          </cell>
          <cell r="E1265">
            <v>54</v>
          </cell>
          <cell r="F1265">
            <v>0</v>
          </cell>
        </row>
        <row r="1266">
          <cell r="A1266">
            <v>5501001</v>
          </cell>
          <cell r="B1266">
            <v>1</v>
          </cell>
          <cell r="C1266" t="str">
            <v>泉佐野岩出線</v>
          </cell>
          <cell r="D1266" t="str">
            <v>ｲｽﾞﾐｻﾉｲﾜ</v>
          </cell>
          <cell r="E1266">
            <v>55</v>
          </cell>
          <cell r="F1266">
            <v>0</v>
          </cell>
        </row>
        <row r="1267">
          <cell r="A1267">
            <v>5502001</v>
          </cell>
          <cell r="B1267">
            <v>2</v>
          </cell>
          <cell r="C1267" t="str">
            <v>泉佐野岩出線</v>
          </cell>
          <cell r="D1267" t="str">
            <v>ｲｽﾞﾐｻﾉｲﾜ</v>
          </cell>
          <cell r="E1267">
            <v>55</v>
          </cell>
          <cell r="F1267">
            <v>0</v>
          </cell>
        </row>
        <row r="1268">
          <cell r="A1268">
            <v>5560001</v>
          </cell>
          <cell r="B1268">
            <v>60</v>
          </cell>
          <cell r="C1268" t="str">
            <v>蜻蛉池公園</v>
          </cell>
          <cell r="D1268" t="str">
            <v>ﾄﾝﾎﾞｲｹｺｳ</v>
          </cell>
          <cell r="E1268">
            <v>55</v>
          </cell>
          <cell r="F1268">
            <v>0</v>
          </cell>
        </row>
        <row r="1269">
          <cell r="A1269">
            <v>5601001</v>
          </cell>
          <cell r="B1269">
            <v>1</v>
          </cell>
          <cell r="C1269" t="str">
            <v>大阪臨海線</v>
          </cell>
          <cell r="D1269" t="str">
            <v>ｵｵｻｶﾘﾝｶｲ</v>
          </cell>
          <cell r="E1269">
            <v>56</v>
          </cell>
          <cell r="F1269">
            <v>0</v>
          </cell>
        </row>
        <row r="1270">
          <cell r="A1270">
            <v>5601002</v>
          </cell>
          <cell r="B1270">
            <v>1</v>
          </cell>
          <cell r="C1270" t="str">
            <v>大阪和泉泉南線</v>
          </cell>
          <cell r="D1270" t="str">
            <v>ｵｵｻｶｲｽﾞﾐ</v>
          </cell>
          <cell r="E1270">
            <v>56</v>
          </cell>
          <cell r="F1270">
            <v>0</v>
          </cell>
        </row>
        <row r="1271">
          <cell r="A1271">
            <v>5601003</v>
          </cell>
          <cell r="B1271">
            <v>1</v>
          </cell>
          <cell r="C1271" t="str">
            <v>泉佐野岩出線</v>
          </cell>
          <cell r="D1271" t="str">
            <v>ｲｽﾞﾐｻﾉｲﾜ</v>
          </cell>
          <cell r="E1271">
            <v>56</v>
          </cell>
          <cell r="F1271">
            <v>0</v>
          </cell>
        </row>
        <row r="1272">
          <cell r="A1272">
            <v>5602001</v>
          </cell>
          <cell r="B1272">
            <v>2</v>
          </cell>
          <cell r="C1272" t="str">
            <v>大阪臨海線</v>
          </cell>
          <cell r="D1272" t="str">
            <v>ｵｵｻｶﾘﾝｶｲ</v>
          </cell>
          <cell r="E1272">
            <v>56</v>
          </cell>
          <cell r="F1272">
            <v>0</v>
          </cell>
        </row>
        <row r="1273">
          <cell r="A1273">
            <v>5602002</v>
          </cell>
          <cell r="B1273">
            <v>2</v>
          </cell>
          <cell r="C1273" t="str">
            <v>大阪和泉泉南線</v>
          </cell>
          <cell r="D1273" t="str">
            <v>ｵｵｻｶｲｽﾞﾐ</v>
          </cell>
          <cell r="E1273">
            <v>56</v>
          </cell>
          <cell r="F1273">
            <v>0</v>
          </cell>
        </row>
        <row r="1274">
          <cell r="A1274">
            <v>5602003</v>
          </cell>
          <cell r="B1274">
            <v>2</v>
          </cell>
          <cell r="C1274" t="str">
            <v>泉佐野岩出線</v>
          </cell>
          <cell r="D1274" t="str">
            <v>ｲｽﾞﾐｻﾉｲﾜ</v>
          </cell>
          <cell r="E1274">
            <v>56</v>
          </cell>
          <cell r="F1274">
            <v>0</v>
          </cell>
        </row>
        <row r="1275">
          <cell r="A1275">
            <v>5611001</v>
          </cell>
          <cell r="B1275">
            <v>11</v>
          </cell>
          <cell r="C1275" t="str">
            <v>二色浜公園</v>
          </cell>
          <cell r="D1275" t="str">
            <v>ﾆｼｷﾉﾊﾏｺｳ</v>
          </cell>
          <cell r="E1275">
            <v>56</v>
          </cell>
          <cell r="F1275">
            <v>0</v>
          </cell>
        </row>
        <row r="1276">
          <cell r="A1276">
            <v>5611002</v>
          </cell>
          <cell r="B1276">
            <v>11</v>
          </cell>
          <cell r="C1276" t="str">
            <v>大泉緑地</v>
          </cell>
          <cell r="D1276" t="str">
            <v>ｵｵｲｽﾞﾐﾘｮ</v>
          </cell>
          <cell r="E1276">
            <v>56</v>
          </cell>
          <cell r="F1276">
            <v>0</v>
          </cell>
        </row>
        <row r="1277">
          <cell r="A1277">
            <v>5611003</v>
          </cell>
          <cell r="B1277">
            <v>11</v>
          </cell>
          <cell r="C1277" t="str">
            <v>蜻蛉池公園</v>
          </cell>
          <cell r="D1277" t="str">
            <v>ﾄﾝﾎﾞｲｹｺｳ</v>
          </cell>
          <cell r="E1277">
            <v>56</v>
          </cell>
          <cell r="F1277">
            <v>0</v>
          </cell>
        </row>
        <row r="1278">
          <cell r="A1278">
            <v>5613001</v>
          </cell>
          <cell r="B1278">
            <v>13</v>
          </cell>
          <cell r="C1278" t="str">
            <v>大阪和泉泉南線</v>
          </cell>
          <cell r="D1278" t="str">
            <v>ｵｵｻｶｲｽﾞﾐ</v>
          </cell>
          <cell r="E1278">
            <v>56</v>
          </cell>
          <cell r="F1278">
            <v>0</v>
          </cell>
        </row>
        <row r="1279">
          <cell r="A1279">
            <v>5613002</v>
          </cell>
          <cell r="B1279">
            <v>13</v>
          </cell>
          <cell r="C1279" t="str">
            <v>泉佐野岩出線</v>
          </cell>
          <cell r="D1279" t="str">
            <v>ｲｽﾞﾐｻﾉｲﾜ</v>
          </cell>
          <cell r="E1279">
            <v>56</v>
          </cell>
          <cell r="F1279">
            <v>0</v>
          </cell>
        </row>
        <row r="1280">
          <cell r="A1280">
            <v>5613003</v>
          </cell>
          <cell r="B1280">
            <v>13</v>
          </cell>
          <cell r="C1280" t="str">
            <v>国道２６号（第二阪和道）</v>
          </cell>
          <cell r="D1280" t="str">
            <v>ｺｸﾄﾞｳ26ｺ</v>
          </cell>
          <cell r="E1280">
            <v>56</v>
          </cell>
          <cell r="F1280">
            <v>0</v>
          </cell>
        </row>
        <row r="1281">
          <cell r="A1281">
            <v>5613004</v>
          </cell>
          <cell r="B1281">
            <v>13</v>
          </cell>
          <cell r="C1281" t="str">
            <v>大泉緑地</v>
          </cell>
          <cell r="D1281" t="str">
            <v>ｵｵｲｽﾞﾐﾘｮ</v>
          </cell>
          <cell r="E1281">
            <v>56</v>
          </cell>
          <cell r="F1281">
            <v>0</v>
          </cell>
        </row>
        <row r="1282">
          <cell r="A1282">
            <v>5613005</v>
          </cell>
          <cell r="B1282">
            <v>13</v>
          </cell>
          <cell r="C1282" t="str">
            <v>利水事業</v>
          </cell>
          <cell r="D1282" t="str">
            <v>ﾘｽｲｼﾞｷﾞｮ</v>
          </cell>
          <cell r="E1282">
            <v>56</v>
          </cell>
          <cell r="F1282">
            <v>0</v>
          </cell>
        </row>
        <row r="1283">
          <cell r="A1283">
            <v>5620001</v>
          </cell>
          <cell r="B1283">
            <v>20</v>
          </cell>
          <cell r="C1283" t="str">
            <v>利水事業</v>
          </cell>
          <cell r="D1283" t="str">
            <v>ﾘｽｲｼﾞｷﾞｮ</v>
          </cell>
          <cell r="E1283">
            <v>56</v>
          </cell>
          <cell r="F1283">
            <v>0</v>
          </cell>
        </row>
        <row r="1284">
          <cell r="A1284">
            <v>5630001</v>
          </cell>
          <cell r="B1284">
            <v>30</v>
          </cell>
          <cell r="C1284" t="str">
            <v>第７次拡張工事</v>
          </cell>
          <cell r="D1284" t="str">
            <v>ﾀﾞｲ7ｼﾞｶｸﾁｮｳｺｳｼﾞ</v>
          </cell>
          <cell r="E1284">
            <v>56</v>
          </cell>
          <cell r="F1284">
            <v>0</v>
          </cell>
        </row>
        <row r="1285">
          <cell r="A1285">
            <v>5640001</v>
          </cell>
          <cell r="B1285">
            <v>40</v>
          </cell>
          <cell r="C1285" t="str">
            <v>府営水道第７次拡張</v>
          </cell>
          <cell r="D1285" t="str">
            <v>ﾌｴｲｽｲﾄﾞｳ</v>
          </cell>
          <cell r="E1285">
            <v>56</v>
          </cell>
          <cell r="F1285">
            <v>0</v>
          </cell>
        </row>
        <row r="1286">
          <cell r="A1286">
            <v>5660001</v>
          </cell>
          <cell r="B1286">
            <v>60</v>
          </cell>
          <cell r="C1286" t="str">
            <v>大阪臨海線</v>
          </cell>
          <cell r="D1286" t="str">
            <v>ｵｵｻｶﾘﾝｶｲ</v>
          </cell>
          <cell r="E1286">
            <v>56</v>
          </cell>
          <cell r="F1286">
            <v>0</v>
          </cell>
        </row>
        <row r="1287">
          <cell r="A1287">
            <v>5664001</v>
          </cell>
          <cell r="B1287">
            <v>64</v>
          </cell>
          <cell r="C1287" t="str">
            <v>近畿自動車道松原海南線</v>
          </cell>
          <cell r="D1287" t="str">
            <v>ｷﾝｷｼﾞﾄﾞｳ</v>
          </cell>
          <cell r="E1287">
            <v>56</v>
          </cell>
          <cell r="F1287">
            <v>0</v>
          </cell>
        </row>
        <row r="1288">
          <cell r="A1288">
            <v>5664002</v>
          </cell>
          <cell r="B1288">
            <v>64</v>
          </cell>
          <cell r="C1288" t="str">
            <v>代替地</v>
          </cell>
          <cell r="D1288" t="str">
            <v>ﾀﾞｲｶﾞｴﾁ</v>
          </cell>
          <cell r="E1288">
            <v>56</v>
          </cell>
          <cell r="F1288">
            <v>0</v>
          </cell>
        </row>
        <row r="1289">
          <cell r="A1289">
            <v>5670001</v>
          </cell>
          <cell r="B1289">
            <v>70</v>
          </cell>
          <cell r="C1289" t="str">
            <v>国道２６号（第二阪和道）</v>
          </cell>
          <cell r="D1289" t="str">
            <v>ｺｸﾄﾞｳ26ｺ</v>
          </cell>
          <cell r="E1289">
            <v>56</v>
          </cell>
          <cell r="F1289">
            <v>0</v>
          </cell>
        </row>
        <row r="1290">
          <cell r="A1290">
            <v>5701001</v>
          </cell>
          <cell r="B1290">
            <v>1</v>
          </cell>
          <cell r="C1290" t="str">
            <v>日根野羽倉崎線</v>
          </cell>
          <cell r="D1290" t="str">
            <v>ﾋﾈﾉﾊｸﾗｻﾞ</v>
          </cell>
          <cell r="E1290">
            <v>57</v>
          </cell>
          <cell r="F1290">
            <v>0</v>
          </cell>
        </row>
        <row r="1291">
          <cell r="A1291">
            <v>5701002</v>
          </cell>
          <cell r="B1291">
            <v>1</v>
          </cell>
          <cell r="C1291" t="str">
            <v>国道１７０号</v>
          </cell>
          <cell r="D1291" t="str">
            <v>ｺｸﾄﾞｳ170</v>
          </cell>
          <cell r="E1291">
            <v>57</v>
          </cell>
          <cell r="F1291">
            <v>0</v>
          </cell>
        </row>
        <row r="1292">
          <cell r="A1292">
            <v>5701003</v>
          </cell>
          <cell r="B1292">
            <v>1</v>
          </cell>
          <cell r="C1292" t="str">
            <v>空連道（大阪府）</v>
          </cell>
          <cell r="D1292" t="str">
            <v>ｸｳﾚﾝﾄﾞｳｵ</v>
          </cell>
          <cell r="E1292">
            <v>57</v>
          </cell>
          <cell r="F1292">
            <v>0</v>
          </cell>
        </row>
        <row r="1293">
          <cell r="A1293">
            <v>5701004</v>
          </cell>
          <cell r="B1293">
            <v>1</v>
          </cell>
          <cell r="C1293" t="str">
            <v>空連道（公団）</v>
          </cell>
          <cell r="D1293" t="str">
            <v>ｸｳﾚﾝﾄﾞｳｺ</v>
          </cell>
          <cell r="E1293">
            <v>57</v>
          </cell>
          <cell r="F1293">
            <v>0</v>
          </cell>
        </row>
        <row r="1294">
          <cell r="A1294">
            <v>5701005</v>
          </cell>
          <cell r="B1294">
            <v>1</v>
          </cell>
          <cell r="C1294" t="str">
            <v>空連道（建設省）</v>
          </cell>
          <cell r="D1294" t="str">
            <v>ｸｳﾚﾝﾄﾞｳｹ</v>
          </cell>
          <cell r="E1294">
            <v>57</v>
          </cell>
          <cell r="F1294">
            <v>0</v>
          </cell>
        </row>
        <row r="1295">
          <cell r="A1295">
            <v>5701006</v>
          </cell>
          <cell r="B1295">
            <v>1</v>
          </cell>
          <cell r="C1295" t="str">
            <v>空連道（関空）</v>
          </cell>
          <cell r="D1295" t="str">
            <v>ｸｳﾚﾝﾄﾞｳｶ</v>
          </cell>
          <cell r="E1295">
            <v>57</v>
          </cell>
          <cell r="F1295">
            <v>0</v>
          </cell>
        </row>
        <row r="1296">
          <cell r="A1296">
            <v>5701007</v>
          </cell>
          <cell r="B1296">
            <v>1</v>
          </cell>
          <cell r="C1296" t="str">
            <v>空連道（南海）</v>
          </cell>
          <cell r="D1296" t="str">
            <v>ｸｳﾚﾝﾄﾞｳﾅ</v>
          </cell>
          <cell r="E1296">
            <v>57</v>
          </cell>
          <cell r="F1296">
            <v>0</v>
          </cell>
        </row>
        <row r="1297">
          <cell r="A1297">
            <v>5701008</v>
          </cell>
          <cell r="B1297">
            <v>1</v>
          </cell>
          <cell r="C1297" t="str">
            <v>空港連絡道路</v>
          </cell>
          <cell r="D1297" t="str">
            <v>ｸｳｺｳﾚﾝﾗｸ</v>
          </cell>
          <cell r="E1297">
            <v>57</v>
          </cell>
          <cell r="F1297">
            <v>0</v>
          </cell>
        </row>
        <row r="1298">
          <cell r="A1298">
            <v>5702001</v>
          </cell>
          <cell r="B1298">
            <v>2</v>
          </cell>
          <cell r="C1298" t="str">
            <v>日根野羽倉崎線</v>
          </cell>
          <cell r="D1298" t="str">
            <v>ﾋﾈﾉﾊｸﾗｻﾞ</v>
          </cell>
          <cell r="E1298">
            <v>57</v>
          </cell>
          <cell r="F1298">
            <v>0</v>
          </cell>
        </row>
        <row r="1299">
          <cell r="A1299">
            <v>5702002</v>
          </cell>
          <cell r="B1299">
            <v>2</v>
          </cell>
          <cell r="C1299" t="str">
            <v>国道１７０号</v>
          </cell>
          <cell r="D1299" t="str">
            <v>ｺｸﾄﾞｳ170</v>
          </cell>
          <cell r="E1299">
            <v>57</v>
          </cell>
          <cell r="F1299">
            <v>0</v>
          </cell>
        </row>
        <row r="1300">
          <cell r="A1300">
            <v>5702003</v>
          </cell>
          <cell r="B1300">
            <v>2</v>
          </cell>
          <cell r="C1300" t="str">
            <v>空港連絡道路</v>
          </cell>
          <cell r="D1300" t="str">
            <v>ｸｳｺｳﾚﾝﾗｸ</v>
          </cell>
          <cell r="E1300">
            <v>57</v>
          </cell>
          <cell r="F1300">
            <v>0</v>
          </cell>
        </row>
        <row r="1301">
          <cell r="A1301">
            <v>5713001</v>
          </cell>
          <cell r="B1301">
            <v>13</v>
          </cell>
          <cell r="C1301" t="str">
            <v>空港連絡道路</v>
          </cell>
          <cell r="D1301" t="str">
            <v>ｸｳｺｳﾚﾝﾗｸ</v>
          </cell>
          <cell r="E1301">
            <v>57</v>
          </cell>
          <cell r="F1301">
            <v>0</v>
          </cell>
        </row>
        <row r="1302">
          <cell r="A1302">
            <v>5760001</v>
          </cell>
          <cell r="B1302">
            <v>60</v>
          </cell>
          <cell r="C1302" t="str">
            <v>空港関連地域整備事業</v>
          </cell>
          <cell r="D1302" t="str">
            <v>ｸｳｺｳｶﾝﾚﾝ</v>
          </cell>
          <cell r="E1302">
            <v>57</v>
          </cell>
          <cell r="F1302">
            <v>0</v>
          </cell>
        </row>
        <row r="1303">
          <cell r="A1303">
            <v>5764001</v>
          </cell>
          <cell r="B1303">
            <v>64</v>
          </cell>
          <cell r="C1303" t="str">
            <v>空港関連地域整備事業</v>
          </cell>
          <cell r="D1303" t="str">
            <v>ｸｳｺｳｶﾝﾚﾝ</v>
          </cell>
          <cell r="E1303">
            <v>57</v>
          </cell>
          <cell r="F1303">
            <v>0</v>
          </cell>
        </row>
        <row r="1304">
          <cell r="A1304">
            <v>5764002</v>
          </cell>
          <cell r="B1304">
            <v>64</v>
          </cell>
          <cell r="C1304" t="str">
            <v>空港連絡道路</v>
          </cell>
          <cell r="D1304" t="str">
            <v>ｸｳｺｳﾚﾝﾗｸ</v>
          </cell>
          <cell r="E1304">
            <v>57</v>
          </cell>
          <cell r="F1304">
            <v>0</v>
          </cell>
        </row>
        <row r="1305">
          <cell r="A1305">
            <v>5770001</v>
          </cell>
          <cell r="B1305">
            <v>70</v>
          </cell>
          <cell r="C1305" t="str">
            <v>国道２６号</v>
          </cell>
          <cell r="D1305" t="str">
            <v>ｺｸﾄﾞｳ26ｺ</v>
          </cell>
          <cell r="E1305">
            <v>57</v>
          </cell>
          <cell r="F1305">
            <v>0</v>
          </cell>
        </row>
        <row r="1306">
          <cell r="A1306">
            <v>5807001</v>
          </cell>
          <cell r="B1306">
            <v>7</v>
          </cell>
          <cell r="C1306" t="str">
            <v>大和川</v>
          </cell>
          <cell r="D1306" t="str">
            <v>ﾔﾏﾄｶﾞﾜ</v>
          </cell>
          <cell r="E1306">
            <v>58</v>
          </cell>
          <cell r="F1306">
            <v>0</v>
          </cell>
        </row>
        <row r="1307">
          <cell r="A1307">
            <v>5901001</v>
          </cell>
          <cell r="B1307">
            <v>1</v>
          </cell>
          <cell r="C1307" t="str">
            <v>木ノ本岬線</v>
          </cell>
          <cell r="D1307" t="str">
            <v>ｷﾉﾓﾄﾐｻｷｾ</v>
          </cell>
          <cell r="E1307">
            <v>59</v>
          </cell>
          <cell r="F1307">
            <v>0</v>
          </cell>
        </row>
        <row r="1308">
          <cell r="A1308">
            <v>5902001</v>
          </cell>
          <cell r="B1308">
            <v>2</v>
          </cell>
          <cell r="C1308" t="str">
            <v>木ノ本岬線</v>
          </cell>
          <cell r="D1308" t="str">
            <v>ｷﾉﾓﾄﾐｻｷｾ</v>
          </cell>
          <cell r="E1308">
            <v>59</v>
          </cell>
          <cell r="F1308">
            <v>0</v>
          </cell>
        </row>
        <row r="1309">
          <cell r="A1309">
            <v>5940001</v>
          </cell>
          <cell r="B1309">
            <v>40</v>
          </cell>
          <cell r="C1309" t="str">
            <v>岬町多奈川地区公園</v>
          </cell>
          <cell r="D1309" t="str">
            <v>ﾐｻｷﾁｮｳﾀﾅｶﾞﾜﾁｸｺｳｴﾝ</v>
          </cell>
          <cell r="E1309">
            <v>59</v>
          </cell>
          <cell r="F1309">
            <v>0</v>
          </cell>
        </row>
        <row r="1310">
          <cell r="A1310">
            <v>106018</v>
          </cell>
          <cell r="B1310">
            <v>6</v>
          </cell>
          <cell r="C1310" t="str">
            <v>箕面川</v>
          </cell>
          <cell r="D1310" t="str">
            <v>ﾐﾉｵｶﾜ</v>
          </cell>
          <cell r="E1310">
            <v>1</v>
          </cell>
          <cell r="F1310">
            <v>0</v>
          </cell>
        </row>
        <row r="1311">
          <cell r="A1311">
            <v>302027</v>
          </cell>
          <cell r="B1311">
            <v>2</v>
          </cell>
          <cell r="C1311" t="str">
            <v>深野南寺方線</v>
          </cell>
          <cell r="D1311" t="str">
            <v>ﾌｺﾉﾐﾅﾐﾃﾗｶﾀ</v>
          </cell>
          <cell r="E1311">
            <v>3</v>
          </cell>
          <cell r="F1311">
            <v>0</v>
          </cell>
        </row>
        <row r="1312">
          <cell r="A1312">
            <v>308021</v>
          </cell>
          <cell r="B1312">
            <v>8</v>
          </cell>
          <cell r="C1312" t="str">
            <v>傍示川左第１支渓</v>
          </cell>
          <cell r="D1312" t="str">
            <v>ﾎﾞｳｼﾞｶﾞﾜﾋﾀﾞﾘﾀﾞｲ1ｼｹｲ</v>
          </cell>
          <cell r="E1312">
            <v>3</v>
          </cell>
          <cell r="F1312">
            <v>0</v>
          </cell>
        </row>
        <row r="1313">
          <cell r="A1313">
            <v>407004</v>
          </cell>
          <cell r="B1313">
            <v>7</v>
          </cell>
          <cell r="C1313" t="str">
            <v>恩智川治水緑地</v>
          </cell>
          <cell r="D1313" t="str">
            <v>ｵﾝﾁｶﾞﾜﾁｽｲﾘｮｸﾁ</v>
          </cell>
          <cell r="E1313">
            <v>4</v>
          </cell>
          <cell r="F1313">
            <v>0</v>
          </cell>
        </row>
        <row r="1314">
          <cell r="A1314">
            <v>708018</v>
          </cell>
          <cell r="B1314">
            <v>8</v>
          </cell>
          <cell r="C1314" t="str">
            <v>牛滝川第１支渓</v>
          </cell>
          <cell r="D1314" t="str">
            <v>ｳｼﾀｷｶﾞﾜﾀﾞｲ1ｼｹｲ</v>
          </cell>
          <cell r="E1314">
            <v>7</v>
          </cell>
          <cell r="F1314">
            <v>0</v>
          </cell>
        </row>
        <row r="1315">
          <cell r="A1315">
            <v>1210011</v>
          </cell>
          <cell r="B1315">
            <v>10</v>
          </cell>
          <cell r="C1315" t="str">
            <v>京都守口線</v>
          </cell>
          <cell r="D1315" t="str">
            <v>ｷｮｳﾄﾓﾘｸﾞﾁ</v>
          </cell>
          <cell r="E1315">
            <v>12</v>
          </cell>
          <cell r="F1315">
            <v>0</v>
          </cell>
        </row>
        <row r="1316">
          <cell r="A1316">
            <v>1210012</v>
          </cell>
          <cell r="B1316">
            <v>10</v>
          </cell>
          <cell r="C1316" t="str">
            <v>竜華水環境保全センター</v>
          </cell>
          <cell r="D1316" t="str">
            <v>ﾘｭｳｹﾞﾐｽﾞｶﾝｷｮｳﾎｾﾞﾝｾﾝﾀｰ</v>
          </cell>
          <cell r="E1316">
            <v>12</v>
          </cell>
          <cell r="F1316">
            <v>0</v>
          </cell>
        </row>
        <row r="1317">
          <cell r="A1317">
            <v>1609003</v>
          </cell>
          <cell r="B1317">
            <v>9</v>
          </cell>
          <cell r="C1317" t="str">
            <v>安威川ダム（茨木亀岡線）</v>
          </cell>
          <cell r="D1317" t="str">
            <v>ｱｲｶﾞﾜﾀﾞﾑｲﾊﾞﾗｷｶﾒｵｶ</v>
          </cell>
          <cell r="E1317">
            <v>16</v>
          </cell>
          <cell r="F1317">
            <v>0</v>
          </cell>
        </row>
        <row r="1318">
          <cell r="A1318">
            <v>3008014</v>
          </cell>
          <cell r="B1318">
            <v>8</v>
          </cell>
          <cell r="C1318" t="str">
            <v>川合裏川（３４）</v>
          </cell>
          <cell r="D1318" t="str">
            <v>ｶﾜｲｳﾗｶﾜ</v>
          </cell>
          <cell r="E1318">
            <v>30</v>
          </cell>
          <cell r="F1318">
            <v>0</v>
          </cell>
        </row>
        <row r="1319">
          <cell r="A1319">
            <v>3008015</v>
          </cell>
          <cell r="B1319">
            <v>8</v>
          </cell>
          <cell r="C1319" t="str">
            <v>谷川</v>
          </cell>
          <cell r="D1319" t="str">
            <v>ﾀﾆｶﾞﾜ</v>
          </cell>
          <cell r="E1319">
            <v>30</v>
          </cell>
          <cell r="F1319">
            <v>0</v>
          </cell>
        </row>
        <row r="1320">
          <cell r="A1320">
            <v>5011001</v>
          </cell>
          <cell r="B1320">
            <v>11</v>
          </cell>
          <cell r="C1320" t="str">
            <v>郡打上線</v>
          </cell>
          <cell r="D1320" t="str">
            <v>ｺｵﾘｳﾁｱｹﾞ</v>
          </cell>
          <cell r="E1320">
            <v>50</v>
          </cell>
          <cell r="F1320">
            <v>0</v>
          </cell>
        </row>
        <row r="1321">
          <cell r="A1321">
            <v>403018</v>
          </cell>
          <cell r="B1321">
            <v>3</v>
          </cell>
          <cell r="C1321" t="str">
            <v>八尾富田林線</v>
          </cell>
          <cell r="D1321" t="str">
            <v>ﾔｵﾄﾝﾀﾞﾊﾞﾔｼｾﾝ</v>
          </cell>
          <cell r="E1321">
            <v>4</v>
          </cell>
          <cell r="F1321">
            <v>0</v>
          </cell>
        </row>
        <row r="1322">
          <cell r="A1322">
            <v>703008</v>
          </cell>
          <cell r="B1322">
            <v>3</v>
          </cell>
          <cell r="C1322" t="str">
            <v>岸和田港塔原線</v>
          </cell>
          <cell r="D1322" t="str">
            <v>ｷｼﾜﾀﾞｺｳﾄﾉﾊﾗｾﾝ</v>
          </cell>
          <cell r="E1322">
            <v>7</v>
          </cell>
          <cell r="F1322">
            <v>0</v>
          </cell>
        </row>
        <row r="1323">
          <cell r="A1323">
            <v>701037</v>
          </cell>
          <cell r="B1323">
            <v>1</v>
          </cell>
          <cell r="C1323" t="str">
            <v>国道４８１号</v>
          </cell>
          <cell r="D1323" t="str">
            <v>ｺｸﾄﾞｳ481ｺﾞｳｾﾝ</v>
          </cell>
          <cell r="E1323">
            <v>7</v>
          </cell>
          <cell r="F1323">
            <v>0</v>
          </cell>
        </row>
        <row r="1324">
          <cell r="A1324">
            <v>703009</v>
          </cell>
          <cell r="B1324">
            <v>3</v>
          </cell>
          <cell r="C1324" t="str">
            <v>南海本線単独立体交差</v>
          </cell>
          <cell r="D1324" t="str">
            <v>ﾅﾝｶｲﾎﾝｾﾝﾀﾝﾄﾞｸﾘｯﾀｲｺｳｻ</v>
          </cell>
          <cell r="E1324">
            <v>7</v>
          </cell>
          <cell r="F1324">
            <v>0</v>
          </cell>
        </row>
        <row r="1325">
          <cell r="A1325">
            <v>308022</v>
          </cell>
          <cell r="B1325">
            <v>8</v>
          </cell>
          <cell r="C1325" t="str">
            <v>がらと川3号ダム</v>
          </cell>
          <cell r="D1325" t="str">
            <v>ｶﾞﾗﾄｶﾞﾜ3ｺﾞｳﾀﾞﾑ</v>
          </cell>
          <cell r="E1325">
            <v>3</v>
          </cell>
          <cell r="F1325">
            <v>0</v>
          </cell>
        </row>
        <row r="1326">
          <cell r="A1326">
            <v>3106005</v>
          </cell>
          <cell r="B1326">
            <v>6</v>
          </cell>
          <cell r="C1326" t="str">
            <v>大和川</v>
          </cell>
          <cell r="D1326" t="str">
            <v>ﾔﾏﾄｶﾞﾜ</v>
          </cell>
          <cell r="E1326">
            <v>31</v>
          </cell>
          <cell r="F1326">
            <v>0</v>
          </cell>
        </row>
        <row r="1327">
          <cell r="A1327">
            <v>301027</v>
          </cell>
          <cell r="B1327">
            <v>1</v>
          </cell>
          <cell r="C1327" t="str">
            <v>郡打上線</v>
          </cell>
          <cell r="D1327" t="str">
            <v>ｺｵﾘｳﾁｱｹﾞｾﾝ</v>
          </cell>
          <cell r="E1327">
            <v>3</v>
          </cell>
          <cell r="F1327">
            <v>0</v>
          </cell>
        </row>
        <row r="1328">
          <cell r="A1328">
            <v>311003</v>
          </cell>
          <cell r="B1328">
            <v>11</v>
          </cell>
          <cell r="C1328" t="str">
            <v>郡打上線</v>
          </cell>
          <cell r="D1328" t="str">
            <v>ｺｵﾘｳﾁｱｹﾞｾﾝ</v>
          </cell>
          <cell r="E1328">
            <v>3</v>
          </cell>
          <cell r="F1328">
            <v>0</v>
          </cell>
        </row>
        <row r="1329">
          <cell r="A1329">
            <v>707001</v>
          </cell>
          <cell r="B1329">
            <v>7</v>
          </cell>
          <cell r="C1329" t="str">
            <v>八尾広域防災基地調節池</v>
          </cell>
          <cell r="D1329" t="str">
            <v>ﾔｵｺｳｲｷﾎﾞｳｻｲｷﾁﾁｮｳｾﾂｲｹ</v>
          </cell>
          <cell r="E1329">
            <v>7</v>
          </cell>
          <cell r="F1329">
            <v>0</v>
          </cell>
        </row>
        <row r="1330">
          <cell r="A1330">
            <v>1310011</v>
          </cell>
          <cell r="B1330">
            <v>10</v>
          </cell>
          <cell r="C1330" t="str">
            <v>狭山処理場放流幹線</v>
          </cell>
          <cell r="D1330" t="str">
            <v>ｻﾔﾏｼｮﾘｼﾞｮｳﾎｳﾘｭｳｶﾝｾﾝ</v>
          </cell>
          <cell r="E1330">
            <v>13</v>
          </cell>
          <cell r="F1330">
            <v>0</v>
          </cell>
        </row>
        <row r="1331">
          <cell r="A1331">
            <v>1410006</v>
          </cell>
          <cell r="B1331">
            <v>10</v>
          </cell>
          <cell r="C1331" t="str">
            <v>和泉中継ポンプ場</v>
          </cell>
          <cell r="D1331" t="str">
            <v>ｲｽﾞﾐﾁｭｳｹｲﾎﾟﾝﾌﾟｼﾞｮｳ</v>
          </cell>
          <cell r="E1331">
            <v>14</v>
          </cell>
          <cell r="F1331">
            <v>0</v>
          </cell>
        </row>
        <row r="1332">
          <cell r="A1332">
            <v>3103005</v>
          </cell>
          <cell r="B1332">
            <v>3</v>
          </cell>
          <cell r="C1332" t="str">
            <v>堺松原線</v>
          </cell>
          <cell r="D1332" t="str">
            <v>ｻｶｲﾏﾂﾊﾞﾗｾﾝ</v>
          </cell>
          <cell r="E1332">
            <v>31</v>
          </cell>
          <cell r="F1332">
            <v>0</v>
          </cell>
        </row>
        <row r="1333">
          <cell r="A1333">
            <v>5064019</v>
          </cell>
          <cell r="B1333">
            <v>64</v>
          </cell>
          <cell r="C1333" t="str">
            <v>槇尾川</v>
          </cell>
          <cell r="D1333" t="str">
            <v>ﾏｷｵｶﾞﾜ</v>
          </cell>
          <cell r="E1333">
            <v>50</v>
          </cell>
          <cell r="F1333">
            <v>0</v>
          </cell>
        </row>
        <row r="1334">
          <cell r="A1334">
            <v>3101011</v>
          </cell>
          <cell r="B1334">
            <v>1</v>
          </cell>
          <cell r="C1334" t="str">
            <v>大堀堺線</v>
          </cell>
          <cell r="D1334" t="str">
            <v>ｵｵﾎﾘｻｶｲｾﾝ</v>
          </cell>
          <cell r="E1334">
            <v>31</v>
          </cell>
          <cell r="F1334">
            <v>0</v>
          </cell>
        </row>
        <row r="1335">
          <cell r="A1335">
            <v>3163002</v>
          </cell>
          <cell r="B1335">
            <v>63</v>
          </cell>
          <cell r="C1335" t="str">
            <v>大阪羽曳野線</v>
          </cell>
          <cell r="D1335" t="str">
            <v>ｵｵｻｶﾊﾋﾞｷﾉｾﾝ</v>
          </cell>
          <cell r="E1335">
            <v>31</v>
          </cell>
          <cell r="F1335">
            <v>0</v>
          </cell>
        </row>
        <row r="1336">
          <cell r="A1336">
            <v>3163003</v>
          </cell>
          <cell r="B1336">
            <v>63</v>
          </cell>
          <cell r="C1336" t="str">
            <v>堺松原線</v>
          </cell>
          <cell r="D1336" t="str">
            <v>ｻｶｲﾏﾂﾊﾞﾗｾﾝ</v>
          </cell>
          <cell r="E1336">
            <v>31</v>
          </cell>
          <cell r="F1336">
            <v>0</v>
          </cell>
        </row>
        <row r="1337">
          <cell r="A1337">
            <v>602028</v>
          </cell>
          <cell r="B1337">
            <v>2</v>
          </cell>
          <cell r="C1337" t="str">
            <v>堺かつらぎ線</v>
          </cell>
          <cell r="D1337" t="str">
            <v>ｻｶｲｶﾂﾗｷﾞｾﾝ</v>
          </cell>
          <cell r="E1337">
            <v>6</v>
          </cell>
          <cell r="F1337">
            <v>0</v>
          </cell>
        </row>
        <row r="1338">
          <cell r="A1338">
            <v>108016</v>
          </cell>
          <cell r="B1338">
            <v>8</v>
          </cell>
          <cell r="C1338" t="str">
            <v>下止々呂美谷</v>
          </cell>
          <cell r="D1338" t="str">
            <v>ｼﾓﾄﾄﾞﾛﾐﾀﾞﾆ</v>
          </cell>
          <cell r="E1338">
            <v>1</v>
          </cell>
          <cell r="F1338">
            <v>0</v>
          </cell>
        </row>
        <row r="1339">
          <cell r="A1339">
            <v>408018</v>
          </cell>
          <cell r="B1339">
            <v>8</v>
          </cell>
          <cell r="C1339" t="str">
            <v>春日川</v>
          </cell>
          <cell r="D1339" t="str">
            <v>ｶｽｶﾞｶﾞﾜ</v>
          </cell>
          <cell r="E1339">
            <v>4</v>
          </cell>
          <cell r="F1339">
            <v>0</v>
          </cell>
        </row>
        <row r="1340">
          <cell r="A1340">
            <v>5091003</v>
          </cell>
          <cell r="B1340">
            <v>91</v>
          </cell>
          <cell r="C1340" t="str">
            <v>大井関公園</v>
          </cell>
          <cell r="D1340" t="str">
            <v>ｵｵｲｾﾞｷｺｳ</v>
          </cell>
          <cell r="E1340">
            <v>50</v>
          </cell>
          <cell r="F1340">
            <v>0</v>
          </cell>
        </row>
        <row r="1341">
          <cell r="A1341">
            <v>407005</v>
          </cell>
          <cell r="B1341">
            <v>7</v>
          </cell>
          <cell r="C1341" t="str">
            <v>八尾広域防災基地調節池</v>
          </cell>
          <cell r="D1341" t="str">
            <v>ﾔｵｺｳｲｷﾎﾞｳｻｲｷﾁﾁｮｳｾﾂﾁ</v>
          </cell>
          <cell r="E1341">
            <v>4</v>
          </cell>
          <cell r="F1341">
            <v>0</v>
          </cell>
        </row>
        <row r="1342">
          <cell r="A1342">
            <v>5092001</v>
          </cell>
          <cell r="B1342">
            <v>92</v>
          </cell>
          <cell r="C1342" t="str">
            <v>大阪外環状鉄道</v>
          </cell>
          <cell r="D1342" t="str">
            <v>ｵｵｻｶｿﾄｶﾝｼﾞｮｳﾃﾂﾄﾞｳ</v>
          </cell>
          <cell r="E1342">
            <v>50</v>
          </cell>
          <cell r="F1342">
            <v>0</v>
          </cell>
        </row>
        <row r="1343">
          <cell r="A1343">
            <v>5093001</v>
          </cell>
          <cell r="B1343">
            <v>93</v>
          </cell>
          <cell r="C1343" t="str">
            <v>中部広域防災拠点</v>
          </cell>
          <cell r="D1343" t="str">
            <v>ﾁｭｳﾌﾞｺｳｲｷﾎﾞｳｻｲｷｮﾃﾝ</v>
          </cell>
          <cell r="E1343">
            <v>50</v>
          </cell>
          <cell r="F1343">
            <v>0</v>
          </cell>
        </row>
        <row r="1344">
          <cell r="A1344">
            <v>5192001</v>
          </cell>
          <cell r="B1344">
            <v>92</v>
          </cell>
          <cell r="C1344" t="str">
            <v>大阪外環状鉄道</v>
          </cell>
          <cell r="D1344" t="str">
            <v>ｵｵｻｶｿﾄｶﾝｼﾞｮｳﾃﾂﾄﾞｳ</v>
          </cell>
          <cell r="E1344">
            <v>51</v>
          </cell>
          <cell r="F1344">
            <v>0</v>
          </cell>
        </row>
        <row r="1345">
          <cell r="A1345">
            <v>5693001</v>
          </cell>
          <cell r="B1345">
            <v>93</v>
          </cell>
          <cell r="C1345" t="str">
            <v>中部広域防災拠点</v>
          </cell>
          <cell r="D1345" t="str">
            <v>ﾁｭｳﾌﾞｺｳｲｷﾎﾞｳｻｲｷｮﾃﾝ</v>
          </cell>
          <cell r="E1345">
            <v>56</v>
          </cell>
          <cell r="F1345">
            <v>0</v>
          </cell>
        </row>
        <row r="1346">
          <cell r="A1346">
            <v>5170002</v>
          </cell>
          <cell r="B1346">
            <v>70</v>
          </cell>
          <cell r="C1346" t="str">
            <v>国道１号（国債）</v>
          </cell>
          <cell r="D1346" t="str">
            <v>ｺｸﾄﾞｳ1ｺﾞｳ(ｺｸｻｲ)</v>
          </cell>
          <cell r="E1346">
            <v>51</v>
          </cell>
          <cell r="F1346">
            <v>0</v>
          </cell>
        </row>
        <row r="1347">
          <cell r="A1347">
            <v>5170003</v>
          </cell>
          <cell r="B1347">
            <v>70</v>
          </cell>
          <cell r="C1347" t="str">
            <v>国道１号(債務保証)</v>
          </cell>
          <cell r="D1347" t="str">
            <v>ｺｸﾄﾞｳ1ｺﾞｳ(ｻｲﾑﾎｼｮｳ)</v>
          </cell>
          <cell r="E1347">
            <v>51</v>
          </cell>
          <cell r="F1347">
            <v>0</v>
          </cell>
        </row>
        <row r="1348">
          <cell r="A1348">
            <v>5170004</v>
          </cell>
          <cell r="B1348">
            <v>70</v>
          </cell>
          <cell r="C1348" t="str">
            <v>国道１号(道路開発資金)</v>
          </cell>
          <cell r="D1348" t="str">
            <v>ｺｸﾄﾞｳ1ｺﾞｳ(ﾄﾞｳﾛｶｲﾊﾂｼｷﾝ)</v>
          </cell>
          <cell r="E1348">
            <v>51</v>
          </cell>
          <cell r="F1348">
            <v>0</v>
          </cell>
        </row>
        <row r="1349">
          <cell r="A1349">
            <v>5013001</v>
          </cell>
          <cell r="B1349">
            <v>13</v>
          </cell>
          <cell r="C1349" t="str">
            <v>その他</v>
          </cell>
          <cell r="D1349" t="str">
            <v>ｿﾉﾀ</v>
          </cell>
          <cell r="E1349">
            <v>50</v>
          </cell>
          <cell r="F1349">
            <v>0</v>
          </cell>
        </row>
        <row r="1350">
          <cell r="A1350">
            <v>5064001</v>
          </cell>
          <cell r="B1350">
            <v>64</v>
          </cell>
          <cell r="C1350" t="str">
            <v>その他</v>
          </cell>
          <cell r="D1350" t="str">
            <v>ｿﾉﾀ</v>
          </cell>
          <cell r="E1350">
            <v>50</v>
          </cell>
          <cell r="F1350">
            <v>0</v>
          </cell>
        </row>
        <row r="1351">
          <cell r="A1351">
            <v>3101001</v>
          </cell>
          <cell r="B1351">
            <v>1</v>
          </cell>
          <cell r="C1351" t="str">
            <v>大阪中央環状線</v>
          </cell>
          <cell r="D1351" t="str">
            <v>ｵｵｻｶﾁｭｳｵｳｶﾝｼﾞｮｳｾﾝ</v>
          </cell>
          <cell r="E1351">
            <v>31</v>
          </cell>
          <cell r="F1351">
            <v>0</v>
          </cell>
        </row>
        <row r="1352">
          <cell r="A1352">
            <v>211001</v>
          </cell>
          <cell r="B1352">
            <v>11</v>
          </cell>
          <cell r="C1352" t="str">
            <v>服部緑地</v>
          </cell>
          <cell r="D1352" t="str">
            <v>ﾊｯﾄﾘﾘｮｸﾁ</v>
          </cell>
          <cell r="E1352">
            <v>2</v>
          </cell>
          <cell r="F1352">
            <v>0</v>
          </cell>
        </row>
        <row r="1353">
          <cell r="A1353">
            <v>601029</v>
          </cell>
          <cell r="B1353">
            <v>1</v>
          </cell>
          <cell r="C1353" t="str">
            <v>（旧）河内長野千早城跡線</v>
          </cell>
          <cell r="D1353" t="str">
            <v>ｷｭｳｶﾜﾁﾅｶﾞﾉﾁﾊﾔｼﾛｱﾄｾﾝ</v>
          </cell>
          <cell r="E1353">
            <v>6</v>
          </cell>
          <cell r="F1353">
            <v>0</v>
          </cell>
        </row>
        <row r="1354">
          <cell r="A1354">
            <v>307006</v>
          </cell>
          <cell r="B1354">
            <v>7</v>
          </cell>
          <cell r="C1354" t="str">
            <v>枚方八尾線</v>
          </cell>
          <cell r="D1354" t="str">
            <v>ﾋﾗｶﾀﾔｵｾﾝ</v>
          </cell>
          <cell r="E1354">
            <v>3</v>
          </cell>
          <cell r="F1354">
            <v>0</v>
          </cell>
        </row>
        <row r="1355">
          <cell r="A1355">
            <v>3106006</v>
          </cell>
          <cell r="B1355">
            <v>6</v>
          </cell>
          <cell r="C1355" t="str">
            <v>飛鳥川</v>
          </cell>
          <cell r="D1355" t="str">
            <v>ｱｽｶｶﾞﾜ</v>
          </cell>
          <cell r="E1355">
            <v>31</v>
          </cell>
          <cell r="F1355">
            <v>0</v>
          </cell>
        </row>
        <row r="1356">
          <cell r="A1356">
            <v>101023</v>
          </cell>
          <cell r="B1356">
            <v>1</v>
          </cell>
          <cell r="C1356" t="str">
            <v>第二名神箕面IC取付道路</v>
          </cell>
          <cell r="D1356" t="str">
            <v>ﾀﾞｲﾆﾒｲｼﾝ</v>
          </cell>
          <cell r="E1356">
            <v>1</v>
          </cell>
          <cell r="F1356">
            <v>0</v>
          </cell>
        </row>
        <row r="1357">
          <cell r="A1357">
            <v>108017</v>
          </cell>
          <cell r="B1357">
            <v>8</v>
          </cell>
          <cell r="C1357" t="str">
            <v>向井山谷</v>
          </cell>
          <cell r="D1357" t="str">
            <v>ﾑｶｲﾔﾏﾀﾞﾆ</v>
          </cell>
          <cell r="E1357">
            <v>1</v>
          </cell>
          <cell r="F1357">
            <v>0</v>
          </cell>
        </row>
        <row r="1358">
          <cell r="A1358">
            <v>202031</v>
          </cell>
          <cell r="B1358">
            <v>2</v>
          </cell>
          <cell r="C1358" t="str">
            <v>西京高槻線</v>
          </cell>
          <cell r="D1358" t="str">
            <v>ｻｲｷｮｳﾀｶﾂｷｾﾝ</v>
          </cell>
          <cell r="E1358">
            <v>2</v>
          </cell>
          <cell r="F1358">
            <v>0</v>
          </cell>
        </row>
        <row r="1359">
          <cell r="A1359">
            <v>501034</v>
          </cell>
          <cell r="B1359">
            <v>1</v>
          </cell>
          <cell r="C1359" t="str">
            <v>大野天野線</v>
          </cell>
          <cell r="D1359" t="str">
            <v>ｵｵﾉｱﾏﾉｾﾝ</v>
          </cell>
          <cell r="E1359">
            <v>5</v>
          </cell>
          <cell r="F1359">
            <v>0</v>
          </cell>
        </row>
        <row r="1360">
          <cell r="A1360">
            <v>508030</v>
          </cell>
          <cell r="B1360">
            <v>8</v>
          </cell>
          <cell r="C1360" t="str">
            <v>石見川第8支渓</v>
          </cell>
          <cell r="D1360" t="str">
            <v>ｲﾜﾐｶﾞﾜﾀﾞｲﾊﾁｼｹｲ</v>
          </cell>
          <cell r="E1360">
            <v>5</v>
          </cell>
          <cell r="F1360">
            <v>0</v>
          </cell>
        </row>
        <row r="1361">
          <cell r="A1361">
            <v>102022</v>
          </cell>
          <cell r="B1361">
            <v>2</v>
          </cell>
          <cell r="C1361" t="str">
            <v>（旧）大阪中央環状線</v>
          </cell>
          <cell r="D1361" t="str">
            <v>ｷｭｳｵｵｻｶﾁｭｳｵｳｶﾝｼﾞｮｳｾﾝ</v>
          </cell>
          <cell r="E1361">
            <v>1</v>
          </cell>
          <cell r="F1361">
            <v>0</v>
          </cell>
        </row>
        <row r="1362">
          <cell r="A1362">
            <v>601030</v>
          </cell>
          <cell r="B1362">
            <v>1</v>
          </cell>
          <cell r="C1362" t="str">
            <v>槙尾山仏並線</v>
          </cell>
          <cell r="D1362" t="str">
            <v>ﾏｷｵｻﾝﾌﾞﾂﾅﾐｾﾝ</v>
          </cell>
          <cell r="E1362">
            <v>6</v>
          </cell>
          <cell r="F1362">
            <v>0</v>
          </cell>
        </row>
        <row r="1363">
          <cell r="A1363">
            <v>708019</v>
          </cell>
          <cell r="B1363">
            <v>8</v>
          </cell>
          <cell r="C1363" t="str">
            <v>犬鳴川</v>
          </cell>
          <cell r="D1363" t="str">
            <v>ｲﾇﾅｷｶﾞﾜ</v>
          </cell>
          <cell r="E1363">
            <v>7</v>
          </cell>
          <cell r="F1363">
            <v>0</v>
          </cell>
        </row>
        <row r="1364">
          <cell r="A1364">
            <v>807019</v>
          </cell>
          <cell r="B1364">
            <v>7</v>
          </cell>
          <cell r="C1364" t="str">
            <v>南部地下河川</v>
          </cell>
          <cell r="D1364" t="str">
            <v>ﾅﾝﾌﾞﾁｶｶｾﾝ</v>
          </cell>
          <cell r="E1364">
            <v>8</v>
          </cell>
          <cell r="F1364">
            <v>0</v>
          </cell>
        </row>
        <row r="1365">
          <cell r="A1365">
            <v>5111003</v>
          </cell>
          <cell r="B1365">
            <v>11</v>
          </cell>
          <cell r="C1365" t="str">
            <v>枚方富田林泉佐野線</v>
          </cell>
          <cell r="D1365" t="str">
            <v>ﾋﾗｶﾀﾄﾝﾀﾞﾊﾞﾔｼｲｽﾞﾐｻﾉｾﾝ</v>
          </cell>
          <cell r="E1365">
            <v>51</v>
          </cell>
          <cell r="F1365">
            <v>0</v>
          </cell>
        </row>
        <row r="1366">
          <cell r="A1366">
            <v>5001006</v>
          </cell>
          <cell r="B1366">
            <v>1</v>
          </cell>
          <cell r="C1366" t="str">
            <v>美原太子線</v>
          </cell>
          <cell r="D1366" t="str">
            <v>ﾐﾊﾗﾀｲｼｾﾝ</v>
          </cell>
          <cell r="E1366">
            <v>50</v>
          </cell>
          <cell r="F1366">
            <v>0</v>
          </cell>
        </row>
        <row r="1367">
          <cell r="A1367">
            <v>603018</v>
          </cell>
          <cell r="B1367">
            <v>3</v>
          </cell>
          <cell r="C1367" t="str">
            <v>大津港我孫子線</v>
          </cell>
          <cell r="D1367" t="str">
            <v>ｵｵﾂｺｳｱﾋﾞｺｾﾝ</v>
          </cell>
          <cell r="E1367">
            <v>6</v>
          </cell>
          <cell r="F1367">
            <v>0</v>
          </cell>
        </row>
        <row r="1368">
          <cell r="A1368">
            <v>5311003</v>
          </cell>
          <cell r="B1368">
            <v>11</v>
          </cell>
          <cell r="C1368" t="str">
            <v>大泉緑地</v>
          </cell>
          <cell r="D1368" t="str">
            <v>ｵｵｲｽﾞﾐﾘｮ</v>
          </cell>
          <cell r="E1368">
            <v>53</v>
          </cell>
          <cell r="F1368">
            <v>0</v>
          </cell>
        </row>
        <row r="1369">
          <cell r="A1369">
            <v>5303001</v>
          </cell>
          <cell r="B1369">
            <v>3</v>
          </cell>
          <cell r="C1369" t="str">
            <v>堺松原線（住吉八尾線）</v>
          </cell>
          <cell r="D1369" t="str">
            <v>ｻｶｲﾏﾂﾊﾞﾗ</v>
          </cell>
          <cell r="E1369">
            <v>53</v>
          </cell>
          <cell r="F1369">
            <v>0</v>
          </cell>
        </row>
        <row r="1370">
          <cell r="A1370">
            <v>5390001</v>
          </cell>
          <cell r="B1370">
            <v>90</v>
          </cell>
          <cell r="C1370" t="str">
            <v>高速大和川線</v>
          </cell>
          <cell r="D1370" t="str">
            <v>ｺｳｿｸﾔﾏﾄｶﾞﾜ</v>
          </cell>
          <cell r="E1370">
            <v>53</v>
          </cell>
          <cell r="F1370">
            <v>0</v>
          </cell>
        </row>
        <row r="1371">
          <cell r="A1371">
            <v>5911001</v>
          </cell>
          <cell r="B1371">
            <v>11</v>
          </cell>
          <cell r="C1371" t="str">
            <v>蜻蛉池公園</v>
          </cell>
          <cell r="D1371" t="str">
            <v>ﾄﾝﾎﾞｲｹ</v>
          </cell>
          <cell r="E1371">
            <v>59</v>
          </cell>
          <cell r="F1371">
            <v>0</v>
          </cell>
        </row>
        <row r="1372">
          <cell r="A1372">
            <v>408019</v>
          </cell>
          <cell r="B1372">
            <v>8</v>
          </cell>
          <cell r="C1372" t="str">
            <v>黒谷</v>
          </cell>
          <cell r="D1372" t="str">
            <v>ｸﾛﾀﾆ</v>
          </cell>
          <cell r="E1372">
            <v>4</v>
          </cell>
          <cell r="F1372">
            <v>0</v>
          </cell>
        </row>
        <row r="1373">
          <cell r="A1373">
            <v>204001</v>
          </cell>
          <cell r="B1373">
            <v>4</v>
          </cell>
          <cell r="C1373" t="str">
            <v>大阪中央環状線</v>
          </cell>
          <cell r="D1373" t="str">
            <v>ｵｵｻｶﾁｭｳｵ</v>
          </cell>
          <cell r="E1373">
            <v>2</v>
          </cell>
          <cell r="F1373">
            <v>0</v>
          </cell>
        </row>
        <row r="1374">
          <cell r="A1374">
            <v>204002</v>
          </cell>
          <cell r="B1374">
            <v>4</v>
          </cell>
          <cell r="C1374" t="str">
            <v>府道茨木摂津線</v>
          </cell>
          <cell r="D1374" t="str">
            <v>ﾌﾄﾞｳｲﾊﾞﾗ</v>
          </cell>
          <cell r="E1374">
            <v>2</v>
          </cell>
          <cell r="F1374">
            <v>0</v>
          </cell>
        </row>
        <row r="1375">
          <cell r="A1375">
            <v>204003</v>
          </cell>
          <cell r="B1375">
            <v>4</v>
          </cell>
          <cell r="C1375" t="str">
            <v>蛍池西側線</v>
          </cell>
          <cell r="D1375" t="str">
            <v>ﾎﾀﾙｲｹﾆｼｶ</v>
          </cell>
          <cell r="E1375">
            <v>2</v>
          </cell>
          <cell r="F1375">
            <v>0</v>
          </cell>
        </row>
        <row r="1376">
          <cell r="A1376">
            <v>204004</v>
          </cell>
          <cell r="B1376">
            <v>4</v>
          </cell>
          <cell r="C1376" t="str">
            <v>蛍池東側線</v>
          </cell>
          <cell r="D1376" t="str">
            <v>ﾎﾀﾙｲｹﾋｶ</v>
          </cell>
          <cell r="E1376">
            <v>2</v>
          </cell>
          <cell r="F1376">
            <v>0</v>
          </cell>
        </row>
        <row r="1377">
          <cell r="A1377">
            <v>205001</v>
          </cell>
          <cell r="B1377">
            <v>5</v>
          </cell>
          <cell r="C1377" t="str">
            <v>大阪中央環状線</v>
          </cell>
          <cell r="D1377" t="str">
            <v>ｵｵｻｶﾁｭｳｵ</v>
          </cell>
          <cell r="E1377">
            <v>2</v>
          </cell>
          <cell r="F1377">
            <v>0</v>
          </cell>
        </row>
        <row r="1378">
          <cell r="A1378">
            <v>205002</v>
          </cell>
          <cell r="B1378">
            <v>5</v>
          </cell>
          <cell r="C1378" t="str">
            <v>府道茨木摂津線</v>
          </cell>
          <cell r="D1378" t="str">
            <v>ﾌﾄﾞｳｲﾊﾞﾗ</v>
          </cell>
          <cell r="E1378">
            <v>2</v>
          </cell>
          <cell r="F1378">
            <v>0</v>
          </cell>
        </row>
        <row r="1379">
          <cell r="A1379">
            <v>205003</v>
          </cell>
          <cell r="B1379">
            <v>5</v>
          </cell>
          <cell r="C1379" t="str">
            <v>蛍池西側線</v>
          </cell>
          <cell r="D1379" t="str">
            <v>ﾎﾀﾙｲｹﾆｼｶ</v>
          </cell>
          <cell r="E1379">
            <v>2</v>
          </cell>
          <cell r="F1379">
            <v>0</v>
          </cell>
        </row>
        <row r="1380">
          <cell r="A1380">
            <v>205004</v>
          </cell>
          <cell r="B1380">
            <v>5</v>
          </cell>
          <cell r="C1380" t="str">
            <v>蛍池東側線</v>
          </cell>
          <cell r="D1380" t="str">
            <v>ﾎﾀﾙｲｹﾋｶ</v>
          </cell>
          <cell r="E1380">
            <v>2</v>
          </cell>
          <cell r="F1380">
            <v>0</v>
          </cell>
        </row>
        <row r="1381">
          <cell r="A1381">
            <v>213016</v>
          </cell>
          <cell r="B1381">
            <v>13</v>
          </cell>
          <cell r="C1381" t="str">
            <v>蛍池西側線</v>
          </cell>
          <cell r="D1381" t="str">
            <v>ﾎﾀﾙｲｹﾆｼｶ</v>
          </cell>
          <cell r="E1381">
            <v>2</v>
          </cell>
          <cell r="F1381">
            <v>0</v>
          </cell>
        </row>
        <row r="1382">
          <cell r="A1382">
            <v>213017</v>
          </cell>
          <cell r="B1382">
            <v>13</v>
          </cell>
          <cell r="C1382" t="str">
            <v>蛍池東側線</v>
          </cell>
          <cell r="D1382" t="str">
            <v>ﾎﾀﾙｲｹﾋｶ</v>
          </cell>
          <cell r="E1382">
            <v>2</v>
          </cell>
          <cell r="F1382">
            <v>0</v>
          </cell>
        </row>
        <row r="1383">
          <cell r="A1383">
            <v>262001</v>
          </cell>
          <cell r="B1383">
            <v>62</v>
          </cell>
          <cell r="C1383" t="str">
            <v>大阪中央環状線</v>
          </cell>
          <cell r="D1383" t="str">
            <v>ｵｵｻｶﾁｭｳｵｳｶﾝｼﾞｮｳｾﾝ</v>
          </cell>
          <cell r="E1383">
            <v>2</v>
          </cell>
          <cell r="F1383">
            <v>0</v>
          </cell>
        </row>
        <row r="1384">
          <cell r="A1384">
            <v>264013</v>
          </cell>
          <cell r="B1384">
            <v>64</v>
          </cell>
          <cell r="C1384" t="str">
            <v>蛍池西側線</v>
          </cell>
          <cell r="D1384" t="str">
            <v>ﾎﾀﾙｲｹﾆｼｶ</v>
          </cell>
          <cell r="E1384">
            <v>2</v>
          </cell>
          <cell r="F1384">
            <v>0</v>
          </cell>
        </row>
        <row r="1385">
          <cell r="A1385">
            <v>264014</v>
          </cell>
          <cell r="B1385">
            <v>64</v>
          </cell>
          <cell r="C1385" t="str">
            <v>蛍池東側線</v>
          </cell>
          <cell r="D1385" t="str">
            <v>ﾎﾀﾙｲｹﾋｶ</v>
          </cell>
          <cell r="E1385">
            <v>2</v>
          </cell>
          <cell r="F1385">
            <v>0</v>
          </cell>
        </row>
        <row r="1386">
          <cell r="A1386">
            <v>264015</v>
          </cell>
          <cell r="B1386">
            <v>64</v>
          </cell>
          <cell r="C1386" t="str">
            <v>大阪モノレール</v>
          </cell>
          <cell r="D1386" t="str">
            <v>ｵｵｻｶﾓﾉﾚｰﾙ</v>
          </cell>
          <cell r="E1386">
            <v>2</v>
          </cell>
          <cell r="F1386">
            <v>0</v>
          </cell>
        </row>
        <row r="1387">
          <cell r="A1387">
            <v>5301009</v>
          </cell>
          <cell r="B1387">
            <v>1</v>
          </cell>
          <cell r="C1387" t="str">
            <v>大阪臨海線</v>
          </cell>
          <cell r="D1387" t="str">
            <v>ｵｵｻｶﾘﾝｶｲ</v>
          </cell>
          <cell r="E1387">
            <v>53</v>
          </cell>
          <cell r="F1387">
            <v>0</v>
          </cell>
        </row>
        <row r="1388">
          <cell r="A1388">
            <v>5301010</v>
          </cell>
          <cell r="B1388">
            <v>1</v>
          </cell>
          <cell r="C1388" t="str">
            <v>大阪和泉泉南線</v>
          </cell>
          <cell r="D1388" t="str">
            <v>ｵｵｻｶｲｽﾞﾐ</v>
          </cell>
          <cell r="E1388">
            <v>53</v>
          </cell>
          <cell r="F1388">
            <v>0</v>
          </cell>
        </row>
        <row r="1389">
          <cell r="A1389">
            <v>5301011</v>
          </cell>
          <cell r="B1389">
            <v>1</v>
          </cell>
          <cell r="C1389" t="str">
            <v>泉佐野岩出線</v>
          </cell>
          <cell r="D1389" t="str">
            <v>ｲｽﾞﾐｻﾉｲﾜ</v>
          </cell>
          <cell r="E1389">
            <v>53</v>
          </cell>
          <cell r="F1389">
            <v>0</v>
          </cell>
        </row>
        <row r="1390">
          <cell r="A1390">
            <v>5302009</v>
          </cell>
          <cell r="B1390">
            <v>2</v>
          </cell>
          <cell r="C1390" t="str">
            <v>大阪臨海線</v>
          </cell>
          <cell r="D1390" t="str">
            <v>ｵｵｻｶﾘﾝｶｲ</v>
          </cell>
          <cell r="E1390">
            <v>53</v>
          </cell>
          <cell r="F1390">
            <v>0</v>
          </cell>
        </row>
        <row r="1391">
          <cell r="A1391">
            <v>5302010</v>
          </cell>
          <cell r="B1391">
            <v>2</v>
          </cell>
          <cell r="C1391" t="str">
            <v>大阪和泉泉南線</v>
          </cell>
          <cell r="D1391" t="str">
            <v>ｵｵｻｶｲｽﾞﾐ</v>
          </cell>
          <cell r="E1391">
            <v>53</v>
          </cell>
          <cell r="F1391">
            <v>0</v>
          </cell>
        </row>
        <row r="1392">
          <cell r="A1392">
            <v>5302011</v>
          </cell>
          <cell r="B1392">
            <v>2</v>
          </cell>
          <cell r="C1392" t="str">
            <v>泉佐野岩出線</v>
          </cell>
          <cell r="D1392" t="str">
            <v>ｲｽﾞﾐｻﾉｲﾜ</v>
          </cell>
          <cell r="E1392">
            <v>53</v>
          </cell>
          <cell r="F1392">
            <v>0</v>
          </cell>
        </row>
        <row r="1393">
          <cell r="A1393">
            <v>5311004</v>
          </cell>
          <cell r="B1393">
            <v>11</v>
          </cell>
          <cell r="C1393" t="str">
            <v>二色浜公園</v>
          </cell>
          <cell r="D1393" t="str">
            <v>ﾆｼｷﾉﾊﾏｺｳ</v>
          </cell>
          <cell r="E1393">
            <v>53</v>
          </cell>
          <cell r="F1393">
            <v>0</v>
          </cell>
        </row>
        <row r="1394">
          <cell r="A1394">
            <v>5313007</v>
          </cell>
          <cell r="B1394">
            <v>13</v>
          </cell>
          <cell r="C1394" t="str">
            <v>大阪和泉泉南線</v>
          </cell>
          <cell r="D1394" t="str">
            <v>ｵｵｻｶｲｽﾞﾐ</v>
          </cell>
          <cell r="E1394">
            <v>53</v>
          </cell>
          <cell r="F1394">
            <v>0</v>
          </cell>
        </row>
        <row r="1395">
          <cell r="A1395">
            <v>5313008</v>
          </cell>
          <cell r="B1395">
            <v>13</v>
          </cell>
          <cell r="C1395" t="str">
            <v>泉佐野岩出線</v>
          </cell>
          <cell r="D1395" t="str">
            <v>ｲｽﾞﾐｻﾉｲﾜ</v>
          </cell>
          <cell r="E1395">
            <v>53</v>
          </cell>
          <cell r="F1395">
            <v>0</v>
          </cell>
        </row>
        <row r="1396">
          <cell r="A1396">
            <v>5913001</v>
          </cell>
          <cell r="B1396">
            <v>13</v>
          </cell>
          <cell r="C1396" t="str">
            <v>国道２６号（第二阪和道）</v>
          </cell>
          <cell r="D1396" t="str">
            <v>ｺｸﾄﾞｳ26ｺ</v>
          </cell>
          <cell r="E1396">
            <v>59</v>
          </cell>
          <cell r="F1396">
            <v>0</v>
          </cell>
        </row>
        <row r="1397">
          <cell r="A1397">
            <v>5313009</v>
          </cell>
          <cell r="B1397">
            <v>13</v>
          </cell>
          <cell r="C1397" t="str">
            <v>大泉緑地</v>
          </cell>
          <cell r="D1397" t="str">
            <v>ｵｵｲｽﾞﾐﾘｮ</v>
          </cell>
          <cell r="E1397">
            <v>53</v>
          </cell>
          <cell r="F1397">
            <v>0</v>
          </cell>
        </row>
        <row r="1398">
          <cell r="A1398">
            <v>5313010</v>
          </cell>
          <cell r="B1398">
            <v>13</v>
          </cell>
          <cell r="C1398" t="str">
            <v>利水事業</v>
          </cell>
          <cell r="D1398" t="str">
            <v>ﾘｽｲｼﾞｷﾞｮ</v>
          </cell>
          <cell r="E1398">
            <v>53</v>
          </cell>
          <cell r="F1398">
            <v>0</v>
          </cell>
        </row>
        <row r="1399">
          <cell r="A1399">
            <v>5320006</v>
          </cell>
          <cell r="B1399">
            <v>20</v>
          </cell>
          <cell r="C1399" t="str">
            <v>利水事業</v>
          </cell>
          <cell r="D1399" t="str">
            <v>ﾘｽｲｼﾞｷﾞｮ</v>
          </cell>
          <cell r="E1399">
            <v>53</v>
          </cell>
          <cell r="F1399">
            <v>0</v>
          </cell>
        </row>
        <row r="1400">
          <cell r="A1400">
            <v>5330001</v>
          </cell>
          <cell r="B1400">
            <v>30</v>
          </cell>
          <cell r="C1400" t="str">
            <v>第７次拡張工事</v>
          </cell>
          <cell r="D1400" t="str">
            <v>ﾀﾞｲ7ｼﾞｶｸﾁｮｳｺｳｼﾞ</v>
          </cell>
          <cell r="E1400">
            <v>53</v>
          </cell>
          <cell r="F1400">
            <v>0</v>
          </cell>
        </row>
        <row r="1401">
          <cell r="A1401">
            <v>5340001</v>
          </cell>
          <cell r="B1401">
            <v>40</v>
          </cell>
          <cell r="C1401" t="str">
            <v>府営水道第７次拡張</v>
          </cell>
          <cell r="D1401" t="str">
            <v>ﾌｴｲｽｲﾄﾞｳ</v>
          </cell>
          <cell r="E1401">
            <v>53</v>
          </cell>
          <cell r="F1401">
            <v>0</v>
          </cell>
        </row>
        <row r="1402">
          <cell r="A1402">
            <v>5360001</v>
          </cell>
          <cell r="B1402">
            <v>60</v>
          </cell>
          <cell r="C1402" t="str">
            <v>大阪臨海線</v>
          </cell>
          <cell r="D1402" t="str">
            <v>ｵｵｻｶﾘﾝｶｲ</v>
          </cell>
          <cell r="E1402">
            <v>53</v>
          </cell>
          <cell r="F1402">
            <v>0</v>
          </cell>
        </row>
        <row r="1403">
          <cell r="A1403">
            <v>5364005</v>
          </cell>
          <cell r="B1403">
            <v>64</v>
          </cell>
          <cell r="C1403" t="str">
            <v>近畿自動車道松原海南線</v>
          </cell>
          <cell r="D1403" t="str">
            <v>ｷﾝｷｼﾞﾄﾞｳ</v>
          </cell>
          <cell r="E1403">
            <v>53</v>
          </cell>
          <cell r="F1403">
            <v>0</v>
          </cell>
        </row>
        <row r="1404">
          <cell r="A1404">
            <v>5364006</v>
          </cell>
          <cell r="B1404">
            <v>64</v>
          </cell>
          <cell r="C1404" t="str">
            <v>代替地</v>
          </cell>
          <cell r="D1404" t="str">
            <v>ﾀﾞｲｶﾞｴﾁ</v>
          </cell>
          <cell r="E1404">
            <v>53</v>
          </cell>
          <cell r="F1404">
            <v>0</v>
          </cell>
        </row>
        <row r="1405">
          <cell r="A1405">
            <v>5970001</v>
          </cell>
          <cell r="B1405">
            <v>70</v>
          </cell>
          <cell r="C1405" t="str">
            <v>国道２６号（第二阪和道）</v>
          </cell>
          <cell r="D1405" t="str">
            <v>ｺｸﾄﾞｳ26ｺ</v>
          </cell>
          <cell r="E1405">
            <v>59</v>
          </cell>
          <cell r="F1405">
            <v>0</v>
          </cell>
        </row>
        <row r="1406">
          <cell r="A1406">
            <v>5393001</v>
          </cell>
          <cell r="B1406">
            <v>93</v>
          </cell>
          <cell r="C1406" t="str">
            <v>中部広域防災拠点</v>
          </cell>
          <cell r="D1406" t="str">
            <v>ﾁｭｳﾌﾞｺｳｲｷﾎﾞｳｻｲｷｮﾃﾝ</v>
          </cell>
          <cell r="E1406">
            <v>53</v>
          </cell>
          <cell r="F1406">
            <v>0</v>
          </cell>
        </row>
        <row r="1407">
          <cell r="A1407">
            <v>307007</v>
          </cell>
          <cell r="B1407">
            <v>7</v>
          </cell>
          <cell r="C1407" t="str">
            <v>打上川治水緑地</v>
          </cell>
          <cell r="D1407" t="str">
            <v>ｳﾁｱｹﾞｶﾞﾜﾁｽｲﾘｮｸﾁ</v>
          </cell>
          <cell r="E1407">
            <v>3</v>
          </cell>
          <cell r="F1407">
            <v>0</v>
          </cell>
        </row>
        <row r="1408">
          <cell r="A1408">
            <v>509026</v>
          </cell>
          <cell r="B1408">
            <v>9</v>
          </cell>
          <cell r="C1408" t="str">
            <v>土谷水路（西除川関連）</v>
          </cell>
          <cell r="D1408" t="str">
            <v>ﾂﾁﾀﾆｽｲﾛ</v>
          </cell>
          <cell r="E1408">
            <v>5</v>
          </cell>
          <cell r="F1408">
            <v>0</v>
          </cell>
        </row>
      </sheetData>
      <sheetData sheetId="11">
        <row r="1">
          <cell r="A1" t="str">
            <v>ID</v>
          </cell>
          <cell r="B1" t="str">
            <v>Code</v>
          </cell>
          <cell r="C1" t="str">
            <v>Sichoson</v>
          </cell>
        </row>
        <row r="2">
          <cell r="A2">
            <v>1</v>
          </cell>
          <cell r="B2">
            <v>1</v>
          </cell>
          <cell r="C2" t="str">
            <v>大阪市</v>
          </cell>
        </row>
        <row r="3">
          <cell r="A3">
            <v>2</v>
          </cell>
          <cell r="B3">
            <v>2</v>
          </cell>
          <cell r="C3" t="str">
            <v>堺市</v>
          </cell>
        </row>
        <row r="4">
          <cell r="A4">
            <v>3</v>
          </cell>
          <cell r="B4">
            <v>3</v>
          </cell>
          <cell r="C4" t="str">
            <v>岸和田市</v>
          </cell>
        </row>
        <row r="5">
          <cell r="A5">
            <v>4</v>
          </cell>
          <cell r="B5">
            <v>4</v>
          </cell>
          <cell r="C5" t="str">
            <v>豊中市</v>
          </cell>
        </row>
        <row r="6">
          <cell r="A6">
            <v>5</v>
          </cell>
          <cell r="B6">
            <v>5</v>
          </cell>
          <cell r="C6" t="str">
            <v>池田市</v>
          </cell>
        </row>
        <row r="7">
          <cell r="A7">
            <v>6</v>
          </cell>
          <cell r="B7">
            <v>6</v>
          </cell>
          <cell r="C7" t="str">
            <v>吹田市</v>
          </cell>
        </row>
        <row r="8">
          <cell r="A8">
            <v>7</v>
          </cell>
          <cell r="B8">
            <v>7</v>
          </cell>
          <cell r="C8" t="str">
            <v>泉大津市</v>
          </cell>
        </row>
        <row r="9">
          <cell r="A9">
            <v>8</v>
          </cell>
          <cell r="B9">
            <v>8</v>
          </cell>
          <cell r="C9" t="str">
            <v>高槻市</v>
          </cell>
        </row>
        <row r="10">
          <cell r="A10">
            <v>9</v>
          </cell>
          <cell r="B10">
            <v>9</v>
          </cell>
          <cell r="C10" t="str">
            <v>貝塚市</v>
          </cell>
        </row>
        <row r="11">
          <cell r="A11">
            <v>10</v>
          </cell>
          <cell r="B11">
            <v>10</v>
          </cell>
          <cell r="C11" t="str">
            <v>守口市</v>
          </cell>
        </row>
        <row r="12">
          <cell r="A12">
            <v>11</v>
          </cell>
          <cell r="B12">
            <v>11</v>
          </cell>
          <cell r="C12" t="str">
            <v>枚方市</v>
          </cell>
        </row>
        <row r="13">
          <cell r="A13">
            <v>12</v>
          </cell>
          <cell r="B13">
            <v>12</v>
          </cell>
          <cell r="C13" t="str">
            <v>茨木市</v>
          </cell>
        </row>
        <row r="14">
          <cell r="A14">
            <v>13</v>
          </cell>
          <cell r="B14">
            <v>13</v>
          </cell>
          <cell r="C14" t="str">
            <v>八尾市</v>
          </cell>
        </row>
        <row r="15">
          <cell r="A15">
            <v>14</v>
          </cell>
          <cell r="B15">
            <v>14</v>
          </cell>
          <cell r="C15" t="str">
            <v>泉佐野市</v>
          </cell>
        </row>
        <row r="16">
          <cell r="A16">
            <v>15</v>
          </cell>
          <cell r="B16">
            <v>15</v>
          </cell>
          <cell r="C16" t="str">
            <v>富田林市</v>
          </cell>
        </row>
        <row r="17">
          <cell r="A17">
            <v>16</v>
          </cell>
          <cell r="B17">
            <v>16</v>
          </cell>
          <cell r="C17" t="str">
            <v>寝屋川市</v>
          </cell>
        </row>
        <row r="18">
          <cell r="A18">
            <v>17</v>
          </cell>
          <cell r="B18">
            <v>17</v>
          </cell>
          <cell r="C18" t="str">
            <v>河内長野市</v>
          </cell>
        </row>
        <row r="19">
          <cell r="A19">
            <v>18</v>
          </cell>
          <cell r="B19">
            <v>18</v>
          </cell>
          <cell r="C19" t="str">
            <v>松原市</v>
          </cell>
        </row>
        <row r="20">
          <cell r="A20">
            <v>19</v>
          </cell>
          <cell r="B20">
            <v>19</v>
          </cell>
          <cell r="C20" t="str">
            <v>大東市</v>
          </cell>
        </row>
        <row r="21">
          <cell r="A21">
            <v>20</v>
          </cell>
          <cell r="B21">
            <v>20</v>
          </cell>
          <cell r="C21" t="str">
            <v>和泉市</v>
          </cell>
        </row>
        <row r="22">
          <cell r="A22">
            <v>21</v>
          </cell>
          <cell r="B22">
            <v>21</v>
          </cell>
          <cell r="C22" t="str">
            <v>箕面市</v>
          </cell>
        </row>
        <row r="23">
          <cell r="A23">
            <v>22</v>
          </cell>
          <cell r="B23">
            <v>22</v>
          </cell>
          <cell r="C23" t="str">
            <v>柏原市</v>
          </cell>
        </row>
        <row r="24">
          <cell r="A24">
            <v>23</v>
          </cell>
          <cell r="B24">
            <v>23</v>
          </cell>
          <cell r="C24" t="str">
            <v>羽曳野市</v>
          </cell>
        </row>
        <row r="25">
          <cell r="A25">
            <v>24</v>
          </cell>
          <cell r="B25">
            <v>24</v>
          </cell>
          <cell r="C25" t="str">
            <v>門真市</v>
          </cell>
        </row>
        <row r="26">
          <cell r="A26">
            <v>25</v>
          </cell>
          <cell r="B26">
            <v>25</v>
          </cell>
          <cell r="C26" t="str">
            <v>摂津市</v>
          </cell>
        </row>
        <row r="27">
          <cell r="A27">
            <v>26</v>
          </cell>
          <cell r="B27">
            <v>26</v>
          </cell>
          <cell r="C27" t="str">
            <v>高石市</v>
          </cell>
        </row>
        <row r="28">
          <cell r="A28">
            <v>27</v>
          </cell>
          <cell r="B28">
            <v>27</v>
          </cell>
          <cell r="C28" t="str">
            <v>藤井寺市</v>
          </cell>
        </row>
        <row r="29">
          <cell r="A29">
            <v>28</v>
          </cell>
          <cell r="B29">
            <v>28</v>
          </cell>
          <cell r="C29" t="str">
            <v>東大阪市</v>
          </cell>
        </row>
        <row r="30">
          <cell r="A30">
            <v>29</v>
          </cell>
          <cell r="B30">
            <v>29</v>
          </cell>
          <cell r="C30" t="str">
            <v>泉南市</v>
          </cell>
        </row>
        <row r="31">
          <cell r="A31">
            <v>30</v>
          </cell>
          <cell r="B31">
            <v>30</v>
          </cell>
          <cell r="C31" t="str">
            <v>四条畷市</v>
          </cell>
        </row>
        <row r="32">
          <cell r="A32">
            <v>31</v>
          </cell>
          <cell r="B32">
            <v>31</v>
          </cell>
          <cell r="C32" t="str">
            <v>交野市</v>
          </cell>
        </row>
        <row r="33">
          <cell r="A33">
            <v>32</v>
          </cell>
          <cell r="B33">
            <v>32</v>
          </cell>
          <cell r="C33" t="str">
            <v>大阪狭山市</v>
          </cell>
        </row>
        <row r="34">
          <cell r="A34">
            <v>33</v>
          </cell>
          <cell r="B34">
            <v>33</v>
          </cell>
          <cell r="C34" t="str">
            <v>阪南市</v>
          </cell>
        </row>
        <row r="35">
          <cell r="A35">
            <v>34</v>
          </cell>
          <cell r="B35">
            <v>34</v>
          </cell>
          <cell r="C35" t="str">
            <v>島本町</v>
          </cell>
        </row>
        <row r="36">
          <cell r="A36">
            <v>35</v>
          </cell>
          <cell r="B36">
            <v>35</v>
          </cell>
          <cell r="C36" t="str">
            <v>豊能町</v>
          </cell>
        </row>
        <row r="37">
          <cell r="A37">
            <v>36</v>
          </cell>
          <cell r="B37">
            <v>36</v>
          </cell>
          <cell r="C37" t="str">
            <v>能勢町</v>
          </cell>
        </row>
        <row r="38">
          <cell r="A38">
            <v>37</v>
          </cell>
          <cell r="B38">
            <v>37</v>
          </cell>
          <cell r="C38" t="str">
            <v>忠岡町</v>
          </cell>
        </row>
        <row r="39">
          <cell r="A39">
            <v>38</v>
          </cell>
          <cell r="B39">
            <v>38</v>
          </cell>
          <cell r="C39" t="str">
            <v>熊取町</v>
          </cell>
        </row>
        <row r="40">
          <cell r="A40">
            <v>39</v>
          </cell>
          <cell r="B40">
            <v>39</v>
          </cell>
          <cell r="C40" t="str">
            <v>田尻町</v>
          </cell>
        </row>
        <row r="41">
          <cell r="A41">
            <v>40</v>
          </cell>
          <cell r="B41">
            <v>40</v>
          </cell>
          <cell r="C41" t="str">
            <v>岬町</v>
          </cell>
        </row>
        <row r="42">
          <cell r="A42">
            <v>41</v>
          </cell>
          <cell r="B42">
            <v>41</v>
          </cell>
          <cell r="C42" t="str">
            <v>太子町</v>
          </cell>
        </row>
        <row r="43">
          <cell r="A43">
            <v>42</v>
          </cell>
          <cell r="B43">
            <v>42</v>
          </cell>
          <cell r="C43" t="str">
            <v>河南町</v>
          </cell>
        </row>
        <row r="44">
          <cell r="A44">
            <v>43</v>
          </cell>
          <cell r="B44">
            <v>43</v>
          </cell>
          <cell r="C44" t="str">
            <v>千早赤阪村</v>
          </cell>
        </row>
        <row r="45">
          <cell r="A45">
            <v>44</v>
          </cell>
          <cell r="B45">
            <v>44</v>
          </cell>
          <cell r="C45" t="str">
            <v>美原町</v>
          </cell>
        </row>
        <row r="46">
          <cell r="A46">
            <v>45</v>
          </cell>
          <cell r="B46">
            <v>51</v>
          </cell>
          <cell r="C46" t="str">
            <v>北河内事務所</v>
          </cell>
        </row>
        <row r="47">
          <cell r="A47">
            <v>46</v>
          </cell>
          <cell r="B47">
            <v>52</v>
          </cell>
          <cell r="C47" t="str">
            <v>南大阪支局</v>
          </cell>
        </row>
        <row r="48">
          <cell r="A48">
            <v>47</v>
          </cell>
          <cell r="B48">
            <v>54</v>
          </cell>
          <cell r="C48" t="str">
            <v>貝塚分局(H.12廃止)</v>
          </cell>
        </row>
        <row r="49">
          <cell r="A49">
            <v>48</v>
          </cell>
          <cell r="B49">
            <v>55</v>
          </cell>
          <cell r="C49" t="str">
            <v>岬事務所</v>
          </cell>
        </row>
        <row r="50">
          <cell r="A50">
            <v>49</v>
          </cell>
          <cell r="B50">
            <v>60</v>
          </cell>
          <cell r="C50" t="str">
            <v>大阪府住宅供給公社</v>
          </cell>
        </row>
        <row r="51">
          <cell r="A51">
            <v>50</v>
          </cell>
          <cell r="B51">
            <v>90</v>
          </cell>
          <cell r="C51" t="str">
            <v>大阪府</v>
          </cell>
        </row>
      </sheetData>
      <sheetData sheetId="12">
        <row r="1">
          <cell r="A1" t="str">
            <v>JigyoShutaiCode</v>
          </cell>
          <cell r="B1" t="str">
            <v>SikinKubunCode</v>
          </cell>
          <cell r="C1" t="str">
            <v>SikinKubun</v>
          </cell>
        </row>
        <row r="2">
          <cell r="A2">
            <v>11</v>
          </cell>
          <cell r="B2">
            <v>1</v>
          </cell>
          <cell r="C2" t="str">
            <v>事業主体資金(土木資金)</v>
          </cell>
        </row>
        <row r="3">
          <cell r="A3">
            <v>11</v>
          </cell>
          <cell r="B3">
            <v>4</v>
          </cell>
          <cell r="C3" t="str">
            <v>公社資金</v>
          </cell>
        </row>
        <row r="4">
          <cell r="A4">
            <v>12</v>
          </cell>
          <cell r="B4">
            <v>1</v>
          </cell>
          <cell r="C4" t="str">
            <v>事業主体資金(農林資金)</v>
          </cell>
        </row>
        <row r="5">
          <cell r="A5">
            <v>12</v>
          </cell>
          <cell r="B5">
            <v>4</v>
          </cell>
          <cell r="C5" t="str">
            <v>公社資金</v>
          </cell>
        </row>
        <row r="6">
          <cell r="A6">
            <v>13</v>
          </cell>
          <cell r="B6">
            <v>1</v>
          </cell>
          <cell r="C6" t="str">
            <v>事業主体資金(水道資金)</v>
          </cell>
        </row>
        <row r="7">
          <cell r="A7">
            <v>13</v>
          </cell>
          <cell r="B7">
            <v>4</v>
          </cell>
          <cell r="C7" t="str">
            <v>公社資金</v>
          </cell>
        </row>
        <row r="8">
          <cell r="A8">
            <v>14</v>
          </cell>
          <cell r="B8">
            <v>1</v>
          </cell>
          <cell r="C8" t="str">
            <v>事業主体資金(土木資金)</v>
          </cell>
        </row>
        <row r="9">
          <cell r="A9">
            <v>14</v>
          </cell>
          <cell r="B9">
            <v>4</v>
          </cell>
          <cell r="C9" t="str">
            <v>公社資金</v>
          </cell>
        </row>
        <row r="10">
          <cell r="A10">
            <v>21</v>
          </cell>
          <cell r="B10">
            <v>2</v>
          </cell>
          <cell r="C10" t="str">
            <v>事業主体資金(建設省資金)</v>
          </cell>
        </row>
        <row r="11">
          <cell r="A11">
            <v>21</v>
          </cell>
          <cell r="B11">
            <v>4</v>
          </cell>
          <cell r="C11" t="str">
            <v>公社資金</v>
          </cell>
        </row>
        <row r="12">
          <cell r="A12">
            <v>31</v>
          </cell>
          <cell r="B12">
            <v>3</v>
          </cell>
          <cell r="C12" t="str">
            <v>事業主体資金(公団資金)</v>
          </cell>
        </row>
        <row r="13">
          <cell r="A13">
            <v>41</v>
          </cell>
          <cell r="B13">
            <v>4</v>
          </cell>
          <cell r="C13" t="str">
            <v>公社資金</v>
          </cell>
        </row>
        <row r="14">
          <cell r="A14">
            <v>51</v>
          </cell>
          <cell r="B14">
            <v>5</v>
          </cell>
          <cell r="C14" t="str">
            <v>事業主体資金(その他資金)</v>
          </cell>
        </row>
        <row r="15">
          <cell r="A15">
            <v>51</v>
          </cell>
          <cell r="B15">
            <v>4</v>
          </cell>
          <cell r="C15" t="str">
            <v>公社資金</v>
          </cell>
        </row>
      </sheetData>
      <sheetData sheetId="13">
        <row r="1">
          <cell r="A1" t="str">
            <v>YosanCodeID</v>
          </cell>
          <cell r="B1" t="str">
            <v>YosanMeisyo</v>
          </cell>
          <cell r="C1" t="str">
            <v>Ryaku</v>
          </cell>
        </row>
        <row r="2">
          <cell r="A2">
            <v>1</v>
          </cell>
          <cell r="B2" t="str">
            <v>道路改良</v>
          </cell>
          <cell r="C2" t="str">
            <v>改良(道路)</v>
          </cell>
        </row>
        <row r="3">
          <cell r="A3">
            <v>2</v>
          </cell>
          <cell r="B3" t="str">
            <v>交通安全</v>
          </cell>
          <cell r="C3" t="str">
            <v>交安</v>
          </cell>
        </row>
        <row r="4">
          <cell r="A4">
            <v>3</v>
          </cell>
          <cell r="B4" t="str">
            <v>街路</v>
          </cell>
          <cell r="C4" t="str">
            <v>街路</v>
          </cell>
        </row>
        <row r="5">
          <cell r="A5">
            <v>4</v>
          </cell>
          <cell r="B5" t="str">
            <v>連続立体交差</v>
          </cell>
          <cell r="C5" t="str">
            <v>連立</v>
          </cell>
        </row>
        <row r="6">
          <cell r="A6">
            <v>5</v>
          </cell>
          <cell r="B6" t="str">
            <v>モノレール</v>
          </cell>
          <cell r="C6" t="str">
            <v>モノ</v>
          </cell>
        </row>
        <row r="7">
          <cell r="A7">
            <v>6</v>
          </cell>
          <cell r="B7" t="str">
            <v>河川改良</v>
          </cell>
          <cell r="C7" t="str">
            <v>改良(河川)</v>
          </cell>
        </row>
        <row r="8">
          <cell r="A8">
            <v>7</v>
          </cell>
          <cell r="B8" t="str">
            <v>河川小規模</v>
          </cell>
          <cell r="C8" t="str">
            <v>小規模</v>
          </cell>
        </row>
        <row r="9">
          <cell r="A9">
            <v>8</v>
          </cell>
          <cell r="B9" t="str">
            <v>河川局所改良</v>
          </cell>
          <cell r="C9" t="str">
            <v>局改</v>
          </cell>
        </row>
        <row r="10">
          <cell r="A10">
            <v>9</v>
          </cell>
          <cell r="B10" t="str">
            <v>河川総合治水</v>
          </cell>
          <cell r="C10" t="str">
            <v>総合治水</v>
          </cell>
        </row>
        <row r="11">
          <cell r="A11">
            <v>10</v>
          </cell>
          <cell r="B11" t="str">
            <v>河川高潮対策</v>
          </cell>
          <cell r="C11" t="str">
            <v>高潮</v>
          </cell>
        </row>
        <row r="12">
          <cell r="A12">
            <v>11</v>
          </cell>
          <cell r="B12" t="str">
            <v>河川改修</v>
          </cell>
          <cell r="C12" t="str">
            <v>改修</v>
          </cell>
        </row>
        <row r="13">
          <cell r="A13">
            <v>12</v>
          </cell>
          <cell r="B13" t="str">
            <v>都市河川</v>
          </cell>
          <cell r="C13" t="str">
            <v>都河</v>
          </cell>
        </row>
        <row r="14">
          <cell r="A14">
            <v>13</v>
          </cell>
          <cell r="B14" t="str">
            <v>通常砂防</v>
          </cell>
          <cell r="C14" t="str">
            <v>通砂</v>
          </cell>
        </row>
        <row r="15">
          <cell r="A15">
            <v>14</v>
          </cell>
          <cell r="B15" t="str">
            <v>ダム砂防</v>
          </cell>
          <cell r="C15" t="str">
            <v>ダム</v>
          </cell>
        </row>
        <row r="16">
          <cell r="A16">
            <v>15</v>
          </cell>
          <cell r="B16" t="str">
            <v>下水道</v>
          </cell>
          <cell r="C16" t="str">
            <v>下水</v>
          </cell>
        </row>
        <row r="17">
          <cell r="A17">
            <v>16</v>
          </cell>
          <cell r="B17" t="str">
            <v>公園</v>
          </cell>
          <cell r="C17" t="str">
            <v>公園</v>
          </cell>
        </row>
        <row r="18">
          <cell r="A18">
            <v>17</v>
          </cell>
          <cell r="B18" t="str">
            <v>港湾</v>
          </cell>
          <cell r="C18" t="str">
            <v>港湾</v>
          </cell>
        </row>
        <row r="19">
          <cell r="A19">
            <v>18</v>
          </cell>
          <cell r="B19" t="str">
            <v>急傾斜</v>
          </cell>
          <cell r="C19" t="str">
            <v>急傾斜</v>
          </cell>
        </row>
        <row r="20">
          <cell r="A20">
            <v>19</v>
          </cell>
          <cell r="B20" t="str">
            <v>地すべり</v>
          </cell>
          <cell r="C20" t="str">
            <v>地すべり</v>
          </cell>
        </row>
        <row r="21">
          <cell r="A21">
            <v>20</v>
          </cell>
          <cell r="B21" t="str">
            <v>流調</v>
          </cell>
          <cell r="C21" t="str">
            <v>流調</v>
          </cell>
        </row>
        <row r="22">
          <cell r="A22">
            <v>21</v>
          </cell>
          <cell r="B22" t="str">
            <v>都開資金</v>
          </cell>
          <cell r="C22" t="str">
            <v>都開資金</v>
          </cell>
        </row>
        <row r="23">
          <cell r="A23">
            <v>22</v>
          </cell>
          <cell r="B23" t="str">
            <v>住宅促進</v>
          </cell>
          <cell r="C23" t="str">
            <v>住宅促進</v>
          </cell>
        </row>
        <row r="24">
          <cell r="A24">
            <v>23</v>
          </cell>
          <cell r="B24" t="str">
            <v>河川総合浄化対策</v>
          </cell>
          <cell r="C24" t="str">
            <v>総合浄化</v>
          </cell>
        </row>
        <row r="25">
          <cell r="A25">
            <v>24</v>
          </cell>
          <cell r="B25" t="str">
            <v>空港対策室</v>
          </cell>
          <cell r="C25" t="str">
            <v>空港対策室</v>
          </cell>
        </row>
        <row r="26">
          <cell r="A26">
            <v>25</v>
          </cell>
          <cell r="B26" t="str">
            <v>農の振興室</v>
          </cell>
          <cell r="C26" t="str">
            <v>農の振興室</v>
          </cell>
        </row>
        <row r="27">
          <cell r="A27">
            <v>26</v>
          </cell>
          <cell r="B27" t="str">
            <v>大阪外環状鉄道</v>
          </cell>
          <cell r="C27" t="str">
            <v>外環状鉄道</v>
          </cell>
        </row>
        <row r="28">
          <cell r="A28">
            <v>27</v>
          </cell>
          <cell r="B28" t="str">
            <v>消防防災</v>
          </cell>
          <cell r="C28" t="str">
            <v>消防防災</v>
          </cell>
        </row>
      </sheetData>
      <sheetData sheetId="14">
        <row r="1">
          <cell r="A1" t="str">
            <v>Code</v>
          </cell>
          <cell r="B1" t="str">
            <v>Meisho</v>
          </cell>
          <cell r="C1" t="str">
            <v>Ryakusho</v>
          </cell>
        </row>
        <row r="2">
          <cell r="A2">
            <v>0</v>
          </cell>
        </row>
        <row r="3">
          <cell r="A3">
            <v>40</v>
          </cell>
          <cell r="B3" t="str">
            <v>住宅</v>
          </cell>
          <cell r="C3" t="str">
            <v>除　去</v>
          </cell>
        </row>
        <row r="4">
          <cell r="A4">
            <v>41</v>
          </cell>
          <cell r="B4" t="str">
            <v>倉庫</v>
          </cell>
          <cell r="C4" t="str">
            <v>除　去</v>
          </cell>
        </row>
        <row r="5">
          <cell r="A5">
            <v>42</v>
          </cell>
          <cell r="B5" t="str">
            <v>工作物</v>
          </cell>
          <cell r="C5" t="str">
            <v>除　去</v>
          </cell>
        </row>
        <row r="6">
          <cell r="A6">
            <v>43</v>
          </cell>
          <cell r="B6" t="str">
            <v>樹木</v>
          </cell>
          <cell r="C6" t="str">
            <v>除　去</v>
          </cell>
        </row>
        <row r="7">
          <cell r="A7">
            <v>44</v>
          </cell>
          <cell r="B7" t="str">
            <v>車庫</v>
          </cell>
          <cell r="C7" t="str">
            <v>除　去</v>
          </cell>
        </row>
        <row r="8">
          <cell r="A8">
            <v>45</v>
          </cell>
          <cell r="B8" t="str">
            <v>工場</v>
          </cell>
          <cell r="C8" t="str">
            <v>除　去</v>
          </cell>
        </row>
        <row r="9">
          <cell r="A9">
            <v>46</v>
          </cell>
          <cell r="B9" t="str">
            <v>事務所</v>
          </cell>
          <cell r="C9" t="str">
            <v>除　去</v>
          </cell>
        </row>
        <row r="10">
          <cell r="A10">
            <v>47</v>
          </cell>
          <cell r="B10" t="str">
            <v>作業場</v>
          </cell>
          <cell r="C10" t="str">
            <v>除　去</v>
          </cell>
        </row>
        <row r="11">
          <cell r="A11">
            <v>48</v>
          </cell>
          <cell r="B11" t="str">
            <v>小屋</v>
          </cell>
          <cell r="C11" t="str">
            <v>除　去</v>
          </cell>
        </row>
        <row r="12">
          <cell r="A12">
            <v>49</v>
          </cell>
          <cell r="B12" t="str">
            <v>店舗</v>
          </cell>
          <cell r="C12" t="str">
            <v>除　去</v>
          </cell>
        </row>
        <row r="13">
          <cell r="A13">
            <v>50</v>
          </cell>
          <cell r="B13" t="str">
            <v>ホテル</v>
          </cell>
          <cell r="C13" t="str">
            <v>除　去</v>
          </cell>
        </row>
        <row r="14">
          <cell r="A14">
            <v>51</v>
          </cell>
          <cell r="B14" t="str">
            <v>アパ―ト</v>
          </cell>
          <cell r="C14" t="str">
            <v>除　去</v>
          </cell>
        </row>
        <row r="15">
          <cell r="A15">
            <v>52</v>
          </cell>
          <cell r="B15" t="str">
            <v>公共施設</v>
          </cell>
          <cell r="C15" t="str">
            <v>除　去</v>
          </cell>
        </row>
        <row r="16">
          <cell r="A16">
            <v>53</v>
          </cell>
          <cell r="B16" t="str">
            <v>立退移転</v>
          </cell>
          <cell r="C16" t="str">
            <v>除　去</v>
          </cell>
        </row>
        <row r="17">
          <cell r="A17">
            <v>54</v>
          </cell>
          <cell r="B17" t="str">
            <v>残地補償</v>
          </cell>
          <cell r="C17" t="str">
            <v>残地補償</v>
          </cell>
        </row>
        <row r="18">
          <cell r="A18">
            <v>55</v>
          </cell>
          <cell r="B18" t="str">
            <v>家畜舎</v>
          </cell>
          <cell r="C18" t="str">
            <v>除　去</v>
          </cell>
        </row>
        <row r="19">
          <cell r="A19">
            <v>56</v>
          </cell>
          <cell r="B19" t="str">
            <v>営業補償</v>
          </cell>
          <cell r="C19" t="str">
            <v>営業補償</v>
          </cell>
        </row>
        <row r="20">
          <cell r="A20">
            <v>57</v>
          </cell>
          <cell r="B20" t="str">
            <v>社</v>
          </cell>
          <cell r="C20" t="str">
            <v>除　去</v>
          </cell>
        </row>
        <row r="21">
          <cell r="A21">
            <v>58</v>
          </cell>
          <cell r="B21" t="str">
            <v>病院</v>
          </cell>
          <cell r="C21" t="str">
            <v>除　去</v>
          </cell>
        </row>
        <row r="22">
          <cell r="A22">
            <v>59</v>
          </cell>
          <cell r="B22" t="str">
            <v>地蔵尊</v>
          </cell>
          <cell r="C22" t="str">
            <v>除　去</v>
          </cell>
        </row>
        <row r="23">
          <cell r="A23">
            <v>60</v>
          </cell>
          <cell r="B23" t="str">
            <v>離職者補償</v>
          </cell>
          <cell r="C23" t="str">
            <v>離職者補償</v>
          </cell>
        </row>
        <row r="24">
          <cell r="A24">
            <v>61</v>
          </cell>
          <cell r="B24" t="str">
            <v>養魚補償</v>
          </cell>
          <cell r="C24" t="str">
            <v>養魚補償</v>
          </cell>
        </row>
        <row r="25">
          <cell r="A25">
            <v>62</v>
          </cell>
          <cell r="B25" t="str">
            <v>消費税</v>
          </cell>
          <cell r="C25" t="str">
            <v>消費税</v>
          </cell>
        </row>
        <row r="26">
          <cell r="A26">
            <v>63</v>
          </cell>
          <cell r="B26" t="str">
            <v>給油所</v>
          </cell>
          <cell r="C26" t="str">
            <v>除　去</v>
          </cell>
        </row>
        <row r="27">
          <cell r="A27">
            <v>64</v>
          </cell>
          <cell r="B27" t="str">
            <v>店舗付住宅</v>
          </cell>
          <cell r="C27" t="str">
            <v>除　去</v>
          </cell>
        </row>
        <row r="28">
          <cell r="A28">
            <v>65</v>
          </cell>
          <cell r="B28" t="str">
            <v>工場兼住宅</v>
          </cell>
          <cell r="C28" t="str">
            <v>除　去</v>
          </cell>
        </row>
        <row r="29">
          <cell r="A29">
            <v>66</v>
          </cell>
          <cell r="B29" t="str">
            <v>機械設備</v>
          </cell>
          <cell r="C29" t="str">
            <v>除　去</v>
          </cell>
        </row>
        <row r="30">
          <cell r="A30">
            <v>67</v>
          </cell>
          <cell r="B30" t="str">
            <v>損失補償</v>
          </cell>
          <cell r="C30" t="str">
            <v>損失補償</v>
          </cell>
        </row>
        <row r="31">
          <cell r="A31">
            <v>68</v>
          </cell>
          <cell r="B31" t="str">
            <v>墓碑</v>
          </cell>
          <cell r="C31" t="str">
            <v>除　去</v>
          </cell>
        </row>
        <row r="32">
          <cell r="A32">
            <v>69</v>
          </cell>
          <cell r="B32" t="str">
            <v>共同住宅</v>
          </cell>
          <cell r="C32" t="str">
            <v>除　去</v>
          </cell>
        </row>
        <row r="33">
          <cell r="A33">
            <v>70</v>
          </cell>
          <cell r="B33" t="str">
            <v>社宅</v>
          </cell>
          <cell r="C33" t="str">
            <v>除　去</v>
          </cell>
        </row>
        <row r="34">
          <cell r="A34">
            <v>71</v>
          </cell>
          <cell r="B34" t="str">
            <v>建設資材</v>
          </cell>
          <cell r="C34" t="str">
            <v>除　去</v>
          </cell>
        </row>
        <row r="35">
          <cell r="A35">
            <v>72</v>
          </cell>
          <cell r="B35" t="str">
            <v>竹</v>
          </cell>
          <cell r="C35" t="str">
            <v>除　去</v>
          </cell>
        </row>
        <row r="36">
          <cell r="A36">
            <v>73</v>
          </cell>
          <cell r="B36" t="str">
            <v>動産</v>
          </cell>
          <cell r="C36" t="str">
            <v>除　去</v>
          </cell>
        </row>
        <row r="37">
          <cell r="A37">
            <v>74</v>
          </cell>
          <cell r="B37" t="str">
            <v>納屋</v>
          </cell>
          <cell r="C37" t="str">
            <v>除　去</v>
          </cell>
        </row>
      </sheetData>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 val="見積980427"/>
      <sheetName val="作業内容"/>
      <sheetName val="見積980427 (2)"/>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前提条件"/>
      <sheetName val="お見積費用"/>
      <sheetName val="業務別フェーズ別"/>
      <sheetName val="（別紙）工数算出"/>
      <sheetName val="項目説明"/>
      <sheetName val="オンライン処理"/>
      <sheetName val="Ｈ１１バッチ処理"/>
      <sheetName val="Ｈ１２バッチ処理 "/>
      <sheetName val="生保オンライン "/>
      <sheetName val="生保バッチ "/>
      <sheetName val="財務"/>
      <sheetName val="パッケージＩ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詳細"/>
      <sheetName val="Para"/>
      <sheetName val="index"/>
      <sheetName val="KM5155"/>
      <sheetName val="KM5155_H20"/>
      <sheetName val="KM5155_H20_Ver2"/>
      <sheetName val="KM5170"/>
      <sheetName val="KM5170_H20"/>
      <sheetName val="KM5183"/>
      <sheetName val="KM5183_H20"/>
      <sheetName val="条件設定"/>
      <sheetName val="VESTIBULE推奨サーバ020930"/>
      <sheetName val="項目説明＆選択リスト"/>
      <sheetName val="生保オンライン "/>
    </sheetNames>
    <sheetDataSet>
      <sheetData sheetId="0"/>
      <sheetData sheetId="1"/>
      <sheetData sheetId="2" refreshError="1">
        <row r="1">
          <cell r="A1" t="str">
            <v>サブシステム</v>
          </cell>
        </row>
        <row r="2">
          <cell r="A2" t="str">
            <v>資格</v>
          </cell>
        </row>
        <row r="3">
          <cell r="A3" t="str">
            <v>保険料</v>
          </cell>
        </row>
        <row r="4">
          <cell r="A4" t="str">
            <v>受給者</v>
          </cell>
        </row>
        <row r="5">
          <cell r="A5" t="str">
            <v>給付</v>
          </cell>
        </row>
        <row r="6">
          <cell r="A6" t="str">
            <v>共通</v>
          </cell>
        </row>
        <row r="7">
          <cell r="A7" t="str">
            <v>全般</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項目説明"/>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Sheet1"/>
      <sheetName val="作業工数表"/>
      <sheetName val="全体状況"/>
      <sheetName val="完了分"/>
      <sheetName val="未対応"/>
      <sheetName val="機能強化対応一覧"/>
      <sheetName val="機能強化検討一覧"/>
      <sheetName val="通知有"/>
      <sheetName val="制度改正にて対応"/>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EC"/>
    </sheetNames>
    <definedNames>
      <definedName name="メニュー"/>
      <definedName name="検索"/>
      <definedName name="再検索"/>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_51"/>
      <sheetName val="LIST"/>
    </sheetNames>
    <definedNames>
      <definedName name="印刷"/>
      <definedName name="機種選択に戻る"/>
      <definedName name="仕切価格表示"/>
      <definedName name="標準価格表示"/>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書調査"/>
      <sheetName val="コード"/>
    </sheetNames>
    <sheetDataSet>
      <sheetData sheetId="0"/>
      <sheetData sheetId="1">
        <row r="2">
          <cell r="B2" t="str">
            <v>１</v>
          </cell>
          <cell r="D2" t="str">
            <v>１</v>
          </cell>
          <cell r="F2" t="str">
            <v>１</v>
          </cell>
        </row>
        <row r="3">
          <cell r="B3" t="str">
            <v>２</v>
          </cell>
          <cell r="D3" t="str">
            <v>△</v>
          </cell>
          <cell r="F3" t="str">
            <v>２</v>
          </cell>
        </row>
        <row r="4">
          <cell r="F4" t="str">
            <v>△</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 val="見積980427"/>
      <sheetName val="作業内容"/>
      <sheetName val="見積980427 (2)"/>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yumin"/>
      <sheetName val="jyumin-MSmin"/>
      <sheetName val="算出根拠"/>
      <sheetName val="スケジュール表"/>
    </sheetNames>
    <sheetDataSet>
      <sheetData sheetId="0" refreshError="1">
        <row r="3">
          <cell r="C3" t="str">
            <v>兵庫県伊丹市中ノ町１丁目１０－３ XX方</v>
          </cell>
        </row>
        <row r="5">
          <cell r="C5" t="str">
            <v>汰氣廼菟蜘輸衢汰日</v>
          </cell>
        </row>
        <row r="6">
          <cell r="C6" t="str">
            <v>無し</v>
          </cell>
        </row>
        <row r="8">
          <cell r="C8" t="str">
            <v>汰氣廼菟蜘輸衢汰日</v>
          </cell>
        </row>
        <row r="11">
          <cell r="C11" t="str">
            <v>東京都前住所７８９１１２３４５６７８９２１２３４５６７８９３１２ 東京都前住所方８９１１２３４５６７８９２１２３４５６７８９３１２</v>
          </cell>
        </row>
        <row r="13">
          <cell r="C13" t="str">
            <v>東京都品川区７８９１１２３４５６７８９２１２３４５６７８９３１２</v>
          </cell>
        </row>
        <row r="15">
          <cell r="C15" t="str">
            <v>豊臣 秀吉</v>
          </cell>
        </row>
        <row r="18">
          <cell r="C18" t="str">
            <v>竹ノ内祇鴬</v>
          </cell>
        </row>
        <row r="21">
          <cell r="C21" t="str">
            <v>神奈川県前住所８９１１２３４５６７８９２１２３４５６７８９３１２ 神奈川県前住所方９１１２３４５６７８９２１２３４５６７８９３１２</v>
          </cell>
        </row>
        <row r="23">
          <cell r="C23" t="str">
            <v>神奈川県横浜市８９１１２３４５６７８９２１２３４５６７８９３１２</v>
          </cell>
        </row>
        <row r="25">
          <cell r="C25" t="str">
            <v>大村健二</v>
          </cell>
        </row>
        <row r="28">
          <cell r="C28" t="str">
            <v>竹ノ内一郎      傀</v>
          </cell>
        </row>
        <row r="31">
          <cell r="C31" t="str">
            <v xml:space="preserve">   </v>
          </cell>
        </row>
        <row r="33">
          <cell r="C33" t="str">
            <v>兵庫県伊丹市中ノ町１丁目１０－３</v>
          </cell>
        </row>
        <row r="35">
          <cell r="C35" t="str">
            <v>竹ノ内隆志</v>
          </cell>
        </row>
        <row r="38">
          <cell r="C38" t="str">
            <v>竹ノ内二郎ⅰ黑髙</v>
          </cell>
        </row>
        <row r="41">
          <cell r="C41" t="str">
            <v xml:space="preserve">   </v>
          </cell>
        </row>
        <row r="43">
          <cell r="C43" t="str">
            <v>兵庫県伊丹市中ノ町１丁目１０－３</v>
          </cell>
        </row>
      </sheetData>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jyumin"/>
      <sheetName val="DATA"/>
    </sheetNames>
    <sheetDataSet>
      <sheetData sheetId="0" refreshError="1"/>
      <sheetData sheetId="1" refreshError="1"/>
      <sheetData sheetId="2">
        <row r="39">
          <cell r="E39">
            <v>85368</v>
          </cell>
          <cell r="F39">
            <v>15200</v>
          </cell>
          <cell r="G39">
            <v>100568</v>
          </cell>
        </row>
        <row r="40">
          <cell r="F40">
            <v>74</v>
          </cell>
        </row>
      </sheetData>
      <sheetData sheetId="3">
        <row r="37">
          <cell r="E37">
            <v>77461</v>
          </cell>
          <cell r="F37">
            <v>27050</v>
          </cell>
          <cell r="G37">
            <v>104511</v>
          </cell>
        </row>
        <row r="38">
          <cell r="F38">
            <v>60</v>
          </cell>
        </row>
      </sheetData>
      <sheetData sheetId="4">
        <row r="14">
          <cell r="E14">
            <v>76137</v>
          </cell>
          <cell r="F14">
            <v>5350</v>
          </cell>
          <cell r="G14">
            <v>81487</v>
          </cell>
        </row>
        <row r="15">
          <cell r="F15">
            <v>60</v>
          </cell>
        </row>
      </sheetData>
      <sheetData sheetId="5">
        <row r="4">
          <cell r="E4">
            <v>55576</v>
          </cell>
          <cell r="F4">
            <v>0</v>
          </cell>
          <cell r="G4">
            <v>55576</v>
          </cell>
        </row>
        <row r="5">
          <cell r="F5">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ow r="39">
          <cell r="E39">
            <v>85368</v>
          </cell>
          <cell r="F39">
            <v>15200</v>
          </cell>
          <cell r="G39">
            <v>100568</v>
          </cell>
        </row>
        <row r="40">
          <cell r="F40">
            <v>74</v>
          </cell>
        </row>
      </sheetData>
      <sheetData sheetId="3">
        <row r="37">
          <cell r="E37">
            <v>77461</v>
          </cell>
          <cell r="F37">
            <v>27050</v>
          </cell>
          <cell r="G37">
            <v>104511</v>
          </cell>
        </row>
        <row r="38">
          <cell r="F38">
            <v>60</v>
          </cell>
        </row>
      </sheetData>
      <sheetData sheetId="4">
        <row r="14">
          <cell r="E14">
            <v>76137</v>
          </cell>
          <cell r="F14">
            <v>5350</v>
          </cell>
          <cell r="G14">
            <v>81487</v>
          </cell>
        </row>
        <row r="15">
          <cell r="F15">
            <v>60</v>
          </cell>
        </row>
      </sheetData>
      <sheetData sheetId="5">
        <row r="4">
          <cell r="E4">
            <v>55576</v>
          </cell>
          <cell r="F4">
            <v>0</v>
          </cell>
          <cell r="G4">
            <v>55576</v>
          </cell>
        </row>
        <row r="5">
          <cell r="F5">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s>
    <sheetDataSet>
      <sheetData sheetId="0"/>
      <sheetData sheetId="1"/>
      <sheetData sheetId="2"/>
      <sheetData sheetId="3">
        <row r="10">
          <cell r="C10">
            <v>4.4000000000000004E-2</v>
          </cell>
        </row>
        <row r="11">
          <cell r="C11">
            <v>0.02</v>
          </cell>
        </row>
        <row r="12">
          <cell r="C12">
            <v>2.8000000000000001E-2</v>
          </cell>
        </row>
        <row r="13">
          <cell r="C13">
            <v>9.2999999999999999E-2</v>
          </cell>
        </row>
      </sheetData>
      <sheetData sheetId="4">
        <row r="6">
          <cell r="A6">
            <v>1</v>
          </cell>
          <cell r="B6" t="str">
            <v>ＳＸ</v>
          </cell>
          <cell r="C6" t="str">
            <v>個別設定</v>
          </cell>
          <cell r="D6" t="str">
            <v xml:space="preserve">      -</v>
          </cell>
          <cell r="E6" t="str">
            <v>個別設定</v>
          </cell>
          <cell r="F6" t="str">
            <v>個別設定</v>
          </cell>
          <cell r="G6">
            <v>80</v>
          </cell>
        </row>
        <row r="7">
          <cell r="A7">
            <v>2</v>
          </cell>
          <cell r="B7" t="str">
            <v>ACOS4(PX7900)</v>
          </cell>
          <cell r="C7">
            <v>42</v>
          </cell>
          <cell r="D7" t="str">
            <v xml:space="preserve">      -</v>
          </cell>
          <cell r="E7">
            <v>42</v>
          </cell>
          <cell r="F7">
            <v>33.6</v>
          </cell>
          <cell r="G7">
            <v>80</v>
          </cell>
        </row>
        <row r="8">
          <cell r="A8">
            <v>3</v>
          </cell>
          <cell r="B8" t="str">
            <v>ACOS6(従来機)</v>
          </cell>
          <cell r="C8">
            <v>38</v>
          </cell>
          <cell r="D8" t="str">
            <v xml:space="preserve">      -</v>
          </cell>
          <cell r="E8">
            <v>38</v>
          </cell>
          <cell r="F8">
            <v>30.4</v>
          </cell>
          <cell r="G8">
            <v>80</v>
          </cell>
        </row>
        <row r="9">
          <cell r="A9">
            <v>4</v>
          </cell>
          <cell r="B9" t="str">
            <v>ACOS4(S3600)</v>
          </cell>
          <cell r="C9">
            <v>42</v>
          </cell>
          <cell r="D9" t="str">
            <v xml:space="preserve">      -</v>
          </cell>
          <cell r="E9">
            <v>42</v>
          </cell>
          <cell r="F9">
            <v>33.6</v>
          </cell>
          <cell r="G9">
            <v>80</v>
          </cell>
        </row>
        <row r="10">
          <cell r="A10">
            <v>5</v>
          </cell>
          <cell r="B10" t="str">
            <v>ACOS4(ﾊﾟﾗﾚﾙ)</v>
          </cell>
          <cell r="C10">
            <v>42</v>
          </cell>
          <cell r="D10" t="str">
            <v xml:space="preserve">      -</v>
          </cell>
          <cell r="E10">
            <v>42</v>
          </cell>
          <cell r="F10">
            <v>33.6</v>
          </cell>
          <cell r="G10">
            <v>80</v>
          </cell>
        </row>
        <row r="11">
          <cell r="A11">
            <v>6</v>
          </cell>
          <cell r="B11" t="str">
            <v>ACOS4(上記以外)</v>
          </cell>
          <cell r="C11">
            <v>38</v>
          </cell>
          <cell r="D11" t="str">
            <v xml:space="preserve">      -</v>
          </cell>
          <cell r="E11">
            <v>38</v>
          </cell>
          <cell r="F11">
            <v>30.4</v>
          </cell>
          <cell r="G11">
            <v>80</v>
          </cell>
        </row>
        <row r="12">
          <cell r="A12">
            <v>7</v>
          </cell>
          <cell r="B12" t="str">
            <v>DIPS大型</v>
          </cell>
          <cell r="C12">
            <v>90</v>
          </cell>
          <cell r="D12" t="str">
            <v xml:space="preserve">      -</v>
          </cell>
          <cell r="E12">
            <v>90</v>
          </cell>
          <cell r="F12">
            <v>72</v>
          </cell>
          <cell r="G12">
            <v>80</v>
          </cell>
        </row>
        <row r="13">
          <cell r="A13">
            <v>8</v>
          </cell>
          <cell r="B13" t="str">
            <v>ＦＴＣ</v>
          </cell>
          <cell r="C13">
            <v>46</v>
          </cell>
          <cell r="D13">
            <v>46</v>
          </cell>
          <cell r="E13">
            <v>46</v>
          </cell>
          <cell r="F13">
            <v>32.200000000000003</v>
          </cell>
          <cell r="G13">
            <v>70</v>
          </cell>
        </row>
        <row r="14">
          <cell r="A14">
            <v>9</v>
          </cell>
          <cell r="B14" t="str">
            <v>NX7000</v>
          </cell>
          <cell r="C14">
            <v>54</v>
          </cell>
          <cell r="D14">
            <v>54</v>
          </cell>
          <cell r="E14">
            <v>54</v>
          </cell>
          <cell r="F14">
            <v>37.799999999999997</v>
          </cell>
          <cell r="G14">
            <v>70</v>
          </cell>
        </row>
        <row r="15">
          <cell r="A15">
            <v>10</v>
          </cell>
          <cell r="B15" t="str">
            <v>ACOS部品</v>
          </cell>
          <cell r="C15">
            <v>38</v>
          </cell>
          <cell r="D15" t="str">
            <v xml:space="preserve">      -</v>
          </cell>
          <cell r="E15">
            <v>38</v>
          </cell>
          <cell r="F15">
            <v>30.4</v>
          </cell>
          <cell r="G15">
            <v>80</v>
          </cell>
        </row>
        <row r="16">
          <cell r="A16">
            <v>11</v>
          </cell>
          <cell r="B16" t="str">
            <v>ACOS2(ﾊﾟﾗﾚﾙ)</v>
          </cell>
          <cell r="C16">
            <v>45</v>
          </cell>
          <cell r="D16">
            <v>45</v>
          </cell>
          <cell r="E16">
            <v>45</v>
          </cell>
          <cell r="F16">
            <v>36</v>
          </cell>
          <cell r="G16">
            <v>80</v>
          </cell>
        </row>
        <row r="17">
          <cell r="A17">
            <v>12</v>
          </cell>
          <cell r="B17" t="str">
            <v>ACOS2（その他,部品）</v>
          </cell>
          <cell r="C17">
            <v>42</v>
          </cell>
          <cell r="D17">
            <v>42</v>
          </cell>
          <cell r="E17">
            <v>42</v>
          </cell>
          <cell r="F17">
            <v>33.6</v>
          </cell>
          <cell r="G17">
            <v>80</v>
          </cell>
        </row>
        <row r="18">
          <cell r="A18">
            <v>13</v>
          </cell>
          <cell r="B18" t="str">
            <v>DIPS小型</v>
          </cell>
          <cell r="C18">
            <v>90</v>
          </cell>
          <cell r="D18" t="str">
            <v xml:space="preserve">      -</v>
          </cell>
          <cell r="E18">
            <v>90</v>
          </cell>
          <cell r="F18">
            <v>72</v>
          </cell>
          <cell r="G18">
            <v>80</v>
          </cell>
        </row>
        <row r="19">
          <cell r="A19">
            <v>14</v>
          </cell>
          <cell r="B19" t="str">
            <v>ミニコン</v>
          </cell>
          <cell r="C19">
            <v>42</v>
          </cell>
          <cell r="D19">
            <v>42</v>
          </cell>
          <cell r="E19">
            <v>42</v>
          </cell>
          <cell r="F19">
            <v>33.6</v>
          </cell>
          <cell r="G19">
            <v>80</v>
          </cell>
        </row>
        <row r="20">
          <cell r="A20">
            <v>15</v>
          </cell>
          <cell r="B20" t="str">
            <v>ＯＳＶ</v>
          </cell>
          <cell r="C20">
            <v>40</v>
          </cell>
          <cell r="D20">
            <v>40</v>
          </cell>
          <cell r="E20">
            <v>40</v>
          </cell>
          <cell r="F20">
            <v>32</v>
          </cell>
          <cell r="G20">
            <v>80</v>
          </cell>
        </row>
        <row r="21">
          <cell r="A21">
            <v>16</v>
          </cell>
          <cell r="B21" t="str">
            <v>ＯＰ－Ｓ</v>
          </cell>
          <cell r="C21">
            <v>42</v>
          </cell>
          <cell r="D21">
            <v>42</v>
          </cell>
          <cell r="E21">
            <v>42</v>
          </cell>
          <cell r="F21">
            <v>33.6</v>
          </cell>
          <cell r="G21">
            <v>80</v>
          </cell>
        </row>
        <row r="22">
          <cell r="A22">
            <v>17</v>
          </cell>
          <cell r="B22" t="str">
            <v>ＯＰ－Ｘ</v>
          </cell>
          <cell r="C22">
            <v>46</v>
          </cell>
          <cell r="D22">
            <v>46</v>
          </cell>
          <cell r="E22">
            <v>46</v>
          </cell>
          <cell r="F22">
            <v>32.200000000000003</v>
          </cell>
          <cell r="G22">
            <v>70</v>
          </cell>
        </row>
        <row r="23">
          <cell r="A23">
            <v>18</v>
          </cell>
          <cell r="B23" t="str">
            <v>Ｕ　Ｐ</v>
          </cell>
          <cell r="C23">
            <v>45</v>
          </cell>
          <cell r="D23">
            <v>45</v>
          </cell>
          <cell r="E23">
            <v>45</v>
          </cell>
          <cell r="F23">
            <v>31.5</v>
          </cell>
          <cell r="G23">
            <v>70</v>
          </cell>
        </row>
        <row r="24">
          <cell r="A24">
            <v>19</v>
          </cell>
          <cell r="B24" t="str">
            <v>ＥＷＳ</v>
          </cell>
          <cell r="C24">
            <v>45</v>
          </cell>
          <cell r="D24">
            <v>45</v>
          </cell>
          <cell r="E24">
            <v>45</v>
          </cell>
          <cell r="F24">
            <v>31.5</v>
          </cell>
          <cell r="G24">
            <v>70</v>
          </cell>
        </row>
        <row r="25">
          <cell r="A25">
            <v>20</v>
          </cell>
          <cell r="B25" t="str">
            <v>EXPRESS700</v>
          </cell>
          <cell r="C25">
            <v>50</v>
          </cell>
          <cell r="D25">
            <v>50</v>
          </cell>
          <cell r="E25">
            <v>50</v>
          </cell>
          <cell r="F25">
            <v>40</v>
          </cell>
          <cell r="G25">
            <v>80</v>
          </cell>
        </row>
        <row r="26">
          <cell r="A26">
            <v>21</v>
          </cell>
          <cell r="B26" t="str">
            <v>EXPRESS100,200</v>
          </cell>
          <cell r="C26">
            <v>53</v>
          </cell>
          <cell r="D26">
            <v>53</v>
          </cell>
          <cell r="E26">
            <v>53</v>
          </cell>
          <cell r="F26">
            <v>42.4</v>
          </cell>
          <cell r="G26">
            <v>80</v>
          </cell>
        </row>
        <row r="27">
          <cell r="A27">
            <v>22</v>
          </cell>
          <cell r="B27" t="str">
            <v>PC9800 外売(MATE)</v>
          </cell>
          <cell r="C27">
            <v>53</v>
          </cell>
          <cell r="D27">
            <v>53</v>
          </cell>
          <cell r="E27">
            <v>53</v>
          </cell>
          <cell r="F27">
            <v>53</v>
          </cell>
          <cell r="G27">
            <v>100</v>
          </cell>
        </row>
        <row r="28">
          <cell r="A28">
            <v>23</v>
          </cell>
          <cell r="B28" t="str">
            <v>PC9800 外売(Netfine)</v>
          </cell>
          <cell r="C28">
            <v>53</v>
          </cell>
          <cell r="D28">
            <v>53</v>
          </cell>
          <cell r="E28">
            <v>53</v>
          </cell>
          <cell r="F28">
            <v>53</v>
          </cell>
          <cell r="G28">
            <v>100</v>
          </cell>
        </row>
        <row r="29">
          <cell r="A29">
            <v>24</v>
          </cell>
          <cell r="B29" t="str">
            <v>PC9800 外売(fine)</v>
          </cell>
          <cell r="C29">
            <v>53</v>
          </cell>
          <cell r="D29">
            <v>53</v>
          </cell>
          <cell r="E29">
            <v>53</v>
          </cell>
          <cell r="F29">
            <v>53</v>
          </cell>
          <cell r="G29">
            <v>100</v>
          </cell>
        </row>
        <row r="30">
          <cell r="A30">
            <v>25</v>
          </cell>
          <cell r="B30" t="str">
            <v>PC9800 外売(Aile)</v>
          </cell>
          <cell r="C30">
            <v>52</v>
          </cell>
          <cell r="D30">
            <v>52</v>
          </cell>
          <cell r="E30">
            <v>52</v>
          </cell>
          <cell r="F30">
            <v>52</v>
          </cell>
          <cell r="G30">
            <v>100</v>
          </cell>
        </row>
        <row r="31">
          <cell r="A31">
            <v>26</v>
          </cell>
          <cell r="B31" t="str">
            <v>PC9800 外売(VersaPro)</v>
          </cell>
          <cell r="C31">
            <v>53</v>
          </cell>
          <cell r="D31">
            <v>53</v>
          </cell>
          <cell r="E31">
            <v>53</v>
          </cell>
          <cell r="F31">
            <v>53</v>
          </cell>
          <cell r="G31">
            <v>100</v>
          </cell>
        </row>
        <row r="32">
          <cell r="A32">
            <v>27</v>
          </cell>
          <cell r="B32" t="str">
            <v>PC9800 外売(Lavie)</v>
          </cell>
          <cell r="C32">
            <v>61</v>
          </cell>
          <cell r="D32">
            <v>61</v>
          </cell>
          <cell r="E32">
            <v>61</v>
          </cell>
          <cell r="F32">
            <v>61</v>
          </cell>
          <cell r="G32">
            <v>100</v>
          </cell>
        </row>
        <row r="33">
          <cell r="A33">
            <v>28</v>
          </cell>
          <cell r="B33" t="str">
            <v>PC9800 外売(Mobio AP無)</v>
          </cell>
          <cell r="C33">
            <v>54</v>
          </cell>
          <cell r="D33">
            <v>54</v>
          </cell>
          <cell r="E33">
            <v>54</v>
          </cell>
          <cell r="F33">
            <v>54</v>
          </cell>
          <cell r="G33">
            <v>100</v>
          </cell>
        </row>
        <row r="34">
          <cell r="A34">
            <v>29</v>
          </cell>
          <cell r="B34" t="str">
            <v>PC9800 外売(Mobio AP有)</v>
          </cell>
          <cell r="C34">
            <v>61</v>
          </cell>
          <cell r="D34">
            <v>61</v>
          </cell>
          <cell r="E34">
            <v>61</v>
          </cell>
          <cell r="F34">
            <v>61</v>
          </cell>
          <cell r="G34">
            <v>100</v>
          </cell>
        </row>
        <row r="35">
          <cell r="A35">
            <v>30</v>
          </cell>
          <cell r="B35" t="str">
            <v>PC9800 外売(ValueStar)</v>
          </cell>
          <cell r="C35">
            <v>61</v>
          </cell>
          <cell r="D35">
            <v>61</v>
          </cell>
          <cell r="E35">
            <v>61</v>
          </cell>
          <cell r="F35">
            <v>61</v>
          </cell>
          <cell r="G35">
            <v>100</v>
          </cell>
        </row>
        <row r="36">
          <cell r="A36">
            <v>31</v>
          </cell>
          <cell r="B36" t="str">
            <v>PC9800 外売(Canbe)</v>
          </cell>
          <cell r="C36">
            <v>61</v>
          </cell>
          <cell r="D36">
            <v>61</v>
          </cell>
          <cell r="E36">
            <v>61</v>
          </cell>
          <cell r="F36">
            <v>61</v>
          </cell>
          <cell r="G36">
            <v>100</v>
          </cell>
        </row>
        <row r="37">
          <cell r="A37">
            <v>32</v>
          </cell>
          <cell r="B37" t="str">
            <v>PC9800 外売(上記以外)</v>
          </cell>
          <cell r="C37">
            <v>50</v>
          </cell>
          <cell r="D37">
            <v>50</v>
          </cell>
          <cell r="E37">
            <v>50</v>
          </cell>
          <cell r="F37">
            <v>50</v>
          </cell>
          <cell r="G37">
            <v>100</v>
          </cell>
        </row>
        <row r="38">
          <cell r="A38">
            <v>33</v>
          </cell>
          <cell r="B38" t="str">
            <v>PC9800 設備</v>
          </cell>
          <cell r="C38">
            <v>60</v>
          </cell>
          <cell r="D38" t="str">
            <v xml:space="preserve">      -</v>
          </cell>
          <cell r="E38">
            <v>60</v>
          </cell>
          <cell r="F38">
            <v>60</v>
          </cell>
          <cell r="G38">
            <v>100</v>
          </cell>
        </row>
        <row r="39">
          <cell r="A39">
            <v>34</v>
          </cell>
          <cell r="B39" t="str">
            <v>PC-PTOS(PC型番)</v>
          </cell>
          <cell r="C39">
            <v>50</v>
          </cell>
          <cell r="D39">
            <v>50</v>
          </cell>
          <cell r="E39">
            <v>50</v>
          </cell>
          <cell r="F39">
            <v>50</v>
          </cell>
          <cell r="G39">
            <v>100</v>
          </cell>
        </row>
        <row r="40">
          <cell r="A40">
            <v>35</v>
          </cell>
          <cell r="B40" t="str">
            <v>PC-PTOS（Ｎ型番）</v>
          </cell>
          <cell r="C40">
            <v>43.5</v>
          </cell>
          <cell r="D40">
            <v>43.5</v>
          </cell>
          <cell r="E40">
            <v>43.5</v>
          </cell>
          <cell r="F40">
            <v>43.5</v>
          </cell>
          <cell r="G40">
            <v>100</v>
          </cell>
        </row>
        <row r="41">
          <cell r="A41">
            <v>36</v>
          </cell>
          <cell r="B41" t="str">
            <v>N5200･5300</v>
          </cell>
          <cell r="C41">
            <v>43.5</v>
          </cell>
          <cell r="D41">
            <v>43.5</v>
          </cell>
          <cell r="E41">
            <v>43.5</v>
          </cell>
          <cell r="F41">
            <v>43.5</v>
          </cell>
          <cell r="G41">
            <v>100</v>
          </cell>
        </row>
        <row r="42">
          <cell r="A42">
            <v>37</v>
          </cell>
          <cell r="B42" t="str">
            <v>NEFILE30</v>
          </cell>
          <cell r="C42">
            <v>50</v>
          </cell>
          <cell r="D42">
            <v>50</v>
          </cell>
          <cell r="E42">
            <v>50</v>
          </cell>
          <cell r="F42">
            <v>50</v>
          </cell>
          <cell r="G42">
            <v>100</v>
          </cell>
        </row>
        <row r="43">
          <cell r="A43">
            <v>38</v>
          </cell>
          <cell r="B43" t="str">
            <v>NEFILE50</v>
          </cell>
          <cell r="C43">
            <v>43.5</v>
          </cell>
          <cell r="D43">
            <v>43.5</v>
          </cell>
          <cell r="E43">
            <v>43.5</v>
          </cell>
          <cell r="F43">
            <v>43.5</v>
          </cell>
          <cell r="G43">
            <v>100</v>
          </cell>
        </row>
        <row r="44">
          <cell r="A44">
            <v>39</v>
          </cell>
          <cell r="B44" t="str">
            <v>ＤＰ５０</v>
          </cell>
          <cell r="C44">
            <v>53</v>
          </cell>
          <cell r="D44">
            <v>53</v>
          </cell>
          <cell r="E44">
            <v>53</v>
          </cell>
          <cell r="F44">
            <v>53</v>
          </cell>
          <cell r="G44">
            <v>100</v>
          </cell>
        </row>
        <row r="45">
          <cell r="A45">
            <v>40</v>
          </cell>
          <cell r="B45" t="str">
            <v>他ＰＣ製品</v>
          </cell>
          <cell r="C45">
            <v>70</v>
          </cell>
          <cell r="D45">
            <v>70</v>
          </cell>
          <cell r="E45">
            <v>70</v>
          </cell>
          <cell r="F45">
            <v>70</v>
          </cell>
          <cell r="G45">
            <v>100</v>
          </cell>
        </row>
        <row r="46">
          <cell r="A46">
            <v>41</v>
          </cell>
          <cell r="B46" t="str">
            <v>印鑑端末（現行機）</v>
          </cell>
          <cell r="C46">
            <v>48</v>
          </cell>
          <cell r="D46">
            <v>48</v>
          </cell>
          <cell r="E46">
            <v>48</v>
          </cell>
          <cell r="F46">
            <v>48</v>
          </cell>
          <cell r="G46">
            <v>100</v>
          </cell>
        </row>
        <row r="47">
          <cell r="A47">
            <v>42</v>
          </cell>
          <cell r="B47" t="str">
            <v>Ｊ端末（現行機）</v>
          </cell>
          <cell r="C47">
            <v>44.5</v>
          </cell>
          <cell r="D47">
            <v>44.5</v>
          </cell>
          <cell r="E47">
            <v>44.5</v>
          </cell>
          <cell r="F47">
            <v>44.5</v>
          </cell>
          <cell r="G47">
            <v>100</v>
          </cell>
        </row>
        <row r="48">
          <cell r="A48">
            <v>43</v>
          </cell>
          <cell r="B48" t="str">
            <v>ﾒﾃﾞｨｱｳｲﾝﾄﾞｳ</v>
          </cell>
          <cell r="C48">
            <v>35</v>
          </cell>
          <cell r="D48">
            <v>35</v>
          </cell>
          <cell r="E48">
            <v>35</v>
          </cell>
          <cell r="F48">
            <v>35</v>
          </cell>
          <cell r="G48">
            <v>100</v>
          </cell>
        </row>
        <row r="49">
          <cell r="A49">
            <v>44</v>
          </cell>
          <cell r="B49" t="str">
            <v>ﾌﾟﾁﾒﾃﾞｨｱｳｨﾝﾄﾞｳ</v>
          </cell>
          <cell r="C49">
            <v>52</v>
          </cell>
          <cell r="D49">
            <v>52</v>
          </cell>
          <cell r="E49">
            <v>52</v>
          </cell>
          <cell r="F49">
            <v>52</v>
          </cell>
          <cell r="G49">
            <v>100</v>
          </cell>
        </row>
        <row r="50">
          <cell r="A50">
            <v>45</v>
          </cell>
          <cell r="B50" t="str">
            <v>特注端末</v>
          </cell>
          <cell r="C50">
            <v>52</v>
          </cell>
          <cell r="D50">
            <v>52</v>
          </cell>
          <cell r="E50">
            <v>52</v>
          </cell>
          <cell r="F50">
            <v>52</v>
          </cell>
          <cell r="G50">
            <v>100</v>
          </cell>
        </row>
        <row r="51">
          <cell r="A51">
            <v>46</v>
          </cell>
          <cell r="B51" t="str">
            <v>ＰＯＳ</v>
          </cell>
          <cell r="C51">
            <v>42</v>
          </cell>
          <cell r="D51">
            <v>42</v>
          </cell>
          <cell r="E51">
            <v>42</v>
          </cell>
          <cell r="F51">
            <v>42</v>
          </cell>
          <cell r="G51">
            <v>100</v>
          </cell>
        </row>
        <row r="52">
          <cell r="A52">
            <v>47</v>
          </cell>
          <cell r="B52" t="str">
            <v>ＰＯＴ</v>
          </cell>
          <cell r="C52">
            <v>42</v>
          </cell>
          <cell r="D52">
            <v>42</v>
          </cell>
          <cell r="E52">
            <v>42</v>
          </cell>
          <cell r="F52">
            <v>42</v>
          </cell>
          <cell r="G52">
            <v>100</v>
          </cell>
        </row>
        <row r="53">
          <cell r="A53">
            <v>48</v>
          </cell>
          <cell r="B53" t="str">
            <v>ＳＭＳ（5200系）</v>
          </cell>
          <cell r="C53">
            <v>47</v>
          </cell>
          <cell r="D53">
            <v>47</v>
          </cell>
          <cell r="E53">
            <v>47</v>
          </cell>
          <cell r="F53">
            <v>47</v>
          </cell>
          <cell r="G53">
            <v>100</v>
          </cell>
        </row>
        <row r="54">
          <cell r="A54">
            <v>49</v>
          </cell>
          <cell r="B54" t="str">
            <v>ﾓﾊﾞｲﾙｷﾞｱ</v>
          </cell>
          <cell r="C54">
            <v>65</v>
          </cell>
          <cell r="D54">
            <v>67</v>
          </cell>
          <cell r="E54">
            <v>65</v>
          </cell>
          <cell r="F54">
            <v>65</v>
          </cell>
          <cell r="G54">
            <v>100</v>
          </cell>
        </row>
        <row r="55">
          <cell r="A55">
            <v>50</v>
          </cell>
          <cell r="B55" t="str">
            <v>外食店向  REGIPORT</v>
          </cell>
          <cell r="C55">
            <v>36</v>
          </cell>
          <cell r="D55">
            <v>36</v>
          </cell>
          <cell r="E55">
            <v>36</v>
          </cell>
          <cell r="F55">
            <v>36</v>
          </cell>
          <cell r="G55">
            <v>100</v>
          </cell>
        </row>
        <row r="56">
          <cell r="A56">
            <v>51</v>
          </cell>
          <cell r="B56" t="str">
            <v>その他ＰＷＳ製品</v>
          </cell>
          <cell r="C56">
            <v>52</v>
          </cell>
          <cell r="D56">
            <v>52</v>
          </cell>
          <cell r="E56">
            <v>52</v>
          </cell>
          <cell r="F56">
            <v>52</v>
          </cell>
          <cell r="G56">
            <v>100</v>
          </cell>
        </row>
        <row r="57">
          <cell r="A57">
            <v>52</v>
          </cell>
          <cell r="B57" t="str">
            <v>プリンタ</v>
          </cell>
          <cell r="C57">
            <v>60</v>
          </cell>
          <cell r="D57">
            <v>60</v>
          </cell>
          <cell r="E57">
            <v>60</v>
          </cell>
          <cell r="F57">
            <v>60</v>
          </cell>
          <cell r="G57">
            <v>100</v>
          </cell>
        </row>
        <row r="58">
          <cell r="A58">
            <v>53</v>
          </cell>
          <cell r="B58" t="str">
            <v>医療機器</v>
          </cell>
          <cell r="C58" t="str">
            <v>個別設定</v>
          </cell>
          <cell r="D58" t="str">
            <v>個別設定</v>
          </cell>
          <cell r="E58" t="str">
            <v>個別設定</v>
          </cell>
          <cell r="F58" t="str">
            <v>個別設定</v>
          </cell>
          <cell r="G58">
            <v>100</v>
          </cell>
        </row>
        <row r="59">
          <cell r="A59">
            <v>54</v>
          </cell>
          <cell r="B59" t="str">
            <v>産オートＯＣＲ</v>
          </cell>
          <cell r="C59">
            <v>55</v>
          </cell>
          <cell r="D59">
            <v>55</v>
          </cell>
          <cell r="E59">
            <v>55</v>
          </cell>
          <cell r="F59">
            <v>55</v>
          </cell>
          <cell r="G59">
            <v>100</v>
          </cell>
        </row>
        <row r="60">
          <cell r="A60">
            <v>55</v>
          </cell>
          <cell r="B60" t="str">
            <v>NW機器（消防ｼｽﾃﾑ）</v>
          </cell>
          <cell r="C60" t="str">
            <v>個別設定</v>
          </cell>
          <cell r="D60" t="str">
            <v>個別設定</v>
          </cell>
          <cell r="E60" t="str">
            <v>個別設定</v>
          </cell>
          <cell r="F60" t="str">
            <v>個別設定</v>
          </cell>
          <cell r="G60">
            <v>100</v>
          </cell>
        </row>
        <row r="61">
          <cell r="A61">
            <v>56</v>
          </cell>
          <cell r="B61" t="str">
            <v>NW機器（IP45）</v>
          </cell>
          <cell r="C61">
            <v>49</v>
          </cell>
          <cell r="D61">
            <v>49</v>
          </cell>
          <cell r="E61">
            <v>49</v>
          </cell>
          <cell r="F61">
            <v>49</v>
          </cell>
          <cell r="G61">
            <v>100</v>
          </cell>
        </row>
        <row r="62">
          <cell r="A62">
            <v>57</v>
          </cell>
          <cell r="B62" t="str">
            <v>NW機器（その他） [売価]</v>
          </cell>
          <cell r="C62">
            <v>91.7</v>
          </cell>
          <cell r="D62">
            <v>91.7</v>
          </cell>
          <cell r="E62">
            <v>91.7</v>
          </cell>
          <cell r="F62">
            <v>91.7</v>
          </cell>
          <cell r="G62">
            <v>100</v>
          </cell>
        </row>
        <row r="63">
          <cell r="A63">
            <v>58</v>
          </cell>
          <cell r="B63" t="str">
            <v>ＬＡＮ応用製品</v>
          </cell>
          <cell r="C63">
            <v>55</v>
          </cell>
          <cell r="D63">
            <v>55</v>
          </cell>
          <cell r="E63">
            <v>55</v>
          </cell>
          <cell r="F63">
            <v>55</v>
          </cell>
          <cell r="G63">
            <v>100</v>
          </cell>
        </row>
        <row r="64">
          <cell r="A64">
            <v>59</v>
          </cell>
          <cell r="B64" t="str">
            <v>ﾌｧｲﾙ（光媒体）</v>
          </cell>
          <cell r="C64">
            <v>64</v>
          </cell>
          <cell r="D64">
            <v>64</v>
          </cell>
          <cell r="E64">
            <v>64</v>
          </cell>
          <cell r="F64">
            <v>64</v>
          </cell>
          <cell r="G64">
            <v>100</v>
          </cell>
        </row>
        <row r="65">
          <cell r="A65">
            <v>60</v>
          </cell>
          <cell r="B65" t="str">
            <v>ﾌｧｲﾙ(EDMT)</v>
          </cell>
          <cell r="C65">
            <v>90</v>
          </cell>
          <cell r="D65">
            <v>90</v>
          </cell>
          <cell r="E65">
            <v>90</v>
          </cell>
          <cell r="F65">
            <v>90</v>
          </cell>
          <cell r="G65">
            <v>100</v>
          </cell>
        </row>
        <row r="66">
          <cell r="A66">
            <v>61</v>
          </cell>
          <cell r="B66" t="str">
            <v>その他Ｇｒ製品</v>
          </cell>
          <cell r="C66" t="str">
            <v>個別設定</v>
          </cell>
          <cell r="D66" t="str">
            <v>個別設定</v>
          </cell>
          <cell r="E66" t="str">
            <v>個別設定</v>
          </cell>
          <cell r="F66" t="str">
            <v>個別設定</v>
          </cell>
          <cell r="G66">
            <v>100</v>
          </cell>
        </row>
        <row r="67">
          <cell r="A67">
            <v>62</v>
          </cell>
          <cell r="B67" t="str">
            <v>ＰＰ(ACOS関係)</v>
          </cell>
          <cell r="C67">
            <v>40</v>
          </cell>
          <cell r="D67">
            <v>40</v>
          </cell>
          <cell r="E67">
            <v>40</v>
          </cell>
          <cell r="F67">
            <v>32</v>
          </cell>
          <cell r="G67">
            <v>80</v>
          </cell>
        </row>
        <row r="68">
          <cell r="A68">
            <v>63</v>
          </cell>
          <cell r="B68" t="str">
            <v>事業部ＰＰ</v>
          </cell>
          <cell r="C68">
            <v>30</v>
          </cell>
          <cell r="D68">
            <v>30</v>
          </cell>
          <cell r="E68">
            <v>30</v>
          </cell>
          <cell r="F68">
            <v>30</v>
          </cell>
          <cell r="G68">
            <v>100</v>
          </cell>
        </row>
        <row r="69">
          <cell r="A69">
            <v>64</v>
          </cell>
          <cell r="B69" t="str">
            <v>ＰＰ保守</v>
          </cell>
          <cell r="C69" t="str">
            <v xml:space="preserve">      -</v>
          </cell>
          <cell r="D69" t="str">
            <v xml:space="preserve">      -</v>
          </cell>
          <cell r="E69" t="str">
            <v xml:space="preserve">      -</v>
          </cell>
          <cell r="F69" t="str">
            <v xml:space="preserve">      -</v>
          </cell>
          <cell r="G69">
            <v>100</v>
          </cell>
        </row>
        <row r="70">
          <cell r="A70">
            <v>65</v>
          </cell>
          <cell r="B70" t="str">
            <v>ＮＥＳ業務委託費 [売価]</v>
          </cell>
          <cell r="C70">
            <v>90</v>
          </cell>
        </row>
        <row r="71">
          <cell r="A71">
            <v>66</v>
          </cell>
          <cell r="B71" t="str">
            <v>導入諸経費</v>
          </cell>
          <cell r="C71">
            <v>85</v>
          </cell>
        </row>
        <row r="72">
          <cell r="A72">
            <v>67</v>
          </cell>
          <cell r="B72" t="str">
            <v>保守料(ﾊｰﾄﾞｳｪｱ)</v>
          </cell>
          <cell r="C72">
            <v>50</v>
          </cell>
        </row>
        <row r="73">
          <cell r="A73">
            <v>68</v>
          </cell>
          <cell r="B73" t="str">
            <v>保守料(PP)</v>
          </cell>
          <cell r="C73">
            <v>54</v>
          </cell>
        </row>
        <row r="74">
          <cell r="A74">
            <v>69</v>
          </cell>
          <cell r="B74" t="str">
            <v xml:space="preserve"> ＵＰ，ＥＷＳ，ＦＴＣ，ＮＸのＰＰ付替乗率</v>
          </cell>
        </row>
        <row r="75">
          <cell r="A75">
            <v>70</v>
          </cell>
          <cell r="B75" t="str">
            <v>基本ソフト</v>
          </cell>
          <cell r="C75">
            <v>46</v>
          </cell>
          <cell r="D75">
            <v>46</v>
          </cell>
          <cell r="E75">
            <v>46</v>
          </cell>
          <cell r="F75">
            <v>32.200000000000003</v>
          </cell>
          <cell r="G75">
            <v>70</v>
          </cell>
        </row>
        <row r="76">
          <cell r="A76">
            <v>71</v>
          </cell>
          <cell r="B76" t="str">
            <v>WSOS+社製ｿﾌﾄ</v>
          </cell>
          <cell r="C76">
            <v>48</v>
          </cell>
          <cell r="D76">
            <v>48</v>
          </cell>
          <cell r="E76">
            <v>48</v>
          </cell>
          <cell r="F76">
            <v>33.6</v>
          </cell>
          <cell r="G76">
            <v>70</v>
          </cell>
        </row>
        <row r="77">
          <cell r="A77">
            <v>72</v>
          </cell>
          <cell r="B77" t="str">
            <v>一部ﾗｲｾﾝｽｿﾌﾄ(ORACLE等)</v>
          </cell>
          <cell r="C77">
            <v>52</v>
          </cell>
          <cell r="D77">
            <v>52</v>
          </cell>
          <cell r="E77">
            <v>52</v>
          </cell>
          <cell r="F77">
            <v>36.4</v>
          </cell>
          <cell r="G77">
            <v>70</v>
          </cell>
        </row>
        <row r="78">
          <cell r="A78">
            <v>73</v>
          </cell>
          <cell r="B78" t="str">
            <v>個別対応(INFORMIX,SYBASE等)</v>
          </cell>
          <cell r="C78">
            <v>56</v>
          </cell>
          <cell r="D78">
            <v>56</v>
          </cell>
          <cell r="E78">
            <v>56</v>
          </cell>
          <cell r="F78">
            <v>39.200000000000003</v>
          </cell>
          <cell r="G78">
            <v>70</v>
          </cell>
        </row>
        <row r="79">
          <cell r="A79">
            <v>74</v>
          </cell>
          <cell r="B79" t="str">
            <v>HP製品基本,ﾐﾄﾞﾙｿﾌﾄ</v>
          </cell>
          <cell r="C79">
            <v>54</v>
          </cell>
          <cell r="D79">
            <v>54</v>
          </cell>
          <cell r="E79">
            <v>54</v>
          </cell>
          <cell r="F79">
            <v>37.799999999999997</v>
          </cell>
          <cell r="G79">
            <v>70</v>
          </cell>
        </row>
        <row r="80">
          <cell r="A80">
            <v>75</v>
          </cell>
          <cell r="B80" t="str">
            <v>59～63平均付替乗率</v>
          </cell>
          <cell r="C80">
            <v>50</v>
          </cell>
          <cell r="D80">
            <v>50</v>
          </cell>
          <cell r="E80">
            <v>50</v>
          </cell>
          <cell r="F80">
            <v>35</v>
          </cell>
          <cell r="G80">
            <v>70</v>
          </cell>
        </row>
      </sheetData>
      <sheetData sheetId="5"/>
      <sheetData sheetId="6"/>
      <sheetData sheetId="7"/>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
      <sheetName val="原価表"/>
      <sheetName val="index"/>
      <sheetName val="KM5155"/>
      <sheetName val="KM5155_H20"/>
      <sheetName val="KM5155_H20_Ver2"/>
      <sheetName val="KM5170"/>
      <sheetName val="KM5170_H20"/>
      <sheetName val="KM5183"/>
      <sheetName val="KM5183_H20"/>
      <sheetName val="商品価格表"/>
      <sheetName val="NEC請負パターン"/>
      <sheetName val="データシート"/>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価格表"/>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ﾙｰﾌﾟ計画"/>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EMC"/>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ICカード,RW"/>
      <sheetName val="２．SmartOnNEO PKG,HW"/>
      <sheetName val="３．SmartOnNEO SI"/>
      <sheetName val="４．SecureVisor PKG・HW"/>
      <sheetName val="５．SecureVisor SI"/>
      <sheetName val="６．SmartOn PKG,HW"/>
      <sheetName val="７．SmartOn SI"/>
      <sheetName val="５．Win2003ユーザライセンス"/>
      <sheetName val="その他経費"/>
      <sheetName val="１_ICカード_RW"/>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試作"/>
      <sheetName val="明細"/>
    </sheetNames>
    <definedNames>
      <definedName name="MODORU"/>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Sheet1"/>
      <sheetName val="Face"/>
      <sheetName val="Sheet2"/>
      <sheetName val="Warehouse"/>
      <sheetName val="Vista"/>
      <sheetName val="SQLBT"/>
      <sheetName val="PTMU"/>
      <sheetName val="Misc"/>
      <sheetName val="Client"/>
      <sheetName val="Face for Parter"/>
      <sheetName val="Document"/>
      <sheetName val="Rank"/>
    </sheetNames>
    <sheetDataSet>
      <sheetData sheetId="0">
        <row r="6">
          <cell r="A6" t="str">
            <v>仕切ランク</v>
          </cell>
          <cell r="B6" t="str">
            <v>仕切率</v>
          </cell>
          <cell r="C6" t="str">
            <v>保守仕切率</v>
          </cell>
        </row>
        <row r="7">
          <cell r="A7" t="str">
            <v>A</v>
          </cell>
          <cell r="B7">
            <v>0.75</v>
          </cell>
          <cell r="C7">
            <v>0.15</v>
          </cell>
        </row>
        <row r="8">
          <cell r="A8" t="str">
            <v>B</v>
          </cell>
          <cell r="B8">
            <v>0.74</v>
          </cell>
          <cell r="C8">
            <v>0.15</v>
          </cell>
        </row>
        <row r="9">
          <cell r="A9" t="str">
            <v>C</v>
          </cell>
          <cell r="B9">
            <v>0.73</v>
          </cell>
          <cell r="C9">
            <v>0.15</v>
          </cell>
        </row>
        <row r="10">
          <cell r="A10" t="str">
            <v>O</v>
          </cell>
          <cell r="B10">
            <v>1</v>
          </cell>
          <cell r="C10">
            <v>0.16</v>
          </cell>
        </row>
        <row r="11">
          <cell r="A11" t="str">
            <v>P</v>
          </cell>
          <cell r="B11">
            <v>0.65</v>
          </cell>
          <cell r="C11">
            <v>0.128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第三"/>
    </sheetNames>
    <sheetDataSet>
      <sheetData sheetId="0"/>
      <sheetData sheetId="1"/>
      <sheetData sheetId="2"/>
      <sheetData sheetId="3"/>
      <sheetData sheetId="4"/>
      <sheetData sheetId="5"/>
      <sheetData sheetId="6"/>
      <sheetData sheetId="7"/>
      <sheetData sheetId="8">
        <row r="5">
          <cell r="B5">
            <v>1</v>
          </cell>
          <cell r="C5" t="str">
            <v>継続物件</v>
          </cell>
          <cell r="H5" t="str">
            <v>1D</v>
          </cell>
        </row>
        <row r="6">
          <cell r="B6">
            <v>2</v>
          </cell>
          <cell r="C6" t="str">
            <v>80%以上</v>
          </cell>
          <cell r="H6" t="str">
            <v>1F</v>
          </cell>
        </row>
        <row r="7">
          <cell r="B7">
            <v>3</v>
          </cell>
          <cell r="C7" t="str">
            <v>60%以上</v>
          </cell>
          <cell r="H7" t="str">
            <v>2A</v>
          </cell>
        </row>
        <row r="8">
          <cell r="B8">
            <v>4</v>
          </cell>
          <cell r="C8" t="str">
            <v>60%未満</v>
          </cell>
          <cell r="H8" t="str">
            <v>2C</v>
          </cell>
        </row>
        <row r="9">
          <cell r="H9" t="str">
            <v>2D</v>
          </cell>
        </row>
        <row r="10">
          <cell r="H10" t="str">
            <v>2F</v>
          </cell>
        </row>
        <row r="11">
          <cell r="H11" t="str">
            <v>2G</v>
          </cell>
        </row>
        <row r="12">
          <cell r="H12" t="str">
            <v>2H</v>
          </cell>
        </row>
        <row r="13">
          <cell r="H13" t="str">
            <v>2J</v>
          </cell>
        </row>
        <row r="14">
          <cell r="H14" t="str">
            <v>2E</v>
          </cell>
        </row>
        <row r="15">
          <cell r="H15" t="str">
            <v>2L</v>
          </cell>
        </row>
        <row r="16">
          <cell r="H16" t="str">
            <v>2M</v>
          </cell>
        </row>
        <row r="17">
          <cell r="H17" t="str">
            <v>2N</v>
          </cell>
        </row>
        <row r="18">
          <cell r="H18" t="str">
            <v>2O</v>
          </cell>
        </row>
        <row r="19">
          <cell r="H19" t="str">
            <v>2P</v>
          </cell>
        </row>
        <row r="20">
          <cell r="H20" t="str">
            <v>2R</v>
          </cell>
        </row>
        <row r="21">
          <cell r="H21" t="str">
            <v>2S</v>
          </cell>
        </row>
        <row r="22">
          <cell r="H22" t="str">
            <v>2T</v>
          </cell>
        </row>
        <row r="23">
          <cell r="H23" t="str">
            <v>2X</v>
          </cell>
        </row>
        <row r="24">
          <cell r="H24" t="str">
            <v>3A</v>
          </cell>
        </row>
        <row r="25">
          <cell r="H25" t="str">
            <v>3B</v>
          </cell>
        </row>
        <row r="26">
          <cell r="H26" t="str">
            <v>3C</v>
          </cell>
        </row>
        <row r="27">
          <cell r="H27" t="str">
            <v>3D</v>
          </cell>
        </row>
        <row r="28">
          <cell r="H28" t="str">
            <v>3E</v>
          </cell>
        </row>
        <row r="29">
          <cell r="H29" t="str">
            <v>3Z</v>
          </cell>
        </row>
      </sheetData>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9D81-D9E4-4F4E-97F3-E26C8D750A51}">
  <dimension ref="A1:K55"/>
  <sheetViews>
    <sheetView tabSelected="1" view="pageBreakPreview" zoomScaleNormal="80" zoomScaleSheetLayoutView="100" workbookViewId="0">
      <selection activeCell="G13" sqref="G13:K13"/>
    </sheetView>
  </sheetViews>
  <sheetFormatPr defaultColWidth="8.75" defaultRowHeight="13.5" x14ac:dyDescent="0.15"/>
  <cols>
    <col min="1" max="1" width="5.875" style="33" customWidth="1"/>
    <col min="2" max="2" width="8.75" style="33"/>
    <col min="3" max="3" width="7.875" style="33" customWidth="1"/>
    <col min="4" max="4" width="8" style="33" customWidth="1"/>
    <col min="5" max="5" width="7.75" style="33" customWidth="1"/>
    <col min="6" max="6" width="8.5" style="33" customWidth="1"/>
    <col min="7" max="7" width="8" style="33" customWidth="1"/>
    <col min="8" max="8" width="10.625" style="33" customWidth="1"/>
    <col min="9" max="10" width="8.75" style="33"/>
    <col min="11" max="11" width="5.5" style="33" customWidth="1"/>
    <col min="12" max="12" width="5.875" style="33" customWidth="1"/>
    <col min="13" max="16384" width="8.75" style="33"/>
  </cols>
  <sheetData>
    <row r="1" spans="1:11" ht="14.25" x14ac:dyDescent="0.15">
      <c r="A1" s="577"/>
      <c r="B1" s="578"/>
      <c r="C1" s="34"/>
      <c r="D1" s="34"/>
      <c r="E1" s="34"/>
      <c r="F1" s="34"/>
      <c r="G1" s="34"/>
      <c r="H1" s="34"/>
      <c r="I1" s="34"/>
      <c r="J1" s="286" t="s">
        <v>32</v>
      </c>
    </row>
    <row r="2" spans="1:11" x14ac:dyDescent="0.15">
      <c r="B2" s="34"/>
      <c r="C2" s="34"/>
      <c r="D2" s="34"/>
      <c r="E2" s="34"/>
      <c r="F2" s="34"/>
      <c r="G2" s="34"/>
      <c r="H2" s="34"/>
      <c r="I2" s="34"/>
    </row>
    <row r="3" spans="1:11" x14ac:dyDescent="0.15">
      <c r="B3" s="34"/>
      <c r="C3" s="34"/>
      <c r="D3" s="34"/>
      <c r="E3" s="34"/>
      <c r="F3" s="34"/>
      <c r="G3" s="34"/>
      <c r="H3" s="34"/>
      <c r="I3" s="34"/>
      <c r="J3" s="39" t="s">
        <v>31</v>
      </c>
    </row>
    <row r="4" spans="1:11" ht="28.5" customHeight="1" x14ac:dyDescent="0.15">
      <c r="B4" s="34"/>
      <c r="C4" s="34"/>
      <c r="D4" s="34"/>
      <c r="E4" s="34"/>
      <c r="F4" s="34"/>
      <c r="G4" s="34"/>
      <c r="H4" s="34"/>
      <c r="I4" s="34"/>
      <c r="J4" s="34"/>
    </row>
    <row r="5" spans="1:11" ht="18.75" x14ac:dyDescent="0.15">
      <c r="B5" s="34"/>
      <c r="C5" s="34"/>
      <c r="D5" s="38"/>
      <c r="E5" s="38" t="s">
        <v>30</v>
      </c>
      <c r="F5" s="34"/>
      <c r="G5" s="34"/>
      <c r="H5" s="34"/>
      <c r="I5" s="34"/>
      <c r="J5" s="34"/>
    </row>
    <row r="6" spans="1:11" x14ac:dyDescent="0.15">
      <c r="B6" s="34"/>
      <c r="C6" s="34"/>
      <c r="D6" s="34"/>
      <c r="E6" s="34"/>
      <c r="F6" s="34"/>
      <c r="G6" s="34"/>
      <c r="H6" s="34"/>
      <c r="I6" s="34"/>
      <c r="J6" s="34"/>
    </row>
    <row r="7" spans="1:11" x14ac:dyDescent="0.15">
      <c r="B7" s="34"/>
      <c r="C7" s="34"/>
      <c r="D7" s="34"/>
      <c r="E7" s="34"/>
      <c r="F7" s="34"/>
      <c r="G7" s="34"/>
      <c r="H7" s="34"/>
      <c r="I7" s="34"/>
      <c r="J7" s="34"/>
    </row>
    <row r="8" spans="1:11" x14ac:dyDescent="0.15">
      <c r="B8" s="34"/>
      <c r="C8" s="34"/>
      <c r="D8" s="34"/>
      <c r="E8" s="34"/>
      <c r="F8" s="34"/>
      <c r="G8" s="34"/>
      <c r="H8" s="34"/>
      <c r="I8" s="34"/>
      <c r="J8" s="34"/>
    </row>
    <row r="9" spans="1:11" ht="17.25" x14ac:dyDescent="0.15">
      <c r="B9" s="37" t="s">
        <v>29</v>
      </c>
      <c r="C9" s="34"/>
      <c r="D9" s="34"/>
      <c r="E9" s="34"/>
      <c r="F9" s="34"/>
      <c r="G9" s="34"/>
      <c r="H9" s="34"/>
      <c r="I9" s="34"/>
      <c r="J9" s="34"/>
    </row>
    <row r="10" spans="1:11" ht="17.25" x14ac:dyDescent="0.15">
      <c r="B10" s="37"/>
      <c r="C10" s="34"/>
      <c r="D10" s="34"/>
      <c r="E10" s="34"/>
      <c r="F10" s="34"/>
      <c r="G10" s="34"/>
      <c r="H10" s="34"/>
      <c r="I10" s="34"/>
      <c r="J10" s="34"/>
    </row>
    <row r="11" spans="1:11" ht="17.25" x14ac:dyDescent="0.15">
      <c r="B11" s="37"/>
      <c r="C11" s="34"/>
      <c r="D11" s="34"/>
      <c r="E11" s="34"/>
      <c r="F11" s="34"/>
      <c r="G11" s="34"/>
      <c r="H11" s="34"/>
      <c r="I11" s="34"/>
      <c r="J11" s="34"/>
    </row>
    <row r="12" spans="1:11" ht="24.95" customHeight="1" x14ac:dyDescent="0.15">
      <c r="B12" s="34"/>
      <c r="C12" s="34"/>
      <c r="D12" s="34"/>
      <c r="E12" s="34"/>
      <c r="F12" s="34"/>
      <c r="G12" s="34"/>
      <c r="H12" s="34"/>
      <c r="I12" s="34"/>
      <c r="J12" s="34"/>
    </row>
    <row r="13" spans="1:11" ht="24.95" customHeight="1" x14ac:dyDescent="0.15">
      <c r="B13" s="34"/>
      <c r="C13" s="34"/>
      <c r="D13" s="34"/>
      <c r="E13" s="34"/>
      <c r="F13" s="34" t="s">
        <v>28</v>
      </c>
      <c r="G13" s="582"/>
      <c r="H13" s="582"/>
      <c r="I13" s="582"/>
      <c r="J13" s="582"/>
      <c r="K13" s="582"/>
    </row>
    <row r="14" spans="1:11" ht="24.95" customHeight="1" x14ac:dyDescent="0.15">
      <c r="B14" s="34"/>
      <c r="C14" s="34"/>
      <c r="D14" s="34"/>
      <c r="E14" s="34"/>
      <c r="F14" s="34" t="s">
        <v>27</v>
      </c>
      <c r="G14" s="582"/>
      <c r="H14" s="582"/>
      <c r="I14" s="582"/>
      <c r="J14" s="582"/>
      <c r="K14" s="582"/>
    </row>
    <row r="15" spans="1:11" ht="24.95" customHeight="1" x14ac:dyDescent="0.15">
      <c r="B15" s="34"/>
      <c r="C15" s="34"/>
      <c r="D15" s="34"/>
      <c r="E15" s="34"/>
      <c r="F15" s="34" t="s">
        <v>26</v>
      </c>
      <c r="G15" s="582"/>
      <c r="H15" s="582"/>
      <c r="I15" s="582"/>
      <c r="J15" s="582"/>
      <c r="K15" s="582"/>
    </row>
    <row r="16" spans="1:11" x14ac:dyDescent="0.15">
      <c r="B16" s="34"/>
      <c r="C16" s="34"/>
      <c r="D16" s="34"/>
      <c r="E16" s="34"/>
      <c r="F16" s="34"/>
      <c r="G16" s="34"/>
      <c r="H16" s="34"/>
      <c r="I16" s="34"/>
      <c r="J16" s="34"/>
    </row>
    <row r="17" spans="2:11" x14ac:dyDescent="0.15">
      <c r="B17" s="34"/>
      <c r="C17" s="34"/>
      <c r="D17" s="34"/>
      <c r="E17" s="34"/>
      <c r="F17" s="34"/>
      <c r="G17" s="34"/>
      <c r="H17" s="34"/>
      <c r="I17" s="34"/>
      <c r="J17" s="34"/>
    </row>
    <row r="18" spans="2:11" ht="20.100000000000001" customHeight="1" x14ac:dyDescent="0.15">
      <c r="B18" s="580" t="s">
        <v>25</v>
      </c>
      <c r="C18" s="581"/>
      <c r="D18" s="581"/>
      <c r="E18" s="581"/>
      <c r="F18" s="581"/>
      <c r="G18" s="581"/>
      <c r="H18" s="581"/>
      <c r="I18" s="581"/>
      <c r="J18" s="581"/>
      <c r="K18" s="36"/>
    </row>
    <row r="19" spans="2:11" ht="65.25" customHeight="1" x14ac:dyDescent="0.15">
      <c r="B19" s="581"/>
      <c r="C19" s="581"/>
      <c r="D19" s="581"/>
      <c r="E19" s="581"/>
      <c r="F19" s="581"/>
      <c r="G19" s="581"/>
      <c r="H19" s="581"/>
      <c r="I19" s="581"/>
      <c r="J19" s="581"/>
      <c r="K19" s="36"/>
    </row>
    <row r="20" spans="2:11" ht="18.75" customHeight="1" x14ac:dyDescent="0.15">
      <c r="B20" s="35"/>
      <c r="C20" s="35"/>
      <c r="D20" s="35"/>
      <c r="E20" s="35"/>
      <c r="F20" s="35" t="s">
        <v>24</v>
      </c>
      <c r="G20" s="35"/>
      <c r="H20" s="35"/>
      <c r="I20" s="35"/>
      <c r="J20" s="35"/>
      <c r="K20" s="35"/>
    </row>
    <row r="21" spans="2:11" ht="18.75" customHeight="1" x14ac:dyDescent="0.15">
      <c r="B21" s="35"/>
      <c r="C21" s="35"/>
      <c r="D21" s="35"/>
      <c r="E21" s="35"/>
      <c r="F21" s="35"/>
      <c r="G21" s="35"/>
      <c r="H21" s="35"/>
      <c r="I21" s="35"/>
      <c r="J21" s="35"/>
      <c r="K21" s="35"/>
    </row>
    <row r="22" spans="2:11" ht="15.75" customHeight="1" x14ac:dyDescent="0.15">
      <c r="B22" s="35"/>
      <c r="C22" s="576" t="s">
        <v>272</v>
      </c>
      <c r="D22" s="576"/>
      <c r="E22" s="576"/>
      <c r="F22" s="576"/>
      <c r="G22" s="35"/>
      <c r="H22" s="35" t="s">
        <v>23</v>
      </c>
      <c r="I22" s="35"/>
      <c r="J22" s="35"/>
      <c r="K22" s="35"/>
    </row>
    <row r="23" spans="2:11" ht="15.75" customHeight="1" x14ac:dyDescent="0.15">
      <c r="B23" s="35"/>
      <c r="C23" s="35"/>
      <c r="D23" s="35"/>
      <c r="E23" s="35"/>
      <c r="F23" s="35"/>
      <c r="G23" s="35"/>
      <c r="H23" s="35"/>
      <c r="I23" s="35"/>
      <c r="J23" s="35"/>
      <c r="K23" s="35"/>
    </row>
    <row r="24" spans="2:11" ht="15.75" customHeight="1" x14ac:dyDescent="0.15">
      <c r="B24" s="35"/>
      <c r="C24" s="576" t="s">
        <v>273</v>
      </c>
      <c r="D24" s="576"/>
      <c r="E24" s="576"/>
      <c r="F24" s="576"/>
      <c r="G24" s="576"/>
      <c r="H24" s="35" t="s">
        <v>23</v>
      </c>
      <c r="I24" s="35"/>
      <c r="J24" s="35"/>
      <c r="K24" s="35"/>
    </row>
    <row r="25" spans="2:11" ht="15.75" customHeight="1" x14ac:dyDescent="0.15">
      <c r="B25" s="35"/>
      <c r="C25" s="35"/>
      <c r="D25" s="35"/>
      <c r="E25" s="35"/>
      <c r="F25" s="35"/>
      <c r="G25" s="35"/>
      <c r="H25" s="35"/>
      <c r="I25" s="35"/>
      <c r="J25" s="35"/>
      <c r="K25" s="35"/>
    </row>
    <row r="26" spans="2:11" ht="15.75" customHeight="1" x14ac:dyDescent="0.15">
      <c r="B26" s="35"/>
      <c r="C26" s="576" t="s">
        <v>605</v>
      </c>
      <c r="D26" s="576"/>
      <c r="E26" s="576"/>
      <c r="F26" s="576"/>
      <c r="G26" s="576"/>
      <c r="H26" s="35" t="s">
        <v>23</v>
      </c>
      <c r="I26" s="35"/>
      <c r="J26" s="35"/>
      <c r="K26" s="35"/>
    </row>
    <row r="27" spans="2:11" s="277" customFormat="1" ht="15.75" customHeight="1" x14ac:dyDescent="0.15">
      <c r="B27" s="278"/>
      <c r="C27" s="278"/>
      <c r="D27" s="278"/>
      <c r="E27" s="278"/>
      <c r="F27" s="278"/>
      <c r="G27" s="278"/>
      <c r="H27" s="278"/>
      <c r="I27" s="278"/>
      <c r="J27" s="278"/>
      <c r="K27" s="278"/>
    </row>
    <row r="28" spans="2:11" s="277" customFormat="1" ht="15.75" customHeight="1" x14ac:dyDescent="0.15">
      <c r="B28" s="278"/>
      <c r="C28" s="576" t="s">
        <v>274</v>
      </c>
      <c r="D28" s="576"/>
      <c r="E28" s="576"/>
      <c r="F28" s="576"/>
      <c r="G28" s="576"/>
      <c r="H28" s="278" t="s">
        <v>23</v>
      </c>
      <c r="I28" s="278"/>
      <c r="J28" s="278"/>
      <c r="K28" s="278"/>
    </row>
    <row r="29" spans="2:11" ht="15.75" customHeight="1" x14ac:dyDescent="0.15">
      <c r="B29" s="35"/>
      <c r="C29" s="35"/>
      <c r="D29" s="35"/>
      <c r="E29" s="35"/>
      <c r="F29" s="35"/>
      <c r="G29" s="35"/>
      <c r="H29" s="35"/>
      <c r="I29" s="35"/>
      <c r="J29" s="35"/>
      <c r="K29" s="35"/>
    </row>
    <row r="30" spans="2:11" x14ac:dyDescent="0.15">
      <c r="B30" s="34"/>
    </row>
    <row r="31" spans="2:11" x14ac:dyDescent="0.15">
      <c r="B31" s="579" t="s">
        <v>22</v>
      </c>
      <c r="C31" s="579"/>
      <c r="D31" s="34"/>
      <c r="E31" s="34"/>
      <c r="F31" s="34"/>
      <c r="G31" s="34"/>
      <c r="H31" s="34"/>
      <c r="I31" s="34"/>
      <c r="J31" s="34"/>
    </row>
    <row r="32" spans="2:11" ht="18" customHeight="1" x14ac:dyDescent="0.15">
      <c r="B32" s="572" t="s">
        <v>21</v>
      </c>
      <c r="C32" s="573"/>
      <c r="D32" s="566"/>
      <c r="E32" s="567"/>
      <c r="F32" s="567"/>
      <c r="G32" s="567"/>
      <c r="H32" s="567"/>
      <c r="I32" s="567"/>
      <c r="J32" s="568"/>
    </row>
    <row r="33" spans="2:10" ht="18" customHeight="1" x14ac:dyDescent="0.15">
      <c r="B33" s="574"/>
      <c r="C33" s="575"/>
      <c r="D33" s="569"/>
      <c r="E33" s="570"/>
      <c r="F33" s="570"/>
      <c r="G33" s="570"/>
      <c r="H33" s="570"/>
      <c r="I33" s="570"/>
      <c r="J33" s="571"/>
    </row>
    <row r="34" spans="2:10" ht="18" customHeight="1" x14ac:dyDescent="0.15">
      <c r="B34" s="572" t="s">
        <v>20</v>
      </c>
      <c r="C34" s="573"/>
      <c r="D34" s="566"/>
      <c r="E34" s="567"/>
      <c r="F34" s="567"/>
      <c r="G34" s="567"/>
      <c r="H34" s="567"/>
      <c r="I34" s="567"/>
      <c r="J34" s="568"/>
    </row>
    <row r="35" spans="2:10" ht="18" customHeight="1" x14ac:dyDescent="0.15">
      <c r="B35" s="574"/>
      <c r="C35" s="575"/>
      <c r="D35" s="569"/>
      <c r="E35" s="570"/>
      <c r="F35" s="570"/>
      <c r="G35" s="570"/>
      <c r="H35" s="570"/>
      <c r="I35" s="570"/>
      <c r="J35" s="571"/>
    </row>
    <row r="36" spans="2:10" ht="18" customHeight="1" x14ac:dyDescent="0.15">
      <c r="B36" s="572" t="s">
        <v>19</v>
      </c>
      <c r="C36" s="573"/>
      <c r="D36" s="566"/>
      <c r="E36" s="567"/>
      <c r="F36" s="567"/>
      <c r="G36" s="567"/>
      <c r="H36" s="567"/>
      <c r="I36" s="567"/>
      <c r="J36" s="568"/>
    </row>
    <row r="37" spans="2:10" ht="18" customHeight="1" x14ac:dyDescent="0.15">
      <c r="B37" s="574"/>
      <c r="C37" s="575"/>
      <c r="D37" s="569"/>
      <c r="E37" s="570"/>
      <c r="F37" s="570"/>
      <c r="G37" s="570"/>
      <c r="H37" s="570"/>
      <c r="I37" s="570"/>
      <c r="J37" s="571"/>
    </row>
    <row r="38" spans="2:10" ht="18" customHeight="1" x14ac:dyDescent="0.15">
      <c r="B38" s="572" t="s">
        <v>18</v>
      </c>
      <c r="C38" s="573"/>
      <c r="D38" s="566"/>
      <c r="E38" s="567"/>
      <c r="F38" s="567"/>
      <c r="G38" s="567"/>
      <c r="H38" s="567"/>
      <c r="I38" s="567"/>
      <c r="J38" s="568"/>
    </row>
    <row r="39" spans="2:10" ht="18" customHeight="1" x14ac:dyDescent="0.15">
      <c r="B39" s="574"/>
      <c r="C39" s="575"/>
      <c r="D39" s="569"/>
      <c r="E39" s="570"/>
      <c r="F39" s="570"/>
      <c r="G39" s="570"/>
      <c r="H39" s="570"/>
      <c r="I39" s="570"/>
      <c r="J39" s="571"/>
    </row>
    <row r="40" spans="2:10" ht="18" customHeight="1" x14ac:dyDescent="0.15">
      <c r="B40" s="572" t="s">
        <v>17</v>
      </c>
      <c r="C40" s="573"/>
      <c r="D40" s="566"/>
      <c r="E40" s="567"/>
      <c r="F40" s="567"/>
      <c r="G40" s="567"/>
      <c r="H40" s="567"/>
      <c r="I40" s="567"/>
      <c r="J40" s="568"/>
    </row>
    <row r="41" spans="2:10" ht="18" customHeight="1" x14ac:dyDescent="0.15">
      <c r="B41" s="574"/>
      <c r="C41" s="575"/>
      <c r="D41" s="569"/>
      <c r="E41" s="570"/>
      <c r="F41" s="570"/>
      <c r="G41" s="570"/>
      <c r="H41" s="570"/>
      <c r="I41" s="570"/>
      <c r="J41" s="571"/>
    </row>
    <row r="42" spans="2:10" x14ac:dyDescent="0.15">
      <c r="B42" s="34"/>
      <c r="C42" s="34"/>
      <c r="D42" s="34"/>
      <c r="E42" s="34"/>
      <c r="F42" s="34"/>
      <c r="G42" s="34"/>
      <c r="H42" s="34"/>
      <c r="I42" s="34"/>
      <c r="J42" s="34"/>
    </row>
    <row r="43" spans="2:10" x14ac:dyDescent="0.15">
      <c r="B43" s="34"/>
      <c r="C43" s="34"/>
      <c r="D43" s="34"/>
      <c r="E43" s="34"/>
      <c r="F43" s="34"/>
      <c r="G43" s="34"/>
      <c r="H43" s="34"/>
      <c r="I43" s="34"/>
      <c r="J43" s="34"/>
    </row>
    <row r="44" spans="2:10" x14ac:dyDescent="0.15">
      <c r="B44" s="34"/>
      <c r="C44" s="34"/>
      <c r="D44" s="34"/>
      <c r="E44" s="34"/>
      <c r="F44" s="34"/>
      <c r="G44" s="34"/>
      <c r="H44" s="34"/>
      <c r="I44" s="34"/>
      <c r="J44" s="34"/>
    </row>
    <row r="45" spans="2:10" x14ac:dyDescent="0.15">
      <c r="B45" s="34"/>
      <c r="C45" s="34"/>
      <c r="D45" s="34"/>
      <c r="E45" s="34"/>
      <c r="F45" s="34"/>
      <c r="G45" s="34"/>
      <c r="H45" s="34"/>
      <c r="I45" s="34"/>
      <c r="J45" s="34"/>
    </row>
    <row r="46" spans="2:10" x14ac:dyDescent="0.15">
      <c r="B46" s="34"/>
      <c r="C46" s="34"/>
      <c r="D46" s="34"/>
      <c r="E46" s="34"/>
      <c r="F46" s="34"/>
      <c r="G46" s="34"/>
      <c r="H46" s="34"/>
      <c r="I46" s="34"/>
      <c r="J46" s="34"/>
    </row>
    <row r="47" spans="2:10" x14ac:dyDescent="0.15">
      <c r="B47" s="34"/>
      <c r="C47" s="34"/>
      <c r="D47" s="34"/>
      <c r="E47" s="34"/>
      <c r="F47" s="34"/>
      <c r="G47" s="34"/>
      <c r="H47" s="34"/>
      <c r="I47" s="34"/>
      <c r="J47" s="34"/>
    </row>
    <row r="48" spans="2:10" x14ac:dyDescent="0.15">
      <c r="B48" s="34"/>
      <c r="C48" s="34"/>
      <c r="D48" s="34"/>
      <c r="E48" s="34"/>
      <c r="F48" s="34"/>
      <c r="G48" s="34"/>
      <c r="H48" s="34"/>
      <c r="I48" s="34"/>
      <c r="J48" s="34"/>
    </row>
    <row r="49" spans="2:10" x14ac:dyDescent="0.15">
      <c r="B49" s="34"/>
      <c r="C49" s="34"/>
      <c r="D49" s="34"/>
      <c r="E49" s="34"/>
      <c r="F49" s="34"/>
      <c r="G49" s="34"/>
      <c r="H49" s="34"/>
      <c r="I49" s="34"/>
      <c r="J49" s="34"/>
    </row>
    <row r="50" spans="2:10" x14ac:dyDescent="0.15">
      <c r="B50" s="34"/>
      <c r="C50" s="34"/>
      <c r="D50" s="34"/>
      <c r="E50" s="34"/>
      <c r="F50" s="34"/>
      <c r="G50" s="34"/>
      <c r="H50" s="34"/>
      <c r="I50" s="34"/>
      <c r="J50" s="34"/>
    </row>
    <row r="51" spans="2:10" x14ac:dyDescent="0.15">
      <c r="B51" s="34"/>
      <c r="C51" s="34"/>
      <c r="D51" s="34"/>
      <c r="E51" s="34"/>
      <c r="F51" s="34"/>
      <c r="G51" s="34"/>
      <c r="H51" s="34"/>
      <c r="I51" s="34"/>
      <c r="J51" s="34"/>
    </row>
    <row r="52" spans="2:10" x14ac:dyDescent="0.15">
      <c r="B52" s="34"/>
      <c r="C52" s="34"/>
      <c r="D52" s="34"/>
      <c r="E52" s="34"/>
      <c r="F52" s="34"/>
      <c r="G52" s="34"/>
      <c r="H52" s="34"/>
      <c r="I52" s="34"/>
      <c r="J52" s="34"/>
    </row>
    <row r="53" spans="2:10" x14ac:dyDescent="0.15">
      <c r="B53" s="34"/>
      <c r="C53" s="34"/>
      <c r="D53" s="34"/>
      <c r="E53" s="34"/>
      <c r="F53" s="34"/>
      <c r="G53" s="34"/>
      <c r="H53" s="34"/>
      <c r="I53" s="34"/>
      <c r="J53" s="34"/>
    </row>
    <row r="54" spans="2:10" x14ac:dyDescent="0.15">
      <c r="B54" s="34"/>
      <c r="C54" s="34"/>
      <c r="D54" s="34"/>
      <c r="E54" s="34"/>
      <c r="F54" s="34"/>
      <c r="G54" s="34"/>
      <c r="H54" s="34"/>
      <c r="I54" s="34"/>
      <c r="J54" s="34"/>
    </row>
    <row r="55" spans="2:10" x14ac:dyDescent="0.15">
      <c r="B55" s="34"/>
      <c r="C55" s="34"/>
      <c r="D55" s="34"/>
      <c r="E55" s="34"/>
      <c r="F55" s="34"/>
      <c r="G55" s="34"/>
      <c r="H55" s="34"/>
      <c r="I55" s="34"/>
      <c r="J55" s="34"/>
    </row>
  </sheetData>
  <mergeCells count="20">
    <mergeCell ref="A1:B1"/>
    <mergeCell ref="B31:C31"/>
    <mergeCell ref="B32:C33"/>
    <mergeCell ref="B34:C35"/>
    <mergeCell ref="B18:J19"/>
    <mergeCell ref="G13:K13"/>
    <mergeCell ref="G14:K14"/>
    <mergeCell ref="G15:K15"/>
    <mergeCell ref="C28:G28"/>
    <mergeCell ref="D40:J41"/>
    <mergeCell ref="B38:C39"/>
    <mergeCell ref="B40:C41"/>
    <mergeCell ref="C22:F22"/>
    <mergeCell ref="C24:G24"/>
    <mergeCell ref="C26:G26"/>
    <mergeCell ref="B36:C37"/>
    <mergeCell ref="D32:J33"/>
    <mergeCell ref="D34:J35"/>
    <mergeCell ref="D36:J37"/>
    <mergeCell ref="D38:J39"/>
  </mergeCells>
  <phoneticPr fontId="2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423B-5867-4BF2-9533-28AF2EC9E5CC}">
  <sheetPr>
    <pageSetUpPr fitToPage="1"/>
  </sheetPr>
  <dimension ref="A1:R36"/>
  <sheetViews>
    <sheetView showGridLines="0" view="pageBreakPreview" zoomScaleNormal="75" zoomScaleSheetLayoutView="100" zoomScalePageLayoutView="85" workbookViewId="0">
      <selection activeCell="I27" sqref="I27"/>
    </sheetView>
  </sheetViews>
  <sheetFormatPr defaultColWidth="9" defaultRowHeight="14.25" x14ac:dyDescent="0.15"/>
  <cols>
    <col min="1" max="1" width="4" style="178" customWidth="1"/>
    <col min="2" max="2" width="7.75" style="178" customWidth="1"/>
    <col min="3" max="3" width="12.125" style="178" customWidth="1"/>
    <col min="4" max="4" width="11.625" style="161" customWidth="1"/>
    <col min="5" max="5" width="19.75" style="178" customWidth="1"/>
    <col min="6" max="6" width="13" style="178" customWidth="1"/>
    <col min="7" max="7" width="13.625" style="178" customWidth="1"/>
    <col min="8" max="8" width="5" style="178" bestFit="1" customWidth="1"/>
    <col min="9" max="12" width="12.875" style="178" customWidth="1"/>
    <col min="13" max="13" width="34.375" style="178" customWidth="1"/>
    <col min="14" max="14" width="12" style="178" customWidth="1"/>
    <col min="15" max="15" width="34.375" style="178" customWidth="1"/>
    <col min="16" max="16384" width="9" style="178"/>
  </cols>
  <sheetData>
    <row r="1" spans="1:15" s="163" customFormat="1" ht="31.5" customHeight="1" x14ac:dyDescent="0.15">
      <c r="A1" s="160" t="s">
        <v>269</v>
      </c>
      <c r="B1" s="160"/>
      <c r="C1" s="160"/>
      <c r="D1" s="161"/>
      <c r="E1" s="161"/>
      <c r="F1" s="161"/>
      <c r="G1" s="161"/>
      <c r="H1" s="161"/>
      <c r="I1" s="161"/>
      <c r="J1" s="161"/>
      <c r="K1" s="161"/>
      <c r="L1" s="161"/>
      <c r="M1" s="161"/>
      <c r="N1" s="161"/>
      <c r="O1" s="162" t="s">
        <v>267</v>
      </c>
    </row>
    <row r="2" spans="1:15" s="163" customFormat="1" ht="19.5" x14ac:dyDescent="0.15">
      <c r="A2" s="715" t="s">
        <v>105</v>
      </c>
      <c r="B2" s="715"/>
      <c r="C2" s="715"/>
      <c r="D2" s="687" t="s">
        <v>136</v>
      </c>
      <c r="E2" s="687"/>
      <c r="F2" s="687"/>
      <c r="J2" s="716"/>
      <c r="K2" s="716"/>
    </row>
    <row r="3" spans="1:15" s="163" customFormat="1" ht="19.5" x14ac:dyDescent="0.15">
      <c r="A3" s="715" t="s">
        <v>107</v>
      </c>
      <c r="B3" s="715"/>
      <c r="C3" s="715"/>
      <c r="D3" s="687"/>
      <c r="E3" s="687"/>
      <c r="F3" s="687"/>
    </row>
    <row r="4" spans="1:15" s="163" customFormat="1" ht="19.5" x14ac:dyDescent="0.15">
      <c r="A4" s="160"/>
      <c r="B4" s="160"/>
      <c r="C4" s="160"/>
      <c r="D4" s="161"/>
      <c r="E4" s="161"/>
      <c r="F4" s="161"/>
      <c r="G4" s="161"/>
      <c r="H4" s="164"/>
      <c r="I4" s="164"/>
      <c r="J4" s="164"/>
      <c r="K4" s="164"/>
      <c r="L4" s="164"/>
      <c r="M4" s="164"/>
      <c r="N4" s="164"/>
      <c r="O4" s="161" t="s">
        <v>137</v>
      </c>
    </row>
    <row r="5" spans="1:15" s="165" customFormat="1" ht="15" customHeight="1" x14ac:dyDescent="0.15">
      <c r="A5" s="708" t="s">
        <v>138</v>
      </c>
      <c r="B5" s="708" t="s">
        <v>139</v>
      </c>
      <c r="C5" s="708" t="s">
        <v>140</v>
      </c>
      <c r="D5" s="708" t="s">
        <v>141</v>
      </c>
      <c r="E5" s="708" t="s">
        <v>142</v>
      </c>
      <c r="F5" s="708" t="s">
        <v>143</v>
      </c>
      <c r="G5" s="708" t="s">
        <v>144</v>
      </c>
      <c r="H5" s="711" t="s">
        <v>145</v>
      </c>
      <c r="I5" s="711" t="s">
        <v>146</v>
      </c>
      <c r="J5" s="711"/>
      <c r="K5" s="711"/>
      <c r="L5" s="711"/>
      <c r="M5" s="711" t="s">
        <v>147</v>
      </c>
      <c r="N5" s="711" t="s">
        <v>148</v>
      </c>
      <c r="O5" s="707" t="s">
        <v>7</v>
      </c>
    </row>
    <row r="6" spans="1:15" s="165" customFormat="1" ht="36" customHeight="1" x14ac:dyDescent="0.15">
      <c r="A6" s="710"/>
      <c r="B6" s="710"/>
      <c r="C6" s="710"/>
      <c r="D6" s="710"/>
      <c r="E6" s="710"/>
      <c r="F6" s="717"/>
      <c r="G6" s="710"/>
      <c r="H6" s="708"/>
      <c r="I6" s="166" t="s">
        <v>112</v>
      </c>
      <c r="J6" s="166" t="s">
        <v>113</v>
      </c>
      <c r="K6" s="167" t="s">
        <v>114</v>
      </c>
      <c r="L6" s="167" t="s">
        <v>115</v>
      </c>
      <c r="M6" s="711"/>
      <c r="N6" s="711"/>
      <c r="O6" s="707"/>
    </row>
    <row r="7" spans="1:15" ht="30" customHeight="1" x14ac:dyDescent="0.15">
      <c r="A7" s="168" t="s">
        <v>149</v>
      </c>
      <c r="B7" s="168" t="s">
        <v>150</v>
      </c>
      <c r="C7" s="168" t="s">
        <v>160</v>
      </c>
      <c r="D7" s="169" t="s">
        <v>152</v>
      </c>
      <c r="E7" s="170" t="s">
        <v>159</v>
      </c>
      <c r="F7" s="171" t="s">
        <v>154</v>
      </c>
      <c r="G7" s="172" t="s">
        <v>155</v>
      </c>
      <c r="H7" s="173">
        <v>1</v>
      </c>
      <c r="I7" s="173">
        <v>200000</v>
      </c>
      <c r="J7" s="173">
        <v>180000</v>
      </c>
      <c r="K7" s="174">
        <f t="shared" ref="K7:K31" si="0">IF(I7&lt;&gt;"",(I7-J7)/I7,0)</f>
        <v>0.1</v>
      </c>
      <c r="L7" s="175">
        <f t="shared" ref="L7:L31" si="1">J7*H7</f>
        <v>180000</v>
      </c>
      <c r="M7" s="176" t="s">
        <v>156</v>
      </c>
      <c r="N7" s="177">
        <v>45016</v>
      </c>
      <c r="O7" s="176"/>
    </row>
    <row r="8" spans="1:15" ht="22.5" customHeight="1" x14ac:dyDescent="0.15">
      <c r="A8" s="179">
        <v>1</v>
      </c>
      <c r="B8" s="179"/>
      <c r="C8" s="179"/>
      <c r="D8" s="180"/>
      <c r="E8" s="181"/>
      <c r="F8" s="182"/>
      <c r="G8" s="183"/>
      <c r="H8" s="184"/>
      <c r="I8" s="184"/>
      <c r="J8" s="184"/>
      <c r="K8" s="104">
        <f t="shared" si="0"/>
        <v>0</v>
      </c>
      <c r="L8" s="105">
        <f t="shared" si="1"/>
        <v>0</v>
      </c>
      <c r="M8" s="185"/>
      <c r="N8" s="186"/>
      <c r="O8" s="185"/>
    </row>
    <row r="9" spans="1:15" ht="22.5" customHeight="1" x14ac:dyDescent="0.15">
      <c r="A9" s="179">
        <v>2</v>
      </c>
      <c r="B9" s="179"/>
      <c r="C9" s="179"/>
      <c r="D9" s="180"/>
      <c r="E9" s="181"/>
      <c r="F9" s="182"/>
      <c r="G9" s="183"/>
      <c r="H9" s="184"/>
      <c r="I9" s="184"/>
      <c r="J9" s="184"/>
      <c r="K9" s="104">
        <f t="shared" si="0"/>
        <v>0</v>
      </c>
      <c r="L9" s="105">
        <f t="shared" si="1"/>
        <v>0</v>
      </c>
      <c r="M9" s="185"/>
      <c r="N9" s="186"/>
      <c r="O9" s="185"/>
    </row>
    <row r="10" spans="1:15" ht="22.5" customHeight="1" x14ac:dyDescent="0.15">
      <c r="A10" s="179">
        <v>3</v>
      </c>
      <c r="B10" s="179"/>
      <c r="C10" s="179"/>
      <c r="D10" s="180"/>
      <c r="E10" s="181"/>
      <c r="F10" s="182"/>
      <c r="G10" s="183"/>
      <c r="H10" s="184"/>
      <c r="I10" s="184"/>
      <c r="J10" s="184"/>
      <c r="K10" s="104">
        <f t="shared" si="0"/>
        <v>0</v>
      </c>
      <c r="L10" s="105">
        <f t="shared" si="1"/>
        <v>0</v>
      </c>
      <c r="M10" s="185"/>
      <c r="N10" s="186"/>
      <c r="O10" s="185"/>
    </row>
    <row r="11" spans="1:15" ht="22.5" customHeight="1" x14ac:dyDescent="0.15">
      <c r="A11" s="179">
        <v>4</v>
      </c>
      <c r="B11" s="179"/>
      <c r="C11" s="179"/>
      <c r="D11" s="180"/>
      <c r="E11" s="181"/>
      <c r="F11" s="182"/>
      <c r="G11" s="183"/>
      <c r="H11" s="184"/>
      <c r="I11" s="184"/>
      <c r="J11" s="184"/>
      <c r="K11" s="104">
        <f t="shared" si="0"/>
        <v>0</v>
      </c>
      <c r="L11" s="105">
        <f t="shared" si="1"/>
        <v>0</v>
      </c>
      <c r="M11" s="185"/>
      <c r="N11" s="186"/>
      <c r="O11" s="185"/>
    </row>
    <row r="12" spans="1:15" ht="22.5" customHeight="1" x14ac:dyDescent="0.15">
      <c r="A12" s="179">
        <v>5</v>
      </c>
      <c r="B12" s="179"/>
      <c r="C12" s="179"/>
      <c r="D12" s="180"/>
      <c r="E12" s="181"/>
      <c r="F12" s="182"/>
      <c r="G12" s="183"/>
      <c r="H12" s="184"/>
      <c r="I12" s="184"/>
      <c r="J12" s="184"/>
      <c r="K12" s="104">
        <f t="shared" si="0"/>
        <v>0</v>
      </c>
      <c r="L12" s="105">
        <f t="shared" si="1"/>
        <v>0</v>
      </c>
      <c r="M12" s="185"/>
      <c r="N12" s="186"/>
      <c r="O12" s="185"/>
    </row>
    <row r="13" spans="1:15" ht="22.5" customHeight="1" x14ac:dyDescent="0.15">
      <c r="A13" s="179">
        <v>6</v>
      </c>
      <c r="B13" s="179"/>
      <c r="C13" s="179"/>
      <c r="D13" s="180"/>
      <c r="E13" s="181"/>
      <c r="F13" s="182"/>
      <c r="G13" s="183"/>
      <c r="H13" s="184"/>
      <c r="I13" s="184"/>
      <c r="J13" s="184"/>
      <c r="K13" s="104">
        <f t="shared" si="0"/>
        <v>0</v>
      </c>
      <c r="L13" s="105">
        <f t="shared" si="1"/>
        <v>0</v>
      </c>
      <c r="M13" s="185"/>
      <c r="N13" s="186"/>
      <c r="O13" s="185"/>
    </row>
    <row r="14" spans="1:15" s="165" customFormat="1" ht="22.5" customHeight="1" x14ac:dyDescent="0.15">
      <c r="A14" s="179">
        <v>7</v>
      </c>
      <c r="B14" s="179"/>
      <c r="C14" s="179"/>
      <c r="D14" s="180"/>
      <c r="E14" s="181"/>
      <c r="F14" s="182"/>
      <c r="G14" s="183"/>
      <c r="H14" s="184"/>
      <c r="I14" s="184"/>
      <c r="J14" s="184"/>
      <c r="K14" s="104">
        <f t="shared" si="0"/>
        <v>0</v>
      </c>
      <c r="L14" s="105">
        <f t="shared" si="1"/>
        <v>0</v>
      </c>
      <c r="M14" s="185"/>
      <c r="N14" s="186"/>
      <c r="O14" s="185"/>
    </row>
    <row r="15" spans="1:15" s="165" customFormat="1" ht="22.5" customHeight="1" x14ac:dyDescent="0.15">
      <c r="A15" s="179">
        <v>8</v>
      </c>
      <c r="B15" s="179"/>
      <c r="C15" s="179"/>
      <c r="D15" s="180"/>
      <c r="E15" s="181"/>
      <c r="F15" s="182"/>
      <c r="G15" s="183"/>
      <c r="H15" s="184"/>
      <c r="I15" s="184"/>
      <c r="J15" s="184"/>
      <c r="K15" s="104">
        <f t="shared" si="0"/>
        <v>0</v>
      </c>
      <c r="L15" s="105">
        <f t="shared" si="1"/>
        <v>0</v>
      </c>
      <c r="M15" s="185"/>
      <c r="N15" s="186"/>
      <c r="O15" s="185"/>
    </row>
    <row r="16" spans="1:15" s="165" customFormat="1" ht="22.5" customHeight="1" x14ac:dyDescent="0.15">
      <c r="A16" s="179">
        <v>9</v>
      </c>
      <c r="B16" s="179"/>
      <c r="C16" s="179"/>
      <c r="D16" s="180"/>
      <c r="E16" s="181"/>
      <c r="F16" s="182"/>
      <c r="G16" s="183"/>
      <c r="H16" s="184"/>
      <c r="I16" s="184"/>
      <c r="J16" s="184"/>
      <c r="K16" s="104">
        <f t="shared" si="0"/>
        <v>0</v>
      </c>
      <c r="L16" s="105">
        <f t="shared" si="1"/>
        <v>0</v>
      </c>
      <c r="M16" s="185"/>
      <c r="N16" s="186"/>
      <c r="O16" s="185"/>
    </row>
    <row r="17" spans="1:18" s="165" customFormat="1" ht="22.5" customHeight="1" x14ac:dyDescent="0.15">
      <c r="A17" s="179">
        <v>10</v>
      </c>
      <c r="B17" s="179"/>
      <c r="C17" s="179"/>
      <c r="D17" s="180"/>
      <c r="E17" s="181"/>
      <c r="F17" s="182"/>
      <c r="G17" s="183"/>
      <c r="H17" s="184"/>
      <c r="I17" s="184"/>
      <c r="J17" s="184"/>
      <c r="K17" s="104">
        <f t="shared" si="0"/>
        <v>0</v>
      </c>
      <c r="L17" s="105">
        <f t="shared" si="1"/>
        <v>0</v>
      </c>
      <c r="M17" s="185"/>
      <c r="N17" s="186"/>
      <c r="O17" s="185"/>
    </row>
    <row r="18" spans="1:18" s="165" customFormat="1" ht="22.5" customHeight="1" x14ac:dyDescent="0.15">
      <c r="A18" s="179">
        <v>11</v>
      </c>
      <c r="B18" s="179"/>
      <c r="C18" s="179"/>
      <c r="D18" s="180"/>
      <c r="E18" s="181"/>
      <c r="F18" s="182"/>
      <c r="G18" s="183"/>
      <c r="H18" s="184"/>
      <c r="I18" s="184"/>
      <c r="J18" s="184"/>
      <c r="K18" s="104">
        <f t="shared" si="0"/>
        <v>0</v>
      </c>
      <c r="L18" s="105">
        <f t="shared" si="1"/>
        <v>0</v>
      </c>
      <c r="M18" s="185"/>
      <c r="N18" s="186"/>
      <c r="O18" s="185"/>
    </row>
    <row r="19" spans="1:18" s="165" customFormat="1" ht="22.5" customHeight="1" x14ac:dyDescent="0.15">
      <c r="A19" s="179">
        <v>12</v>
      </c>
      <c r="B19" s="179"/>
      <c r="C19" s="179"/>
      <c r="D19" s="180"/>
      <c r="E19" s="181"/>
      <c r="F19" s="182"/>
      <c r="G19" s="183"/>
      <c r="H19" s="184"/>
      <c r="I19" s="184"/>
      <c r="J19" s="184"/>
      <c r="K19" s="104">
        <f t="shared" si="0"/>
        <v>0</v>
      </c>
      <c r="L19" s="105">
        <f t="shared" si="1"/>
        <v>0</v>
      </c>
      <c r="M19" s="185"/>
      <c r="N19" s="186"/>
      <c r="O19" s="185"/>
    </row>
    <row r="20" spans="1:18" s="165" customFormat="1" ht="22.5" customHeight="1" x14ac:dyDescent="0.15">
      <c r="A20" s="179">
        <v>13</v>
      </c>
      <c r="B20" s="179"/>
      <c r="C20" s="179"/>
      <c r="D20" s="180"/>
      <c r="E20" s="181"/>
      <c r="F20" s="182"/>
      <c r="G20" s="183"/>
      <c r="H20" s="184"/>
      <c r="I20" s="184"/>
      <c r="J20" s="184"/>
      <c r="K20" s="104">
        <f t="shared" si="0"/>
        <v>0</v>
      </c>
      <c r="L20" s="105">
        <f t="shared" si="1"/>
        <v>0</v>
      </c>
      <c r="M20" s="185"/>
      <c r="N20" s="186"/>
      <c r="O20" s="185"/>
    </row>
    <row r="21" spans="1:18" s="165" customFormat="1" ht="22.5" customHeight="1" x14ac:dyDescent="0.15">
      <c r="A21" s="179">
        <v>14</v>
      </c>
      <c r="B21" s="179"/>
      <c r="C21" s="179"/>
      <c r="D21" s="180"/>
      <c r="E21" s="181"/>
      <c r="F21" s="182"/>
      <c r="G21" s="183"/>
      <c r="H21" s="184"/>
      <c r="I21" s="184"/>
      <c r="J21" s="184"/>
      <c r="K21" s="104">
        <f t="shared" si="0"/>
        <v>0</v>
      </c>
      <c r="L21" s="105">
        <f t="shared" si="1"/>
        <v>0</v>
      </c>
      <c r="M21" s="185"/>
      <c r="N21" s="186"/>
      <c r="O21" s="185"/>
    </row>
    <row r="22" spans="1:18" s="165" customFormat="1" ht="22.5" customHeight="1" x14ac:dyDescent="0.15">
      <c r="A22" s="179">
        <v>15</v>
      </c>
      <c r="B22" s="179"/>
      <c r="C22" s="179"/>
      <c r="D22" s="180"/>
      <c r="E22" s="181"/>
      <c r="F22" s="182"/>
      <c r="G22" s="183"/>
      <c r="H22" s="184"/>
      <c r="I22" s="184"/>
      <c r="J22" s="184"/>
      <c r="K22" s="104">
        <f t="shared" si="0"/>
        <v>0</v>
      </c>
      <c r="L22" s="105">
        <f t="shared" si="1"/>
        <v>0</v>
      </c>
      <c r="M22" s="185"/>
      <c r="N22" s="186"/>
      <c r="O22" s="185"/>
    </row>
    <row r="23" spans="1:18" s="165" customFormat="1" ht="22.5" customHeight="1" x14ac:dyDescent="0.15">
      <c r="A23" s="179">
        <v>16</v>
      </c>
      <c r="B23" s="179"/>
      <c r="C23" s="179"/>
      <c r="D23" s="180"/>
      <c r="E23" s="181"/>
      <c r="F23" s="182"/>
      <c r="G23" s="183"/>
      <c r="H23" s="184"/>
      <c r="I23" s="184"/>
      <c r="J23" s="184"/>
      <c r="K23" s="104">
        <f t="shared" si="0"/>
        <v>0</v>
      </c>
      <c r="L23" s="105">
        <f t="shared" si="1"/>
        <v>0</v>
      </c>
      <c r="M23" s="185"/>
      <c r="N23" s="186"/>
      <c r="O23" s="185"/>
    </row>
    <row r="24" spans="1:18" s="165" customFormat="1" ht="22.5" customHeight="1" x14ac:dyDescent="0.15">
      <c r="A24" s="179">
        <v>17</v>
      </c>
      <c r="B24" s="179"/>
      <c r="C24" s="179"/>
      <c r="D24" s="180"/>
      <c r="E24" s="181"/>
      <c r="F24" s="182"/>
      <c r="G24" s="183"/>
      <c r="H24" s="184"/>
      <c r="I24" s="184"/>
      <c r="J24" s="184"/>
      <c r="K24" s="104">
        <f t="shared" si="0"/>
        <v>0</v>
      </c>
      <c r="L24" s="105">
        <f t="shared" si="1"/>
        <v>0</v>
      </c>
      <c r="M24" s="185"/>
      <c r="N24" s="186"/>
      <c r="O24" s="185"/>
    </row>
    <row r="25" spans="1:18" s="165" customFormat="1" ht="22.5" customHeight="1" x14ac:dyDescent="0.15">
      <c r="A25" s="179">
        <v>18</v>
      </c>
      <c r="B25" s="179"/>
      <c r="C25" s="179"/>
      <c r="D25" s="180"/>
      <c r="E25" s="181"/>
      <c r="F25" s="182"/>
      <c r="G25" s="183"/>
      <c r="H25" s="184"/>
      <c r="I25" s="184"/>
      <c r="J25" s="184"/>
      <c r="K25" s="104">
        <f t="shared" si="0"/>
        <v>0</v>
      </c>
      <c r="L25" s="105">
        <f t="shared" si="1"/>
        <v>0</v>
      </c>
      <c r="M25" s="185"/>
      <c r="N25" s="186"/>
      <c r="O25" s="185"/>
    </row>
    <row r="26" spans="1:18" s="165" customFormat="1" ht="22.5" customHeight="1" x14ac:dyDescent="0.15">
      <c r="A26" s="179">
        <v>19</v>
      </c>
      <c r="B26" s="179"/>
      <c r="C26" s="179"/>
      <c r="D26" s="180"/>
      <c r="E26" s="181"/>
      <c r="F26" s="182"/>
      <c r="G26" s="183"/>
      <c r="H26" s="184"/>
      <c r="I26" s="184"/>
      <c r="J26" s="184"/>
      <c r="K26" s="104">
        <f t="shared" si="0"/>
        <v>0</v>
      </c>
      <c r="L26" s="105">
        <f t="shared" si="1"/>
        <v>0</v>
      </c>
      <c r="M26" s="185"/>
      <c r="N26" s="186"/>
      <c r="O26" s="185"/>
    </row>
    <row r="27" spans="1:18" s="165" customFormat="1" ht="22.5" customHeight="1" x14ac:dyDescent="0.15">
      <c r="A27" s="179">
        <v>20</v>
      </c>
      <c r="B27" s="179"/>
      <c r="C27" s="179"/>
      <c r="D27" s="180"/>
      <c r="E27" s="181"/>
      <c r="F27" s="182"/>
      <c r="G27" s="183"/>
      <c r="H27" s="184"/>
      <c r="I27" s="184"/>
      <c r="J27" s="184"/>
      <c r="K27" s="104">
        <f t="shared" si="0"/>
        <v>0</v>
      </c>
      <c r="L27" s="105">
        <f t="shared" si="1"/>
        <v>0</v>
      </c>
      <c r="M27" s="185"/>
      <c r="N27" s="186"/>
      <c r="O27" s="185"/>
    </row>
    <row r="28" spans="1:18" s="165" customFormat="1" ht="22.5" customHeight="1" x14ac:dyDescent="0.15">
      <c r="A28" s="179"/>
      <c r="B28" s="179"/>
      <c r="C28" s="179"/>
      <c r="D28" s="180"/>
      <c r="E28" s="181"/>
      <c r="F28" s="182"/>
      <c r="G28" s="183"/>
      <c r="H28" s="184"/>
      <c r="I28" s="184"/>
      <c r="J28" s="184"/>
      <c r="K28" s="104">
        <f t="shared" si="0"/>
        <v>0</v>
      </c>
      <c r="L28" s="105">
        <f t="shared" si="1"/>
        <v>0</v>
      </c>
      <c r="M28" s="185"/>
      <c r="N28" s="186"/>
      <c r="O28" s="185"/>
    </row>
    <row r="29" spans="1:18" s="165" customFormat="1" ht="22.5" customHeight="1" x14ac:dyDescent="0.15">
      <c r="A29" s="179"/>
      <c r="B29" s="179"/>
      <c r="C29" s="179"/>
      <c r="D29" s="180"/>
      <c r="E29" s="181"/>
      <c r="F29" s="182"/>
      <c r="G29" s="183"/>
      <c r="H29" s="184"/>
      <c r="I29" s="184"/>
      <c r="J29" s="184"/>
      <c r="K29" s="104">
        <f t="shared" si="0"/>
        <v>0</v>
      </c>
      <c r="L29" s="105">
        <f t="shared" si="1"/>
        <v>0</v>
      </c>
      <c r="M29" s="185"/>
      <c r="N29" s="186"/>
      <c r="O29" s="185"/>
    </row>
    <row r="30" spans="1:18" s="165" customFormat="1" ht="22.5" customHeight="1" x14ac:dyDescent="0.15">
      <c r="A30" s="179"/>
      <c r="B30" s="179"/>
      <c r="C30" s="179"/>
      <c r="D30" s="180"/>
      <c r="E30" s="181"/>
      <c r="F30" s="182"/>
      <c r="G30" s="183"/>
      <c r="H30" s="184"/>
      <c r="I30" s="184"/>
      <c r="J30" s="184"/>
      <c r="K30" s="104">
        <f t="shared" si="0"/>
        <v>0</v>
      </c>
      <c r="L30" s="105">
        <f t="shared" si="1"/>
        <v>0</v>
      </c>
      <c r="M30" s="185"/>
      <c r="N30" s="186"/>
      <c r="O30" s="185"/>
    </row>
    <row r="31" spans="1:18" ht="22.5" customHeight="1" x14ac:dyDescent="0.15">
      <c r="A31" s="179"/>
      <c r="B31" s="179"/>
      <c r="C31" s="179"/>
      <c r="D31" s="180"/>
      <c r="E31" s="181"/>
      <c r="F31" s="182"/>
      <c r="G31" s="183"/>
      <c r="H31" s="184"/>
      <c r="I31" s="184"/>
      <c r="J31" s="184"/>
      <c r="K31" s="187">
        <f t="shared" si="0"/>
        <v>0</v>
      </c>
      <c r="L31" s="188">
        <f t="shared" si="1"/>
        <v>0</v>
      </c>
      <c r="M31" s="185"/>
      <c r="N31" s="186"/>
      <c r="O31" s="185"/>
    </row>
    <row r="32" spans="1:18" ht="22.5" customHeight="1" x14ac:dyDescent="0.15">
      <c r="A32" s="189"/>
      <c r="B32" s="189"/>
      <c r="C32" s="189"/>
      <c r="D32" s="194"/>
      <c r="E32" s="194"/>
      <c r="F32" s="194"/>
      <c r="G32" s="194"/>
      <c r="H32" s="194"/>
      <c r="I32" s="191"/>
      <c r="J32" s="191"/>
      <c r="K32" s="192" t="s">
        <v>157</v>
      </c>
      <c r="L32" s="188">
        <f>SUM(L8:L31)</f>
        <v>0</v>
      </c>
      <c r="M32" s="193"/>
      <c r="N32" s="193"/>
      <c r="O32" s="193"/>
      <c r="P32" s="193"/>
      <c r="Q32" s="193"/>
      <c r="R32" s="193"/>
    </row>
    <row r="33" spans="1:18" ht="22.5" customHeight="1" x14ac:dyDescent="0.15">
      <c r="A33" s="189"/>
      <c r="B33" s="189"/>
      <c r="C33" s="189"/>
      <c r="D33" s="194"/>
      <c r="E33" s="194"/>
      <c r="F33" s="194"/>
      <c r="G33" s="194"/>
      <c r="H33" s="194"/>
      <c r="I33" s="191"/>
      <c r="J33" s="191"/>
      <c r="K33" s="192" t="s">
        <v>158</v>
      </c>
      <c r="L33" s="105">
        <f>L32*1.1</f>
        <v>0</v>
      </c>
      <c r="M33" s="193"/>
      <c r="N33" s="193"/>
      <c r="O33" s="193"/>
      <c r="P33" s="193"/>
      <c r="Q33" s="193"/>
      <c r="R33" s="193"/>
    </row>
    <row r="34" spans="1:18" ht="28.5" customHeight="1" x14ac:dyDescent="0.15">
      <c r="D34" s="178"/>
    </row>
    <row r="35" spans="1:18" ht="18" customHeight="1" x14ac:dyDescent="0.15">
      <c r="D35" s="178"/>
    </row>
    <row r="36" spans="1:18" x14ac:dyDescent="0.15">
      <c r="D36" s="178"/>
    </row>
  </sheetData>
  <mergeCells count="17">
    <mergeCell ref="O5:O6"/>
    <mergeCell ref="D2:F2"/>
    <mergeCell ref="J2:K2"/>
    <mergeCell ref="D3:F3"/>
    <mergeCell ref="H5:H6"/>
    <mergeCell ref="I5:L5"/>
    <mergeCell ref="M5:M6"/>
    <mergeCell ref="N5:N6"/>
    <mergeCell ref="D5:D6"/>
    <mergeCell ref="E5:E6"/>
    <mergeCell ref="F5:F6"/>
    <mergeCell ref="G5:G6"/>
    <mergeCell ref="B5:B6"/>
    <mergeCell ref="C5:C6"/>
    <mergeCell ref="A2:C2"/>
    <mergeCell ref="A3:C3"/>
    <mergeCell ref="A5:A6"/>
  </mergeCells>
  <phoneticPr fontId="25"/>
  <dataValidations count="1">
    <dataValidation type="list" allowBlank="1" showInputMessage="1" showErrorMessage="1" sqref="B8:B31" xr:uid="{00000000-0002-0000-0100-000000000000}">
      <formula1>"機器,ソフト"</formula1>
    </dataValidation>
  </dataValidations>
  <printOptions horizontalCentered="1"/>
  <pageMargins left="0.59055118110236227" right="0.59055118110236227" top="0.59055118110236227" bottom="0.59055118110236227" header="0.39370078740157483" footer="0.19685039370078741"/>
  <pageSetup paperSize="9" scale="6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AD1E2-538F-4CEA-A630-6D142DCA9337}">
  <sheetPr>
    <pageSetUpPr fitToPage="1"/>
  </sheetPr>
  <dimension ref="B2:Y25"/>
  <sheetViews>
    <sheetView showGridLines="0" view="pageBreakPreview" zoomScaleNormal="70" zoomScaleSheetLayoutView="100" workbookViewId="0">
      <selection activeCell="D6" sqref="D6"/>
    </sheetView>
  </sheetViews>
  <sheetFormatPr defaultRowHeight="15.75" x14ac:dyDescent="0.15"/>
  <cols>
    <col min="1" max="1" width="2.625" style="165" customWidth="1"/>
    <col min="2" max="2" width="2.375" style="165" customWidth="1"/>
    <col min="3" max="3" width="8.25" style="195" customWidth="1"/>
    <col min="4" max="5" width="9.375" style="195" customWidth="1"/>
    <col min="6" max="6" width="23.875" style="195" customWidth="1"/>
    <col min="7" max="18" width="6" style="195" customWidth="1"/>
    <col min="19" max="24" width="9.125" style="195" customWidth="1"/>
    <col min="25" max="25" width="25.875" style="195" customWidth="1"/>
    <col min="26" max="26" width="9.875" style="165" customWidth="1"/>
    <col min="27" max="255" width="8.75" style="165"/>
    <col min="256" max="256" width="2.375" style="165" customWidth="1"/>
    <col min="257" max="257" width="8.25" style="165" customWidth="1"/>
    <col min="258" max="258" width="2.5" style="165" customWidth="1"/>
    <col min="259" max="260" width="23.875" style="165" customWidth="1"/>
    <col min="261" max="261" width="16.875" style="165" customWidth="1"/>
    <col min="262" max="273" width="6" style="165" customWidth="1"/>
    <col min="274" max="274" width="24.5" style="165" customWidth="1"/>
    <col min="275" max="280" width="9.125" style="165" customWidth="1"/>
    <col min="281" max="281" width="25.875" style="165" customWidth="1"/>
    <col min="282" max="282" width="9.875" style="165" customWidth="1"/>
    <col min="283" max="511" width="8.75" style="165"/>
    <col min="512" max="512" width="2.375" style="165" customWidth="1"/>
    <col min="513" max="513" width="8.25" style="165" customWidth="1"/>
    <col min="514" max="514" width="2.5" style="165" customWidth="1"/>
    <col min="515" max="516" width="23.875" style="165" customWidth="1"/>
    <col min="517" max="517" width="16.875" style="165" customWidth="1"/>
    <col min="518" max="529" width="6" style="165" customWidth="1"/>
    <col min="530" max="530" width="24.5" style="165" customWidth="1"/>
    <col min="531" max="536" width="9.125" style="165" customWidth="1"/>
    <col min="537" max="537" width="25.875" style="165" customWidth="1"/>
    <col min="538" max="538" width="9.875" style="165" customWidth="1"/>
    <col min="539" max="767" width="8.75" style="165"/>
    <col min="768" max="768" width="2.375" style="165" customWidth="1"/>
    <col min="769" max="769" width="8.25" style="165" customWidth="1"/>
    <col min="770" max="770" width="2.5" style="165" customWidth="1"/>
    <col min="771" max="772" width="23.875" style="165" customWidth="1"/>
    <col min="773" max="773" width="16.875" style="165" customWidth="1"/>
    <col min="774" max="785" width="6" style="165" customWidth="1"/>
    <col min="786" max="786" width="24.5" style="165" customWidth="1"/>
    <col min="787" max="792" width="9.125" style="165" customWidth="1"/>
    <col min="793" max="793" width="25.875" style="165" customWidth="1"/>
    <col min="794" max="794" width="9.875" style="165" customWidth="1"/>
    <col min="795" max="1023" width="8.75" style="165"/>
    <col min="1024" max="1024" width="2.375" style="165" customWidth="1"/>
    <col min="1025" max="1025" width="8.25" style="165" customWidth="1"/>
    <col min="1026" max="1026" width="2.5" style="165" customWidth="1"/>
    <col min="1027" max="1028" width="23.875" style="165" customWidth="1"/>
    <col min="1029" max="1029" width="16.875" style="165" customWidth="1"/>
    <col min="1030" max="1041" width="6" style="165" customWidth="1"/>
    <col min="1042" max="1042" width="24.5" style="165" customWidth="1"/>
    <col min="1043" max="1048" width="9.125" style="165" customWidth="1"/>
    <col min="1049" max="1049" width="25.875" style="165" customWidth="1"/>
    <col min="1050" max="1050" width="9.875" style="165" customWidth="1"/>
    <col min="1051" max="1279" width="8.75" style="165"/>
    <col min="1280" max="1280" width="2.375" style="165" customWidth="1"/>
    <col min="1281" max="1281" width="8.25" style="165" customWidth="1"/>
    <col min="1282" max="1282" width="2.5" style="165" customWidth="1"/>
    <col min="1283" max="1284" width="23.875" style="165" customWidth="1"/>
    <col min="1285" max="1285" width="16.875" style="165" customWidth="1"/>
    <col min="1286" max="1297" width="6" style="165" customWidth="1"/>
    <col min="1298" max="1298" width="24.5" style="165" customWidth="1"/>
    <col min="1299" max="1304" width="9.125" style="165" customWidth="1"/>
    <col min="1305" max="1305" width="25.875" style="165" customWidth="1"/>
    <col min="1306" max="1306" width="9.875" style="165" customWidth="1"/>
    <col min="1307" max="1535" width="8.75" style="165"/>
    <col min="1536" max="1536" width="2.375" style="165" customWidth="1"/>
    <col min="1537" max="1537" width="8.25" style="165" customWidth="1"/>
    <col min="1538" max="1538" width="2.5" style="165" customWidth="1"/>
    <col min="1539" max="1540" width="23.875" style="165" customWidth="1"/>
    <col min="1541" max="1541" width="16.875" style="165" customWidth="1"/>
    <col min="1542" max="1553" width="6" style="165" customWidth="1"/>
    <col min="1554" max="1554" width="24.5" style="165" customWidth="1"/>
    <col min="1555" max="1560" width="9.125" style="165" customWidth="1"/>
    <col min="1561" max="1561" width="25.875" style="165" customWidth="1"/>
    <col min="1562" max="1562" width="9.875" style="165" customWidth="1"/>
    <col min="1563" max="1791" width="8.75" style="165"/>
    <col min="1792" max="1792" width="2.375" style="165" customWidth="1"/>
    <col min="1793" max="1793" width="8.25" style="165" customWidth="1"/>
    <col min="1794" max="1794" width="2.5" style="165" customWidth="1"/>
    <col min="1795" max="1796" width="23.875" style="165" customWidth="1"/>
    <col min="1797" max="1797" width="16.875" style="165" customWidth="1"/>
    <col min="1798" max="1809" width="6" style="165" customWidth="1"/>
    <col min="1810" max="1810" width="24.5" style="165" customWidth="1"/>
    <col min="1811" max="1816" width="9.125" style="165" customWidth="1"/>
    <col min="1817" max="1817" width="25.875" style="165" customWidth="1"/>
    <col min="1818" max="1818" width="9.875" style="165" customWidth="1"/>
    <col min="1819" max="2047" width="8.75" style="165"/>
    <col min="2048" max="2048" width="2.375" style="165" customWidth="1"/>
    <col min="2049" max="2049" width="8.25" style="165" customWidth="1"/>
    <col min="2050" max="2050" width="2.5" style="165" customWidth="1"/>
    <col min="2051" max="2052" width="23.875" style="165" customWidth="1"/>
    <col min="2053" max="2053" width="16.875" style="165" customWidth="1"/>
    <col min="2054" max="2065" width="6" style="165" customWidth="1"/>
    <col min="2066" max="2066" width="24.5" style="165" customWidth="1"/>
    <col min="2067" max="2072" width="9.125" style="165" customWidth="1"/>
    <col min="2073" max="2073" width="25.875" style="165" customWidth="1"/>
    <col min="2074" max="2074" width="9.875" style="165" customWidth="1"/>
    <col min="2075" max="2303" width="8.75" style="165"/>
    <col min="2304" max="2304" width="2.375" style="165" customWidth="1"/>
    <col min="2305" max="2305" width="8.25" style="165" customWidth="1"/>
    <col min="2306" max="2306" width="2.5" style="165" customWidth="1"/>
    <col min="2307" max="2308" width="23.875" style="165" customWidth="1"/>
    <col min="2309" max="2309" width="16.875" style="165" customWidth="1"/>
    <col min="2310" max="2321" width="6" style="165" customWidth="1"/>
    <col min="2322" max="2322" width="24.5" style="165" customWidth="1"/>
    <col min="2323" max="2328" width="9.125" style="165" customWidth="1"/>
    <col min="2329" max="2329" width="25.875" style="165" customWidth="1"/>
    <col min="2330" max="2330" width="9.875" style="165" customWidth="1"/>
    <col min="2331" max="2559" width="8.75" style="165"/>
    <col min="2560" max="2560" width="2.375" style="165" customWidth="1"/>
    <col min="2561" max="2561" width="8.25" style="165" customWidth="1"/>
    <col min="2562" max="2562" width="2.5" style="165" customWidth="1"/>
    <col min="2563" max="2564" width="23.875" style="165" customWidth="1"/>
    <col min="2565" max="2565" width="16.875" style="165" customWidth="1"/>
    <col min="2566" max="2577" width="6" style="165" customWidth="1"/>
    <col min="2578" max="2578" width="24.5" style="165" customWidth="1"/>
    <col min="2579" max="2584" width="9.125" style="165" customWidth="1"/>
    <col min="2585" max="2585" width="25.875" style="165" customWidth="1"/>
    <col min="2586" max="2586" width="9.875" style="165" customWidth="1"/>
    <col min="2587" max="2815" width="8.75" style="165"/>
    <col min="2816" max="2816" width="2.375" style="165" customWidth="1"/>
    <col min="2817" max="2817" width="8.25" style="165" customWidth="1"/>
    <col min="2818" max="2818" width="2.5" style="165" customWidth="1"/>
    <col min="2819" max="2820" width="23.875" style="165" customWidth="1"/>
    <col min="2821" max="2821" width="16.875" style="165" customWidth="1"/>
    <col min="2822" max="2833" width="6" style="165" customWidth="1"/>
    <col min="2834" max="2834" width="24.5" style="165" customWidth="1"/>
    <col min="2835" max="2840" width="9.125" style="165" customWidth="1"/>
    <col min="2841" max="2841" width="25.875" style="165" customWidth="1"/>
    <col min="2842" max="2842" width="9.875" style="165" customWidth="1"/>
    <col min="2843" max="3071" width="8.75" style="165"/>
    <col min="3072" max="3072" width="2.375" style="165" customWidth="1"/>
    <col min="3073" max="3073" width="8.25" style="165" customWidth="1"/>
    <col min="3074" max="3074" width="2.5" style="165" customWidth="1"/>
    <col min="3075" max="3076" width="23.875" style="165" customWidth="1"/>
    <col min="3077" max="3077" width="16.875" style="165" customWidth="1"/>
    <col min="3078" max="3089" width="6" style="165" customWidth="1"/>
    <col min="3090" max="3090" width="24.5" style="165" customWidth="1"/>
    <col min="3091" max="3096" width="9.125" style="165" customWidth="1"/>
    <col min="3097" max="3097" width="25.875" style="165" customWidth="1"/>
    <col min="3098" max="3098" width="9.875" style="165" customWidth="1"/>
    <col min="3099" max="3327" width="8.75" style="165"/>
    <col min="3328" max="3328" width="2.375" style="165" customWidth="1"/>
    <col min="3329" max="3329" width="8.25" style="165" customWidth="1"/>
    <col min="3330" max="3330" width="2.5" style="165" customWidth="1"/>
    <col min="3331" max="3332" width="23.875" style="165" customWidth="1"/>
    <col min="3333" max="3333" width="16.875" style="165" customWidth="1"/>
    <col min="3334" max="3345" width="6" style="165" customWidth="1"/>
    <col min="3346" max="3346" width="24.5" style="165" customWidth="1"/>
    <col min="3347" max="3352" width="9.125" style="165" customWidth="1"/>
    <col min="3353" max="3353" width="25.875" style="165" customWidth="1"/>
    <col min="3354" max="3354" width="9.875" style="165" customWidth="1"/>
    <col min="3355" max="3583" width="8.75" style="165"/>
    <col min="3584" max="3584" width="2.375" style="165" customWidth="1"/>
    <col min="3585" max="3585" width="8.25" style="165" customWidth="1"/>
    <col min="3586" max="3586" width="2.5" style="165" customWidth="1"/>
    <col min="3587" max="3588" width="23.875" style="165" customWidth="1"/>
    <col min="3589" max="3589" width="16.875" style="165" customWidth="1"/>
    <col min="3590" max="3601" width="6" style="165" customWidth="1"/>
    <col min="3602" max="3602" width="24.5" style="165" customWidth="1"/>
    <col min="3603" max="3608" width="9.125" style="165" customWidth="1"/>
    <col min="3609" max="3609" width="25.875" style="165" customWidth="1"/>
    <col min="3610" max="3610" width="9.875" style="165" customWidth="1"/>
    <col min="3611" max="3839" width="8.75" style="165"/>
    <col min="3840" max="3840" width="2.375" style="165" customWidth="1"/>
    <col min="3841" max="3841" width="8.25" style="165" customWidth="1"/>
    <col min="3842" max="3842" width="2.5" style="165" customWidth="1"/>
    <col min="3843" max="3844" width="23.875" style="165" customWidth="1"/>
    <col min="3845" max="3845" width="16.875" style="165" customWidth="1"/>
    <col min="3846" max="3857" width="6" style="165" customWidth="1"/>
    <col min="3858" max="3858" width="24.5" style="165" customWidth="1"/>
    <col min="3859" max="3864" width="9.125" style="165" customWidth="1"/>
    <col min="3865" max="3865" width="25.875" style="165" customWidth="1"/>
    <col min="3866" max="3866" width="9.875" style="165" customWidth="1"/>
    <col min="3867" max="4095" width="8.75" style="165"/>
    <col min="4096" max="4096" width="2.375" style="165" customWidth="1"/>
    <col min="4097" max="4097" width="8.25" style="165" customWidth="1"/>
    <col min="4098" max="4098" width="2.5" style="165" customWidth="1"/>
    <col min="4099" max="4100" width="23.875" style="165" customWidth="1"/>
    <col min="4101" max="4101" width="16.875" style="165" customWidth="1"/>
    <col min="4102" max="4113" width="6" style="165" customWidth="1"/>
    <col min="4114" max="4114" width="24.5" style="165" customWidth="1"/>
    <col min="4115" max="4120" width="9.125" style="165" customWidth="1"/>
    <col min="4121" max="4121" width="25.875" style="165" customWidth="1"/>
    <col min="4122" max="4122" width="9.875" style="165" customWidth="1"/>
    <col min="4123" max="4351" width="8.75" style="165"/>
    <col min="4352" max="4352" width="2.375" style="165" customWidth="1"/>
    <col min="4353" max="4353" width="8.25" style="165" customWidth="1"/>
    <col min="4354" max="4354" width="2.5" style="165" customWidth="1"/>
    <col min="4355" max="4356" width="23.875" style="165" customWidth="1"/>
    <col min="4357" max="4357" width="16.875" style="165" customWidth="1"/>
    <col min="4358" max="4369" width="6" style="165" customWidth="1"/>
    <col min="4370" max="4370" width="24.5" style="165" customWidth="1"/>
    <col min="4371" max="4376" width="9.125" style="165" customWidth="1"/>
    <col min="4377" max="4377" width="25.875" style="165" customWidth="1"/>
    <col min="4378" max="4378" width="9.875" style="165" customWidth="1"/>
    <col min="4379" max="4607" width="8.75" style="165"/>
    <col min="4608" max="4608" width="2.375" style="165" customWidth="1"/>
    <col min="4609" max="4609" width="8.25" style="165" customWidth="1"/>
    <col min="4610" max="4610" width="2.5" style="165" customWidth="1"/>
    <col min="4611" max="4612" width="23.875" style="165" customWidth="1"/>
    <col min="4613" max="4613" width="16.875" style="165" customWidth="1"/>
    <col min="4614" max="4625" width="6" style="165" customWidth="1"/>
    <col min="4626" max="4626" width="24.5" style="165" customWidth="1"/>
    <col min="4627" max="4632" width="9.125" style="165" customWidth="1"/>
    <col min="4633" max="4633" width="25.875" style="165" customWidth="1"/>
    <col min="4634" max="4634" width="9.875" style="165" customWidth="1"/>
    <col min="4635" max="4863" width="8.75" style="165"/>
    <col min="4864" max="4864" width="2.375" style="165" customWidth="1"/>
    <col min="4865" max="4865" width="8.25" style="165" customWidth="1"/>
    <col min="4866" max="4866" width="2.5" style="165" customWidth="1"/>
    <col min="4867" max="4868" width="23.875" style="165" customWidth="1"/>
    <col min="4869" max="4869" width="16.875" style="165" customWidth="1"/>
    <col min="4870" max="4881" width="6" style="165" customWidth="1"/>
    <col min="4882" max="4882" width="24.5" style="165" customWidth="1"/>
    <col min="4883" max="4888" width="9.125" style="165" customWidth="1"/>
    <col min="4889" max="4889" width="25.875" style="165" customWidth="1"/>
    <col min="4890" max="4890" width="9.875" style="165" customWidth="1"/>
    <col min="4891" max="5119" width="8.75" style="165"/>
    <col min="5120" max="5120" width="2.375" style="165" customWidth="1"/>
    <col min="5121" max="5121" width="8.25" style="165" customWidth="1"/>
    <col min="5122" max="5122" width="2.5" style="165" customWidth="1"/>
    <col min="5123" max="5124" width="23.875" style="165" customWidth="1"/>
    <col min="5125" max="5125" width="16.875" style="165" customWidth="1"/>
    <col min="5126" max="5137" width="6" style="165" customWidth="1"/>
    <col min="5138" max="5138" width="24.5" style="165" customWidth="1"/>
    <col min="5139" max="5144" width="9.125" style="165" customWidth="1"/>
    <col min="5145" max="5145" width="25.875" style="165" customWidth="1"/>
    <col min="5146" max="5146" width="9.875" style="165" customWidth="1"/>
    <col min="5147" max="5375" width="8.75" style="165"/>
    <col min="5376" max="5376" width="2.375" style="165" customWidth="1"/>
    <col min="5377" max="5377" width="8.25" style="165" customWidth="1"/>
    <col min="5378" max="5378" width="2.5" style="165" customWidth="1"/>
    <col min="5379" max="5380" width="23.875" style="165" customWidth="1"/>
    <col min="5381" max="5381" width="16.875" style="165" customWidth="1"/>
    <col min="5382" max="5393" width="6" style="165" customWidth="1"/>
    <col min="5394" max="5394" width="24.5" style="165" customWidth="1"/>
    <col min="5395" max="5400" width="9.125" style="165" customWidth="1"/>
    <col min="5401" max="5401" width="25.875" style="165" customWidth="1"/>
    <col min="5402" max="5402" width="9.875" style="165" customWidth="1"/>
    <col min="5403" max="5631" width="8.75" style="165"/>
    <col min="5632" max="5632" width="2.375" style="165" customWidth="1"/>
    <col min="5633" max="5633" width="8.25" style="165" customWidth="1"/>
    <col min="5634" max="5634" width="2.5" style="165" customWidth="1"/>
    <col min="5635" max="5636" width="23.875" style="165" customWidth="1"/>
    <col min="5637" max="5637" width="16.875" style="165" customWidth="1"/>
    <col min="5638" max="5649" width="6" style="165" customWidth="1"/>
    <col min="5650" max="5650" width="24.5" style="165" customWidth="1"/>
    <col min="5651" max="5656" width="9.125" style="165" customWidth="1"/>
    <col min="5657" max="5657" width="25.875" style="165" customWidth="1"/>
    <col min="5658" max="5658" width="9.875" style="165" customWidth="1"/>
    <col min="5659" max="5887" width="8.75" style="165"/>
    <col min="5888" max="5888" width="2.375" style="165" customWidth="1"/>
    <col min="5889" max="5889" width="8.25" style="165" customWidth="1"/>
    <col min="5890" max="5890" width="2.5" style="165" customWidth="1"/>
    <col min="5891" max="5892" width="23.875" style="165" customWidth="1"/>
    <col min="5893" max="5893" width="16.875" style="165" customWidth="1"/>
    <col min="5894" max="5905" width="6" style="165" customWidth="1"/>
    <col min="5906" max="5906" width="24.5" style="165" customWidth="1"/>
    <col min="5907" max="5912" width="9.125" style="165" customWidth="1"/>
    <col min="5913" max="5913" width="25.875" style="165" customWidth="1"/>
    <col min="5914" max="5914" width="9.875" style="165" customWidth="1"/>
    <col min="5915" max="6143" width="8.75" style="165"/>
    <col min="6144" max="6144" width="2.375" style="165" customWidth="1"/>
    <col min="6145" max="6145" width="8.25" style="165" customWidth="1"/>
    <col min="6146" max="6146" width="2.5" style="165" customWidth="1"/>
    <col min="6147" max="6148" width="23.875" style="165" customWidth="1"/>
    <col min="6149" max="6149" width="16.875" style="165" customWidth="1"/>
    <col min="6150" max="6161" width="6" style="165" customWidth="1"/>
    <col min="6162" max="6162" width="24.5" style="165" customWidth="1"/>
    <col min="6163" max="6168" width="9.125" style="165" customWidth="1"/>
    <col min="6169" max="6169" width="25.875" style="165" customWidth="1"/>
    <col min="6170" max="6170" width="9.875" style="165" customWidth="1"/>
    <col min="6171" max="6399" width="8.75" style="165"/>
    <col min="6400" max="6400" width="2.375" style="165" customWidth="1"/>
    <col min="6401" max="6401" width="8.25" style="165" customWidth="1"/>
    <col min="6402" max="6402" width="2.5" style="165" customWidth="1"/>
    <col min="6403" max="6404" width="23.875" style="165" customWidth="1"/>
    <col min="6405" max="6405" width="16.875" style="165" customWidth="1"/>
    <col min="6406" max="6417" width="6" style="165" customWidth="1"/>
    <col min="6418" max="6418" width="24.5" style="165" customWidth="1"/>
    <col min="6419" max="6424" width="9.125" style="165" customWidth="1"/>
    <col min="6425" max="6425" width="25.875" style="165" customWidth="1"/>
    <col min="6426" max="6426" width="9.875" style="165" customWidth="1"/>
    <col min="6427" max="6655" width="8.75" style="165"/>
    <col min="6656" max="6656" width="2.375" style="165" customWidth="1"/>
    <col min="6657" max="6657" width="8.25" style="165" customWidth="1"/>
    <col min="6658" max="6658" width="2.5" style="165" customWidth="1"/>
    <col min="6659" max="6660" width="23.875" style="165" customWidth="1"/>
    <col min="6661" max="6661" width="16.875" style="165" customWidth="1"/>
    <col min="6662" max="6673" width="6" style="165" customWidth="1"/>
    <col min="6674" max="6674" width="24.5" style="165" customWidth="1"/>
    <col min="6675" max="6680" width="9.125" style="165" customWidth="1"/>
    <col min="6681" max="6681" width="25.875" style="165" customWidth="1"/>
    <col min="6682" max="6682" width="9.875" style="165" customWidth="1"/>
    <col min="6683" max="6911" width="8.75" style="165"/>
    <col min="6912" max="6912" width="2.375" style="165" customWidth="1"/>
    <col min="6913" max="6913" width="8.25" style="165" customWidth="1"/>
    <col min="6914" max="6914" width="2.5" style="165" customWidth="1"/>
    <col min="6915" max="6916" width="23.875" style="165" customWidth="1"/>
    <col min="6917" max="6917" width="16.875" style="165" customWidth="1"/>
    <col min="6918" max="6929" width="6" style="165" customWidth="1"/>
    <col min="6930" max="6930" width="24.5" style="165" customWidth="1"/>
    <col min="6931" max="6936" width="9.125" style="165" customWidth="1"/>
    <col min="6937" max="6937" width="25.875" style="165" customWidth="1"/>
    <col min="6938" max="6938" width="9.875" style="165" customWidth="1"/>
    <col min="6939" max="7167" width="8.75" style="165"/>
    <col min="7168" max="7168" width="2.375" style="165" customWidth="1"/>
    <col min="7169" max="7169" width="8.25" style="165" customWidth="1"/>
    <col min="7170" max="7170" width="2.5" style="165" customWidth="1"/>
    <col min="7171" max="7172" width="23.875" style="165" customWidth="1"/>
    <col min="7173" max="7173" width="16.875" style="165" customWidth="1"/>
    <col min="7174" max="7185" width="6" style="165" customWidth="1"/>
    <col min="7186" max="7186" width="24.5" style="165" customWidth="1"/>
    <col min="7187" max="7192" width="9.125" style="165" customWidth="1"/>
    <col min="7193" max="7193" width="25.875" style="165" customWidth="1"/>
    <col min="7194" max="7194" width="9.875" style="165" customWidth="1"/>
    <col min="7195" max="7423" width="8.75" style="165"/>
    <col min="7424" max="7424" width="2.375" style="165" customWidth="1"/>
    <col min="7425" max="7425" width="8.25" style="165" customWidth="1"/>
    <col min="7426" max="7426" width="2.5" style="165" customWidth="1"/>
    <col min="7427" max="7428" width="23.875" style="165" customWidth="1"/>
    <col min="7429" max="7429" width="16.875" style="165" customWidth="1"/>
    <col min="7430" max="7441" width="6" style="165" customWidth="1"/>
    <col min="7442" max="7442" width="24.5" style="165" customWidth="1"/>
    <col min="7443" max="7448" width="9.125" style="165" customWidth="1"/>
    <col min="7449" max="7449" width="25.875" style="165" customWidth="1"/>
    <col min="7450" max="7450" width="9.875" style="165" customWidth="1"/>
    <col min="7451" max="7679" width="8.75" style="165"/>
    <col min="7680" max="7680" width="2.375" style="165" customWidth="1"/>
    <col min="7681" max="7681" width="8.25" style="165" customWidth="1"/>
    <col min="7682" max="7682" width="2.5" style="165" customWidth="1"/>
    <col min="7683" max="7684" width="23.875" style="165" customWidth="1"/>
    <col min="7685" max="7685" width="16.875" style="165" customWidth="1"/>
    <col min="7686" max="7697" width="6" style="165" customWidth="1"/>
    <col min="7698" max="7698" width="24.5" style="165" customWidth="1"/>
    <col min="7699" max="7704" width="9.125" style="165" customWidth="1"/>
    <col min="7705" max="7705" width="25.875" style="165" customWidth="1"/>
    <col min="7706" max="7706" width="9.875" style="165" customWidth="1"/>
    <col min="7707" max="7935" width="8.75" style="165"/>
    <col min="7936" max="7936" width="2.375" style="165" customWidth="1"/>
    <col min="7937" max="7937" width="8.25" style="165" customWidth="1"/>
    <col min="7938" max="7938" width="2.5" style="165" customWidth="1"/>
    <col min="7939" max="7940" width="23.875" style="165" customWidth="1"/>
    <col min="7941" max="7941" width="16.875" style="165" customWidth="1"/>
    <col min="7942" max="7953" width="6" style="165" customWidth="1"/>
    <col min="7954" max="7954" width="24.5" style="165" customWidth="1"/>
    <col min="7955" max="7960" width="9.125" style="165" customWidth="1"/>
    <col min="7961" max="7961" width="25.875" style="165" customWidth="1"/>
    <col min="7962" max="7962" width="9.875" style="165" customWidth="1"/>
    <col min="7963" max="8191" width="8.75" style="165"/>
    <col min="8192" max="8192" width="2.375" style="165" customWidth="1"/>
    <col min="8193" max="8193" width="8.25" style="165" customWidth="1"/>
    <col min="8194" max="8194" width="2.5" style="165" customWidth="1"/>
    <col min="8195" max="8196" width="23.875" style="165" customWidth="1"/>
    <col min="8197" max="8197" width="16.875" style="165" customWidth="1"/>
    <col min="8198" max="8209" width="6" style="165" customWidth="1"/>
    <col min="8210" max="8210" width="24.5" style="165" customWidth="1"/>
    <col min="8211" max="8216" width="9.125" style="165" customWidth="1"/>
    <col min="8217" max="8217" width="25.875" style="165" customWidth="1"/>
    <col min="8218" max="8218" width="9.875" style="165" customWidth="1"/>
    <col min="8219" max="8447" width="8.75" style="165"/>
    <col min="8448" max="8448" width="2.375" style="165" customWidth="1"/>
    <col min="8449" max="8449" width="8.25" style="165" customWidth="1"/>
    <col min="8450" max="8450" width="2.5" style="165" customWidth="1"/>
    <col min="8451" max="8452" width="23.875" style="165" customWidth="1"/>
    <col min="8453" max="8453" width="16.875" style="165" customWidth="1"/>
    <col min="8454" max="8465" width="6" style="165" customWidth="1"/>
    <col min="8466" max="8466" width="24.5" style="165" customWidth="1"/>
    <col min="8467" max="8472" width="9.125" style="165" customWidth="1"/>
    <col min="8473" max="8473" width="25.875" style="165" customWidth="1"/>
    <col min="8474" max="8474" width="9.875" style="165" customWidth="1"/>
    <col min="8475" max="8703" width="8.75" style="165"/>
    <col min="8704" max="8704" width="2.375" style="165" customWidth="1"/>
    <col min="8705" max="8705" width="8.25" style="165" customWidth="1"/>
    <col min="8706" max="8706" width="2.5" style="165" customWidth="1"/>
    <col min="8707" max="8708" width="23.875" style="165" customWidth="1"/>
    <col min="8709" max="8709" width="16.875" style="165" customWidth="1"/>
    <col min="8710" max="8721" width="6" style="165" customWidth="1"/>
    <col min="8722" max="8722" width="24.5" style="165" customWidth="1"/>
    <col min="8723" max="8728" width="9.125" style="165" customWidth="1"/>
    <col min="8729" max="8729" width="25.875" style="165" customWidth="1"/>
    <col min="8730" max="8730" width="9.875" style="165" customWidth="1"/>
    <col min="8731" max="8959" width="8.75" style="165"/>
    <col min="8960" max="8960" width="2.375" style="165" customWidth="1"/>
    <col min="8961" max="8961" width="8.25" style="165" customWidth="1"/>
    <col min="8962" max="8962" width="2.5" style="165" customWidth="1"/>
    <col min="8963" max="8964" width="23.875" style="165" customWidth="1"/>
    <col min="8965" max="8965" width="16.875" style="165" customWidth="1"/>
    <col min="8966" max="8977" width="6" style="165" customWidth="1"/>
    <col min="8978" max="8978" width="24.5" style="165" customWidth="1"/>
    <col min="8979" max="8984" width="9.125" style="165" customWidth="1"/>
    <col min="8985" max="8985" width="25.875" style="165" customWidth="1"/>
    <col min="8986" max="8986" width="9.875" style="165" customWidth="1"/>
    <col min="8987" max="9215" width="8.75" style="165"/>
    <col min="9216" max="9216" width="2.375" style="165" customWidth="1"/>
    <col min="9217" max="9217" width="8.25" style="165" customWidth="1"/>
    <col min="9218" max="9218" width="2.5" style="165" customWidth="1"/>
    <col min="9219" max="9220" width="23.875" style="165" customWidth="1"/>
    <col min="9221" max="9221" width="16.875" style="165" customWidth="1"/>
    <col min="9222" max="9233" width="6" style="165" customWidth="1"/>
    <col min="9234" max="9234" width="24.5" style="165" customWidth="1"/>
    <col min="9235" max="9240" width="9.125" style="165" customWidth="1"/>
    <col min="9241" max="9241" width="25.875" style="165" customWidth="1"/>
    <col min="9242" max="9242" width="9.875" style="165" customWidth="1"/>
    <col min="9243" max="9471" width="8.75" style="165"/>
    <col min="9472" max="9472" width="2.375" style="165" customWidth="1"/>
    <col min="9473" max="9473" width="8.25" style="165" customWidth="1"/>
    <col min="9474" max="9474" width="2.5" style="165" customWidth="1"/>
    <col min="9475" max="9476" width="23.875" style="165" customWidth="1"/>
    <col min="9477" max="9477" width="16.875" style="165" customWidth="1"/>
    <col min="9478" max="9489" width="6" style="165" customWidth="1"/>
    <col min="9490" max="9490" width="24.5" style="165" customWidth="1"/>
    <col min="9491" max="9496" width="9.125" style="165" customWidth="1"/>
    <col min="9497" max="9497" width="25.875" style="165" customWidth="1"/>
    <col min="9498" max="9498" width="9.875" style="165" customWidth="1"/>
    <col min="9499" max="9727" width="8.75" style="165"/>
    <col min="9728" max="9728" width="2.375" style="165" customWidth="1"/>
    <col min="9729" max="9729" width="8.25" style="165" customWidth="1"/>
    <col min="9730" max="9730" width="2.5" style="165" customWidth="1"/>
    <col min="9731" max="9732" width="23.875" style="165" customWidth="1"/>
    <col min="9733" max="9733" width="16.875" style="165" customWidth="1"/>
    <col min="9734" max="9745" width="6" style="165" customWidth="1"/>
    <col min="9746" max="9746" width="24.5" style="165" customWidth="1"/>
    <col min="9747" max="9752" width="9.125" style="165" customWidth="1"/>
    <col min="9753" max="9753" width="25.875" style="165" customWidth="1"/>
    <col min="9754" max="9754" width="9.875" style="165" customWidth="1"/>
    <col min="9755" max="9983" width="8.75" style="165"/>
    <col min="9984" max="9984" width="2.375" style="165" customWidth="1"/>
    <col min="9985" max="9985" width="8.25" style="165" customWidth="1"/>
    <col min="9986" max="9986" width="2.5" style="165" customWidth="1"/>
    <col min="9987" max="9988" width="23.875" style="165" customWidth="1"/>
    <col min="9989" max="9989" width="16.875" style="165" customWidth="1"/>
    <col min="9990" max="10001" width="6" style="165" customWidth="1"/>
    <col min="10002" max="10002" width="24.5" style="165" customWidth="1"/>
    <col min="10003" max="10008" width="9.125" style="165" customWidth="1"/>
    <col min="10009" max="10009" width="25.875" style="165" customWidth="1"/>
    <col min="10010" max="10010" width="9.875" style="165" customWidth="1"/>
    <col min="10011" max="10239" width="8.75" style="165"/>
    <col min="10240" max="10240" width="2.375" style="165" customWidth="1"/>
    <col min="10241" max="10241" width="8.25" style="165" customWidth="1"/>
    <col min="10242" max="10242" width="2.5" style="165" customWidth="1"/>
    <col min="10243" max="10244" width="23.875" style="165" customWidth="1"/>
    <col min="10245" max="10245" width="16.875" style="165" customWidth="1"/>
    <col min="10246" max="10257" width="6" style="165" customWidth="1"/>
    <col min="10258" max="10258" width="24.5" style="165" customWidth="1"/>
    <col min="10259" max="10264" width="9.125" style="165" customWidth="1"/>
    <col min="10265" max="10265" width="25.875" style="165" customWidth="1"/>
    <col min="10266" max="10266" width="9.875" style="165" customWidth="1"/>
    <col min="10267" max="10495" width="8.75" style="165"/>
    <col min="10496" max="10496" width="2.375" style="165" customWidth="1"/>
    <col min="10497" max="10497" width="8.25" style="165" customWidth="1"/>
    <col min="10498" max="10498" width="2.5" style="165" customWidth="1"/>
    <col min="10499" max="10500" width="23.875" style="165" customWidth="1"/>
    <col min="10501" max="10501" width="16.875" style="165" customWidth="1"/>
    <col min="10502" max="10513" width="6" style="165" customWidth="1"/>
    <col min="10514" max="10514" width="24.5" style="165" customWidth="1"/>
    <col min="10515" max="10520" width="9.125" style="165" customWidth="1"/>
    <col min="10521" max="10521" width="25.875" style="165" customWidth="1"/>
    <col min="10522" max="10522" width="9.875" style="165" customWidth="1"/>
    <col min="10523" max="10751" width="8.75" style="165"/>
    <col min="10752" max="10752" width="2.375" style="165" customWidth="1"/>
    <col min="10753" max="10753" width="8.25" style="165" customWidth="1"/>
    <col min="10754" max="10754" width="2.5" style="165" customWidth="1"/>
    <col min="10755" max="10756" width="23.875" style="165" customWidth="1"/>
    <col min="10757" max="10757" width="16.875" style="165" customWidth="1"/>
    <col min="10758" max="10769" width="6" style="165" customWidth="1"/>
    <col min="10770" max="10770" width="24.5" style="165" customWidth="1"/>
    <col min="10771" max="10776" width="9.125" style="165" customWidth="1"/>
    <col min="10777" max="10777" width="25.875" style="165" customWidth="1"/>
    <col min="10778" max="10778" width="9.875" style="165" customWidth="1"/>
    <col min="10779" max="11007" width="8.75" style="165"/>
    <col min="11008" max="11008" width="2.375" style="165" customWidth="1"/>
    <col min="11009" max="11009" width="8.25" style="165" customWidth="1"/>
    <col min="11010" max="11010" width="2.5" style="165" customWidth="1"/>
    <col min="11011" max="11012" width="23.875" style="165" customWidth="1"/>
    <col min="11013" max="11013" width="16.875" style="165" customWidth="1"/>
    <col min="11014" max="11025" width="6" style="165" customWidth="1"/>
    <col min="11026" max="11026" width="24.5" style="165" customWidth="1"/>
    <col min="11027" max="11032" width="9.125" style="165" customWidth="1"/>
    <col min="11033" max="11033" width="25.875" style="165" customWidth="1"/>
    <col min="11034" max="11034" width="9.875" style="165" customWidth="1"/>
    <col min="11035" max="11263" width="8.75" style="165"/>
    <col min="11264" max="11264" width="2.375" style="165" customWidth="1"/>
    <col min="11265" max="11265" width="8.25" style="165" customWidth="1"/>
    <col min="11266" max="11266" width="2.5" style="165" customWidth="1"/>
    <col min="11267" max="11268" width="23.875" style="165" customWidth="1"/>
    <col min="11269" max="11269" width="16.875" style="165" customWidth="1"/>
    <col min="11270" max="11281" width="6" style="165" customWidth="1"/>
    <col min="11282" max="11282" width="24.5" style="165" customWidth="1"/>
    <col min="11283" max="11288" width="9.125" style="165" customWidth="1"/>
    <col min="11289" max="11289" width="25.875" style="165" customWidth="1"/>
    <col min="11290" max="11290" width="9.875" style="165" customWidth="1"/>
    <col min="11291" max="11519" width="8.75" style="165"/>
    <col min="11520" max="11520" width="2.375" style="165" customWidth="1"/>
    <col min="11521" max="11521" width="8.25" style="165" customWidth="1"/>
    <col min="11522" max="11522" width="2.5" style="165" customWidth="1"/>
    <col min="11523" max="11524" width="23.875" style="165" customWidth="1"/>
    <col min="11525" max="11525" width="16.875" style="165" customWidth="1"/>
    <col min="11526" max="11537" width="6" style="165" customWidth="1"/>
    <col min="11538" max="11538" width="24.5" style="165" customWidth="1"/>
    <col min="11539" max="11544" width="9.125" style="165" customWidth="1"/>
    <col min="11545" max="11545" width="25.875" style="165" customWidth="1"/>
    <col min="11546" max="11546" width="9.875" style="165" customWidth="1"/>
    <col min="11547" max="11775" width="8.75" style="165"/>
    <col min="11776" max="11776" width="2.375" style="165" customWidth="1"/>
    <col min="11777" max="11777" width="8.25" style="165" customWidth="1"/>
    <col min="11778" max="11778" width="2.5" style="165" customWidth="1"/>
    <col min="11779" max="11780" width="23.875" style="165" customWidth="1"/>
    <col min="11781" max="11781" width="16.875" style="165" customWidth="1"/>
    <col min="11782" max="11793" width="6" style="165" customWidth="1"/>
    <col min="11794" max="11794" width="24.5" style="165" customWidth="1"/>
    <col min="11795" max="11800" width="9.125" style="165" customWidth="1"/>
    <col min="11801" max="11801" width="25.875" style="165" customWidth="1"/>
    <col min="11802" max="11802" width="9.875" style="165" customWidth="1"/>
    <col min="11803" max="12031" width="8.75" style="165"/>
    <col min="12032" max="12032" width="2.375" style="165" customWidth="1"/>
    <col min="12033" max="12033" width="8.25" style="165" customWidth="1"/>
    <col min="12034" max="12034" width="2.5" style="165" customWidth="1"/>
    <col min="12035" max="12036" width="23.875" style="165" customWidth="1"/>
    <col min="12037" max="12037" width="16.875" style="165" customWidth="1"/>
    <col min="12038" max="12049" width="6" style="165" customWidth="1"/>
    <col min="12050" max="12050" width="24.5" style="165" customWidth="1"/>
    <col min="12051" max="12056" width="9.125" style="165" customWidth="1"/>
    <col min="12057" max="12057" width="25.875" style="165" customWidth="1"/>
    <col min="12058" max="12058" width="9.875" style="165" customWidth="1"/>
    <col min="12059" max="12287" width="8.75" style="165"/>
    <col min="12288" max="12288" width="2.375" style="165" customWidth="1"/>
    <col min="12289" max="12289" width="8.25" style="165" customWidth="1"/>
    <col min="12290" max="12290" width="2.5" style="165" customWidth="1"/>
    <col min="12291" max="12292" width="23.875" style="165" customWidth="1"/>
    <col min="12293" max="12293" width="16.875" style="165" customWidth="1"/>
    <col min="12294" max="12305" width="6" style="165" customWidth="1"/>
    <col min="12306" max="12306" width="24.5" style="165" customWidth="1"/>
    <col min="12307" max="12312" width="9.125" style="165" customWidth="1"/>
    <col min="12313" max="12313" width="25.875" style="165" customWidth="1"/>
    <col min="12314" max="12314" width="9.875" style="165" customWidth="1"/>
    <col min="12315" max="12543" width="8.75" style="165"/>
    <col min="12544" max="12544" width="2.375" style="165" customWidth="1"/>
    <col min="12545" max="12545" width="8.25" style="165" customWidth="1"/>
    <col min="12546" max="12546" width="2.5" style="165" customWidth="1"/>
    <col min="12547" max="12548" width="23.875" style="165" customWidth="1"/>
    <col min="12549" max="12549" width="16.875" style="165" customWidth="1"/>
    <col min="12550" max="12561" width="6" style="165" customWidth="1"/>
    <col min="12562" max="12562" width="24.5" style="165" customWidth="1"/>
    <col min="12563" max="12568" width="9.125" style="165" customWidth="1"/>
    <col min="12569" max="12569" width="25.875" style="165" customWidth="1"/>
    <col min="12570" max="12570" width="9.875" style="165" customWidth="1"/>
    <col min="12571" max="12799" width="8.75" style="165"/>
    <col min="12800" max="12800" width="2.375" style="165" customWidth="1"/>
    <col min="12801" max="12801" width="8.25" style="165" customWidth="1"/>
    <col min="12802" max="12802" width="2.5" style="165" customWidth="1"/>
    <col min="12803" max="12804" width="23.875" style="165" customWidth="1"/>
    <col min="12805" max="12805" width="16.875" style="165" customWidth="1"/>
    <col min="12806" max="12817" width="6" style="165" customWidth="1"/>
    <col min="12818" max="12818" width="24.5" style="165" customWidth="1"/>
    <col min="12819" max="12824" width="9.125" style="165" customWidth="1"/>
    <col min="12825" max="12825" width="25.875" style="165" customWidth="1"/>
    <col min="12826" max="12826" width="9.875" style="165" customWidth="1"/>
    <col min="12827" max="13055" width="8.75" style="165"/>
    <col min="13056" max="13056" width="2.375" style="165" customWidth="1"/>
    <col min="13057" max="13057" width="8.25" style="165" customWidth="1"/>
    <col min="13058" max="13058" width="2.5" style="165" customWidth="1"/>
    <col min="13059" max="13060" width="23.875" style="165" customWidth="1"/>
    <col min="13061" max="13061" width="16.875" style="165" customWidth="1"/>
    <col min="13062" max="13073" width="6" style="165" customWidth="1"/>
    <col min="13074" max="13074" width="24.5" style="165" customWidth="1"/>
    <col min="13075" max="13080" width="9.125" style="165" customWidth="1"/>
    <col min="13081" max="13081" width="25.875" style="165" customWidth="1"/>
    <col min="13082" max="13082" width="9.875" style="165" customWidth="1"/>
    <col min="13083" max="13311" width="8.75" style="165"/>
    <col min="13312" max="13312" width="2.375" style="165" customWidth="1"/>
    <col min="13313" max="13313" width="8.25" style="165" customWidth="1"/>
    <col min="13314" max="13314" width="2.5" style="165" customWidth="1"/>
    <col min="13315" max="13316" width="23.875" style="165" customWidth="1"/>
    <col min="13317" max="13317" width="16.875" style="165" customWidth="1"/>
    <col min="13318" max="13329" width="6" style="165" customWidth="1"/>
    <col min="13330" max="13330" width="24.5" style="165" customWidth="1"/>
    <col min="13331" max="13336" width="9.125" style="165" customWidth="1"/>
    <col min="13337" max="13337" width="25.875" style="165" customWidth="1"/>
    <col min="13338" max="13338" width="9.875" style="165" customWidth="1"/>
    <col min="13339" max="13567" width="8.75" style="165"/>
    <col min="13568" max="13568" width="2.375" style="165" customWidth="1"/>
    <col min="13569" max="13569" width="8.25" style="165" customWidth="1"/>
    <col min="13570" max="13570" width="2.5" style="165" customWidth="1"/>
    <col min="13571" max="13572" width="23.875" style="165" customWidth="1"/>
    <col min="13573" max="13573" width="16.875" style="165" customWidth="1"/>
    <col min="13574" max="13585" width="6" style="165" customWidth="1"/>
    <col min="13586" max="13586" width="24.5" style="165" customWidth="1"/>
    <col min="13587" max="13592" width="9.125" style="165" customWidth="1"/>
    <col min="13593" max="13593" width="25.875" style="165" customWidth="1"/>
    <col min="13594" max="13594" width="9.875" style="165" customWidth="1"/>
    <col min="13595" max="13823" width="8.75" style="165"/>
    <col min="13824" max="13824" width="2.375" style="165" customWidth="1"/>
    <col min="13825" max="13825" width="8.25" style="165" customWidth="1"/>
    <col min="13826" max="13826" width="2.5" style="165" customWidth="1"/>
    <col min="13827" max="13828" width="23.875" style="165" customWidth="1"/>
    <col min="13829" max="13829" width="16.875" style="165" customWidth="1"/>
    <col min="13830" max="13841" width="6" style="165" customWidth="1"/>
    <col min="13842" max="13842" width="24.5" style="165" customWidth="1"/>
    <col min="13843" max="13848" width="9.125" style="165" customWidth="1"/>
    <col min="13849" max="13849" width="25.875" style="165" customWidth="1"/>
    <col min="13850" max="13850" width="9.875" style="165" customWidth="1"/>
    <col min="13851" max="14079" width="8.75" style="165"/>
    <col min="14080" max="14080" width="2.375" style="165" customWidth="1"/>
    <col min="14081" max="14081" width="8.25" style="165" customWidth="1"/>
    <col min="14082" max="14082" width="2.5" style="165" customWidth="1"/>
    <col min="14083" max="14084" width="23.875" style="165" customWidth="1"/>
    <col min="14085" max="14085" width="16.875" style="165" customWidth="1"/>
    <col min="14086" max="14097" width="6" style="165" customWidth="1"/>
    <col min="14098" max="14098" width="24.5" style="165" customWidth="1"/>
    <col min="14099" max="14104" width="9.125" style="165" customWidth="1"/>
    <col min="14105" max="14105" width="25.875" style="165" customWidth="1"/>
    <col min="14106" max="14106" width="9.875" style="165" customWidth="1"/>
    <col min="14107" max="14335" width="8.75" style="165"/>
    <col min="14336" max="14336" width="2.375" style="165" customWidth="1"/>
    <col min="14337" max="14337" width="8.25" style="165" customWidth="1"/>
    <col min="14338" max="14338" width="2.5" style="165" customWidth="1"/>
    <col min="14339" max="14340" width="23.875" style="165" customWidth="1"/>
    <col min="14341" max="14341" width="16.875" style="165" customWidth="1"/>
    <col min="14342" max="14353" width="6" style="165" customWidth="1"/>
    <col min="14354" max="14354" width="24.5" style="165" customWidth="1"/>
    <col min="14355" max="14360" width="9.125" style="165" customWidth="1"/>
    <col min="14361" max="14361" width="25.875" style="165" customWidth="1"/>
    <col min="14362" max="14362" width="9.875" style="165" customWidth="1"/>
    <col min="14363" max="14591" width="8.75" style="165"/>
    <col min="14592" max="14592" width="2.375" style="165" customWidth="1"/>
    <col min="14593" max="14593" width="8.25" style="165" customWidth="1"/>
    <col min="14594" max="14594" width="2.5" style="165" customWidth="1"/>
    <col min="14595" max="14596" width="23.875" style="165" customWidth="1"/>
    <col min="14597" max="14597" width="16.875" style="165" customWidth="1"/>
    <col min="14598" max="14609" width="6" style="165" customWidth="1"/>
    <col min="14610" max="14610" width="24.5" style="165" customWidth="1"/>
    <col min="14611" max="14616" width="9.125" style="165" customWidth="1"/>
    <col min="14617" max="14617" width="25.875" style="165" customWidth="1"/>
    <col min="14618" max="14618" width="9.875" style="165" customWidth="1"/>
    <col min="14619" max="14847" width="8.75" style="165"/>
    <col min="14848" max="14848" width="2.375" style="165" customWidth="1"/>
    <col min="14849" max="14849" width="8.25" style="165" customWidth="1"/>
    <col min="14850" max="14850" width="2.5" style="165" customWidth="1"/>
    <col min="14851" max="14852" width="23.875" style="165" customWidth="1"/>
    <col min="14853" max="14853" width="16.875" style="165" customWidth="1"/>
    <col min="14854" max="14865" width="6" style="165" customWidth="1"/>
    <col min="14866" max="14866" width="24.5" style="165" customWidth="1"/>
    <col min="14867" max="14872" width="9.125" style="165" customWidth="1"/>
    <col min="14873" max="14873" width="25.875" style="165" customWidth="1"/>
    <col min="14874" max="14874" width="9.875" style="165" customWidth="1"/>
    <col min="14875" max="15103" width="8.75" style="165"/>
    <col min="15104" max="15104" width="2.375" style="165" customWidth="1"/>
    <col min="15105" max="15105" width="8.25" style="165" customWidth="1"/>
    <col min="15106" max="15106" width="2.5" style="165" customWidth="1"/>
    <col min="15107" max="15108" width="23.875" style="165" customWidth="1"/>
    <col min="15109" max="15109" width="16.875" style="165" customWidth="1"/>
    <col min="15110" max="15121" width="6" style="165" customWidth="1"/>
    <col min="15122" max="15122" width="24.5" style="165" customWidth="1"/>
    <col min="15123" max="15128" width="9.125" style="165" customWidth="1"/>
    <col min="15129" max="15129" width="25.875" style="165" customWidth="1"/>
    <col min="15130" max="15130" width="9.875" style="165" customWidth="1"/>
    <col min="15131" max="15359" width="8.75" style="165"/>
    <col min="15360" max="15360" width="2.375" style="165" customWidth="1"/>
    <col min="15361" max="15361" width="8.25" style="165" customWidth="1"/>
    <col min="15362" max="15362" width="2.5" style="165" customWidth="1"/>
    <col min="15363" max="15364" width="23.875" style="165" customWidth="1"/>
    <col min="15365" max="15365" width="16.875" style="165" customWidth="1"/>
    <col min="15366" max="15377" width="6" style="165" customWidth="1"/>
    <col min="15378" max="15378" width="24.5" style="165" customWidth="1"/>
    <col min="15379" max="15384" width="9.125" style="165" customWidth="1"/>
    <col min="15385" max="15385" width="25.875" style="165" customWidth="1"/>
    <col min="15386" max="15386" width="9.875" style="165" customWidth="1"/>
    <col min="15387" max="15615" width="8.75" style="165"/>
    <col min="15616" max="15616" width="2.375" style="165" customWidth="1"/>
    <col min="15617" max="15617" width="8.25" style="165" customWidth="1"/>
    <col min="15618" max="15618" width="2.5" style="165" customWidth="1"/>
    <col min="15619" max="15620" width="23.875" style="165" customWidth="1"/>
    <col min="15621" max="15621" width="16.875" style="165" customWidth="1"/>
    <col min="15622" max="15633" width="6" style="165" customWidth="1"/>
    <col min="15634" max="15634" width="24.5" style="165" customWidth="1"/>
    <col min="15635" max="15640" width="9.125" style="165" customWidth="1"/>
    <col min="15641" max="15641" width="25.875" style="165" customWidth="1"/>
    <col min="15642" max="15642" width="9.875" style="165" customWidth="1"/>
    <col min="15643" max="15871" width="8.75" style="165"/>
    <col min="15872" max="15872" width="2.375" style="165" customWidth="1"/>
    <col min="15873" max="15873" width="8.25" style="165" customWidth="1"/>
    <col min="15874" max="15874" width="2.5" style="165" customWidth="1"/>
    <col min="15875" max="15876" width="23.875" style="165" customWidth="1"/>
    <col min="15877" max="15877" width="16.875" style="165" customWidth="1"/>
    <col min="15878" max="15889" width="6" style="165" customWidth="1"/>
    <col min="15890" max="15890" width="24.5" style="165" customWidth="1"/>
    <col min="15891" max="15896" width="9.125" style="165" customWidth="1"/>
    <col min="15897" max="15897" width="25.875" style="165" customWidth="1"/>
    <col min="15898" max="15898" width="9.875" style="165" customWidth="1"/>
    <col min="15899" max="16127" width="8.75" style="165"/>
    <col min="16128" max="16128" width="2.375" style="165" customWidth="1"/>
    <col min="16129" max="16129" width="8.25" style="165" customWidth="1"/>
    <col min="16130" max="16130" width="2.5" style="165" customWidth="1"/>
    <col min="16131" max="16132" width="23.875" style="165" customWidth="1"/>
    <col min="16133" max="16133" width="16.875" style="165" customWidth="1"/>
    <col min="16134" max="16145" width="6" style="165" customWidth="1"/>
    <col min="16146" max="16146" width="24.5" style="165" customWidth="1"/>
    <col min="16147" max="16152" width="9.125" style="165" customWidth="1"/>
    <col min="16153" max="16153" width="25.875" style="165" customWidth="1"/>
    <col min="16154" max="16154" width="9.875" style="165" customWidth="1"/>
    <col min="16155" max="16384" width="8.75" style="165"/>
  </cols>
  <sheetData>
    <row r="2" spans="2:25" ht="20.100000000000001" customHeight="1" x14ac:dyDescent="0.3">
      <c r="B2" s="218" t="s">
        <v>260</v>
      </c>
      <c r="C2" s="217"/>
      <c r="D2" s="217"/>
      <c r="E2" s="217"/>
      <c r="F2" s="217"/>
      <c r="G2" s="217"/>
      <c r="H2" s="217"/>
      <c r="I2" s="217"/>
      <c r="J2" s="217"/>
      <c r="K2" s="217"/>
      <c r="L2" s="217"/>
      <c r="M2" s="217"/>
      <c r="N2" s="217"/>
      <c r="O2" s="217"/>
      <c r="P2" s="217"/>
      <c r="Q2" s="217"/>
      <c r="R2" s="217"/>
      <c r="S2" s="217"/>
      <c r="T2" s="217"/>
      <c r="U2" s="217"/>
      <c r="V2" s="217"/>
      <c r="W2" s="217"/>
      <c r="X2" s="217"/>
      <c r="Y2" s="216" t="s">
        <v>268</v>
      </c>
    </row>
    <row r="3" spans="2:25" ht="15" customHeight="1" thickBot="1" x14ac:dyDescent="0.2"/>
    <row r="4" spans="2:25" ht="15.75" customHeight="1" x14ac:dyDescent="0.15">
      <c r="B4" s="720" t="s">
        <v>105</v>
      </c>
      <c r="C4" s="721"/>
      <c r="D4" s="722"/>
      <c r="E4" s="718" t="s">
        <v>184</v>
      </c>
      <c r="F4" s="719"/>
      <c r="G4" s="215"/>
      <c r="H4" s="215"/>
      <c r="I4" s="215"/>
      <c r="J4" s="215"/>
      <c r="K4" s="215"/>
      <c r="L4" s="215"/>
      <c r="M4" s="215"/>
      <c r="N4" s="215"/>
      <c r="O4" s="215"/>
      <c r="P4" s="215"/>
      <c r="Q4" s="215"/>
      <c r="R4" s="215"/>
      <c r="S4" s="215"/>
      <c r="T4" s="215"/>
      <c r="U4" s="215"/>
      <c r="V4" s="215"/>
      <c r="W4" s="215"/>
      <c r="X4" s="215"/>
      <c r="Y4" s="215"/>
    </row>
    <row r="5" spans="2:25" ht="15.75" customHeight="1" thickBot="1" x14ac:dyDescent="0.2">
      <c r="B5" s="723" t="s">
        <v>183</v>
      </c>
      <c r="C5" s="724"/>
      <c r="D5" s="725"/>
      <c r="E5" s="214"/>
      <c r="F5" s="213"/>
      <c r="G5" s="212"/>
      <c r="H5" s="212"/>
      <c r="I5" s="212"/>
      <c r="J5" s="212"/>
      <c r="K5" s="212"/>
      <c r="L5" s="212"/>
      <c r="M5" s="212"/>
      <c r="N5" s="212"/>
      <c r="O5" s="212"/>
      <c r="P5" s="212"/>
      <c r="Q5" s="212"/>
      <c r="R5" s="212"/>
      <c r="S5" s="212"/>
      <c r="T5" s="212"/>
      <c r="U5" s="212"/>
      <c r="V5" s="212"/>
      <c r="W5" s="212"/>
      <c r="X5" s="212"/>
      <c r="Y5" s="212"/>
    </row>
    <row r="6" spans="2:25" ht="15" customHeight="1" x14ac:dyDescent="0.15"/>
    <row r="7" spans="2:25" ht="15" customHeight="1" thickBot="1" x14ac:dyDescent="0.2">
      <c r="B7" s="195"/>
    </row>
    <row r="8" spans="2:25" ht="24.75" customHeight="1" x14ac:dyDescent="0.15">
      <c r="B8" s="740" t="s">
        <v>182</v>
      </c>
      <c r="C8" s="741"/>
      <c r="D8" s="731" t="s">
        <v>181</v>
      </c>
      <c r="E8" s="732"/>
      <c r="F8" s="733"/>
      <c r="G8" s="730"/>
      <c r="H8" s="730"/>
      <c r="I8" s="730"/>
      <c r="J8" s="730"/>
      <c r="K8" s="730"/>
      <c r="L8" s="730"/>
      <c r="M8" s="730"/>
      <c r="N8" s="730"/>
      <c r="O8" s="730"/>
      <c r="P8" s="730"/>
      <c r="Q8" s="730"/>
      <c r="R8" s="730"/>
      <c r="S8" s="730" t="s">
        <v>180</v>
      </c>
      <c r="T8" s="730"/>
      <c r="U8" s="730"/>
      <c r="V8" s="730" t="s">
        <v>179</v>
      </c>
      <c r="W8" s="730"/>
      <c r="X8" s="730"/>
      <c r="Y8" s="726" t="s">
        <v>7</v>
      </c>
    </row>
    <row r="9" spans="2:25" ht="24.75" customHeight="1" x14ac:dyDescent="0.15">
      <c r="B9" s="742"/>
      <c r="C9" s="743"/>
      <c r="D9" s="734"/>
      <c r="E9" s="735"/>
      <c r="F9" s="736"/>
      <c r="G9" s="728" t="s">
        <v>178</v>
      </c>
      <c r="H9" s="728"/>
      <c r="I9" s="728"/>
      <c r="J9" s="728"/>
      <c r="K9" s="728" t="s">
        <v>177</v>
      </c>
      <c r="L9" s="728"/>
      <c r="M9" s="728"/>
      <c r="N9" s="728"/>
      <c r="O9" s="728"/>
      <c r="P9" s="728"/>
      <c r="Q9" s="728"/>
      <c r="R9" s="728"/>
      <c r="S9" s="729" t="s">
        <v>176</v>
      </c>
      <c r="T9" s="729" t="s">
        <v>271</v>
      </c>
      <c r="U9" s="729" t="s">
        <v>270</v>
      </c>
      <c r="V9" s="729" t="s">
        <v>176</v>
      </c>
      <c r="W9" s="729" t="s">
        <v>271</v>
      </c>
      <c r="X9" s="729" t="s">
        <v>270</v>
      </c>
      <c r="Y9" s="727"/>
    </row>
    <row r="10" spans="2:25" ht="24.75" customHeight="1" x14ac:dyDescent="0.15">
      <c r="B10" s="742"/>
      <c r="C10" s="743"/>
      <c r="D10" s="737"/>
      <c r="E10" s="738"/>
      <c r="F10" s="739"/>
      <c r="G10" s="211" t="s">
        <v>175</v>
      </c>
      <c r="H10" s="211" t="s">
        <v>174</v>
      </c>
      <c r="I10" s="211" t="s">
        <v>173</v>
      </c>
      <c r="J10" s="211" t="s">
        <v>172</v>
      </c>
      <c r="K10" s="211" t="s">
        <v>171</v>
      </c>
      <c r="L10" s="211" t="s">
        <v>170</v>
      </c>
      <c r="M10" s="211" t="s">
        <v>169</v>
      </c>
      <c r="N10" s="211" t="s">
        <v>168</v>
      </c>
      <c r="O10" s="211" t="s">
        <v>167</v>
      </c>
      <c r="P10" s="211" t="s">
        <v>166</v>
      </c>
      <c r="Q10" s="211" t="s">
        <v>165</v>
      </c>
      <c r="R10" s="211" t="s">
        <v>164</v>
      </c>
      <c r="S10" s="729"/>
      <c r="T10" s="729"/>
      <c r="U10" s="729"/>
      <c r="V10" s="729"/>
      <c r="W10" s="729"/>
      <c r="X10" s="729"/>
      <c r="Y10" s="727"/>
    </row>
    <row r="11" spans="2:25" ht="24.75" customHeight="1" x14ac:dyDescent="0.15">
      <c r="B11" s="751" t="s">
        <v>163</v>
      </c>
      <c r="C11" s="752"/>
      <c r="D11" s="746"/>
      <c r="E11" s="746"/>
      <c r="F11" s="747"/>
      <c r="G11" s="210"/>
      <c r="H11" s="210"/>
      <c r="I11" s="210"/>
      <c r="J11" s="210"/>
      <c r="K11" s="210"/>
      <c r="L11" s="210"/>
      <c r="M11" s="210"/>
      <c r="N11" s="210"/>
      <c r="O11" s="210"/>
      <c r="P11" s="210"/>
      <c r="Q11" s="210"/>
      <c r="R11" s="210"/>
      <c r="S11" s="209"/>
      <c r="T11" s="209"/>
      <c r="U11" s="209"/>
      <c r="V11" s="209"/>
      <c r="W11" s="209"/>
      <c r="X11" s="209"/>
      <c r="Y11" s="208"/>
    </row>
    <row r="12" spans="2:25" ht="24.75" customHeight="1" x14ac:dyDescent="0.15">
      <c r="B12" s="753"/>
      <c r="C12" s="754"/>
      <c r="D12" s="744"/>
      <c r="E12" s="744"/>
      <c r="F12" s="745"/>
      <c r="G12" s="205"/>
      <c r="H12" s="205"/>
      <c r="I12" s="205"/>
      <c r="J12" s="205"/>
      <c r="K12" s="205"/>
      <c r="L12" s="205"/>
      <c r="M12" s="205"/>
      <c r="N12" s="205"/>
      <c r="O12" s="205"/>
      <c r="P12" s="205"/>
      <c r="Q12" s="205"/>
      <c r="R12" s="205"/>
      <c r="S12" s="207"/>
      <c r="T12" s="207"/>
      <c r="U12" s="207"/>
      <c r="V12" s="207"/>
      <c r="W12" s="207"/>
      <c r="X12" s="207"/>
      <c r="Y12" s="206"/>
    </row>
    <row r="13" spans="2:25" ht="24.75" customHeight="1" x14ac:dyDescent="0.15">
      <c r="B13" s="753"/>
      <c r="C13" s="754"/>
      <c r="D13" s="744"/>
      <c r="E13" s="744"/>
      <c r="F13" s="745"/>
      <c r="G13" s="205"/>
      <c r="H13" s="205"/>
      <c r="I13" s="205"/>
      <c r="J13" s="205"/>
      <c r="K13" s="205"/>
      <c r="L13" s="205"/>
      <c r="M13" s="205"/>
      <c r="N13" s="205"/>
      <c r="O13" s="205"/>
      <c r="P13" s="205"/>
      <c r="Q13" s="205"/>
      <c r="R13" s="205"/>
      <c r="S13" s="207"/>
      <c r="T13" s="207"/>
      <c r="U13" s="207"/>
      <c r="V13" s="207"/>
      <c r="W13" s="207"/>
      <c r="X13" s="207"/>
      <c r="Y13" s="206"/>
    </row>
    <row r="14" spans="2:25" ht="24.75" customHeight="1" x14ac:dyDescent="0.15">
      <c r="B14" s="753"/>
      <c r="C14" s="754"/>
      <c r="D14" s="744"/>
      <c r="E14" s="744"/>
      <c r="F14" s="745"/>
      <c r="G14" s="205"/>
      <c r="H14" s="205"/>
      <c r="I14" s="205"/>
      <c r="J14" s="205"/>
      <c r="K14" s="205"/>
      <c r="L14" s="205"/>
      <c r="M14" s="205"/>
      <c r="N14" s="205"/>
      <c r="O14" s="205"/>
      <c r="P14" s="205"/>
      <c r="Q14" s="205"/>
      <c r="R14" s="205"/>
      <c r="S14" s="207"/>
      <c r="T14" s="207"/>
      <c r="U14" s="207"/>
      <c r="V14" s="207"/>
      <c r="W14" s="207"/>
      <c r="X14" s="207"/>
      <c r="Y14" s="206"/>
    </row>
    <row r="15" spans="2:25" ht="24.75" customHeight="1" x14ac:dyDescent="0.15">
      <c r="B15" s="753"/>
      <c r="C15" s="754"/>
      <c r="D15" s="744"/>
      <c r="E15" s="744"/>
      <c r="F15" s="745"/>
      <c r="G15" s="205"/>
      <c r="H15" s="205"/>
      <c r="I15" s="205"/>
      <c r="J15" s="205"/>
      <c r="K15" s="205"/>
      <c r="L15" s="205"/>
      <c r="M15" s="205"/>
      <c r="N15" s="205"/>
      <c r="O15" s="205"/>
      <c r="P15" s="205"/>
      <c r="Q15" s="205"/>
      <c r="R15" s="205"/>
      <c r="S15" s="207"/>
      <c r="T15" s="207"/>
      <c r="U15" s="207"/>
      <c r="V15" s="207"/>
      <c r="W15" s="207"/>
      <c r="X15" s="207"/>
      <c r="Y15" s="206"/>
    </row>
    <row r="16" spans="2:25" ht="24.75" customHeight="1" x14ac:dyDescent="0.15">
      <c r="B16" s="753"/>
      <c r="C16" s="754"/>
      <c r="D16" s="744"/>
      <c r="E16" s="744"/>
      <c r="F16" s="745"/>
      <c r="G16" s="205"/>
      <c r="H16" s="205"/>
      <c r="I16" s="205"/>
      <c r="J16" s="205"/>
      <c r="K16" s="205"/>
      <c r="L16" s="205"/>
      <c r="M16" s="205"/>
      <c r="N16" s="205"/>
      <c r="O16" s="205"/>
      <c r="P16" s="205"/>
      <c r="Q16" s="205"/>
      <c r="R16" s="205"/>
      <c r="S16" s="207"/>
      <c r="T16" s="207"/>
      <c r="U16" s="207"/>
      <c r="V16" s="207"/>
      <c r="W16" s="207"/>
      <c r="X16" s="207"/>
      <c r="Y16" s="206"/>
    </row>
    <row r="17" spans="2:25" ht="24.75" customHeight="1" x14ac:dyDescent="0.15">
      <c r="B17" s="753"/>
      <c r="C17" s="754"/>
      <c r="D17" s="744"/>
      <c r="E17" s="744"/>
      <c r="F17" s="745"/>
      <c r="G17" s="205"/>
      <c r="H17" s="205"/>
      <c r="I17" s="205"/>
      <c r="J17" s="205"/>
      <c r="K17" s="205"/>
      <c r="L17" s="205"/>
      <c r="M17" s="205"/>
      <c r="N17" s="205"/>
      <c r="O17" s="205"/>
      <c r="P17" s="205"/>
      <c r="Q17" s="205"/>
      <c r="R17" s="205"/>
      <c r="S17" s="207"/>
      <c r="T17" s="207"/>
      <c r="U17" s="207"/>
      <c r="V17" s="207"/>
      <c r="W17" s="207"/>
      <c r="X17" s="207"/>
      <c r="Y17" s="206"/>
    </row>
    <row r="18" spans="2:25" ht="24.75" customHeight="1" x14ac:dyDescent="0.15">
      <c r="B18" s="753"/>
      <c r="C18" s="754"/>
      <c r="D18" s="744"/>
      <c r="E18" s="744"/>
      <c r="F18" s="745"/>
      <c r="G18" s="205"/>
      <c r="H18" s="205"/>
      <c r="I18" s="205"/>
      <c r="J18" s="205"/>
      <c r="K18" s="205"/>
      <c r="L18" s="205"/>
      <c r="M18" s="205"/>
      <c r="N18" s="205"/>
      <c r="O18" s="205"/>
      <c r="P18" s="205"/>
      <c r="Q18" s="205"/>
      <c r="R18" s="205"/>
      <c r="S18" s="207"/>
      <c r="T18" s="207"/>
      <c r="U18" s="207"/>
      <c r="V18" s="207"/>
      <c r="W18" s="207"/>
      <c r="X18" s="207"/>
      <c r="Y18" s="206"/>
    </row>
    <row r="19" spans="2:25" ht="24.75" customHeight="1" x14ac:dyDescent="0.15">
      <c r="B19" s="753"/>
      <c r="C19" s="754"/>
      <c r="D19" s="744"/>
      <c r="E19" s="744"/>
      <c r="F19" s="745"/>
      <c r="G19" s="205"/>
      <c r="H19" s="205"/>
      <c r="I19" s="205"/>
      <c r="J19" s="205"/>
      <c r="K19" s="205"/>
      <c r="L19" s="205"/>
      <c r="M19" s="205"/>
      <c r="N19" s="205"/>
      <c r="O19" s="205"/>
      <c r="P19" s="205"/>
      <c r="Q19" s="205"/>
      <c r="R19" s="205"/>
      <c r="S19" s="207"/>
      <c r="T19" s="207"/>
      <c r="U19" s="207"/>
      <c r="V19" s="207"/>
      <c r="W19" s="207"/>
      <c r="X19" s="207"/>
      <c r="Y19" s="206"/>
    </row>
    <row r="20" spans="2:25" ht="24.75" customHeight="1" x14ac:dyDescent="0.15">
      <c r="B20" s="753"/>
      <c r="C20" s="754"/>
      <c r="D20" s="744"/>
      <c r="E20" s="744"/>
      <c r="F20" s="745"/>
      <c r="G20" s="205"/>
      <c r="H20" s="205"/>
      <c r="I20" s="205"/>
      <c r="J20" s="205"/>
      <c r="K20" s="205"/>
      <c r="L20" s="205"/>
      <c r="M20" s="205"/>
      <c r="N20" s="205"/>
      <c r="O20" s="205"/>
      <c r="P20" s="205"/>
      <c r="Q20" s="205"/>
      <c r="R20" s="205"/>
      <c r="S20" s="207"/>
      <c r="T20" s="207"/>
      <c r="U20" s="207"/>
      <c r="V20" s="207"/>
      <c r="W20" s="207"/>
      <c r="X20" s="207"/>
      <c r="Y20" s="206"/>
    </row>
    <row r="21" spans="2:25" ht="24.75" customHeight="1" x14ac:dyDescent="0.15">
      <c r="B21" s="753"/>
      <c r="C21" s="754"/>
      <c r="D21" s="761"/>
      <c r="E21" s="744"/>
      <c r="F21" s="745"/>
      <c r="G21" s="205"/>
      <c r="H21" s="205"/>
      <c r="I21" s="205"/>
      <c r="J21" s="205"/>
      <c r="K21" s="205"/>
      <c r="L21" s="205"/>
      <c r="M21" s="205"/>
      <c r="N21" s="205"/>
      <c r="O21" s="205"/>
      <c r="P21" s="205"/>
      <c r="Q21" s="205"/>
      <c r="R21" s="205"/>
      <c r="S21" s="204"/>
      <c r="T21" s="204"/>
      <c r="U21" s="204"/>
      <c r="V21" s="204"/>
      <c r="W21" s="204"/>
      <c r="X21" s="204"/>
      <c r="Y21" s="203"/>
    </row>
    <row r="22" spans="2:25" ht="24.75" customHeight="1" thickBot="1" x14ac:dyDescent="0.2">
      <c r="B22" s="755"/>
      <c r="C22" s="756"/>
      <c r="D22" s="748"/>
      <c r="E22" s="748"/>
      <c r="F22" s="749"/>
      <c r="G22" s="202"/>
      <c r="H22" s="202"/>
      <c r="I22" s="202"/>
      <c r="J22" s="202"/>
      <c r="K22" s="202"/>
      <c r="L22" s="202"/>
      <c r="M22" s="202"/>
      <c r="N22" s="202"/>
      <c r="O22" s="202"/>
      <c r="P22" s="202"/>
      <c r="Q22" s="202"/>
      <c r="R22" s="202"/>
      <c r="S22" s="201"/>
      <c r="T22" s="201"/>
      <c r="U22" s="201"/>
      <c r="V22" s="201"/>
      <c r="W22" s="201"/>
      <c r="X22" s="201"/>
      <c r="Y22" s="200"/>
    </row>
    <row r="23" spans="2:25" ht="24.75" customHeight="1" thickBot="1" x14ac:dyDescent="0.2">
      <c r="C23" s="165"/>
      <c r="D23" s="757"/>
      <c r="E23" s="757"/>
      <c r="F23" s="757"/>
      <c r="S23" s="758" t="s">
        <v>162</v>
      </c>
      <c r="T23" s="759"/>
      <c r="U23" s="760"/>
      <c r="V23" s="199">
        <f>SUM(V11:V22)</f>
        <v>0</v>
      </c>
      <c r="W23" s="199">
        <f>SUM(W11:W22)</f>
        <v>0</v>
      </c>
      <c r="X23" s="199">
        <f>SUM(X11:X22)</f>
        <v>0</v>
      </c>
      <c r="Y23" s="198"/>
    </row>
    <row r="24" spans="2:25" ht="24.75" customHeight="1" x14ac:dyDescent="0.15">
      <c r="C24" s="165"/>
      <c r="D24" s="197"/>
      <c r="E24" s="197"/>
      <c r="F24" s="197"/>
      <c r="S24" s="196"/>
      <c r="T24" s="196"/>
      <c r="U24" s="196"/>
      <c r="V24" s="196"/>
      <c r="W24" s="196"/>
      <c r="X24" s="196"/>
    </row>
    <row r="25" spans="2:25" x14ac:dyDescent="0.15">
      <c r="B25" s="750" t="s">
        <v>161</v>
      </c>
      <c r="C25" s="750"/>
      <c r="D25" s="750"/>
      <c r="E25" s="750"/>
      <c r="F25" s="750"/>
      <c r="G25" s="750"/>
      <c r="H25" s="750"/>
      <c r="I25" s="750"/>
      <c r="J25" s="750"/>
      <c r="K25" s="750"/>
      <c r="L25" s="750"/>
      <c r="M25" s="750"/>
      <c r="N25" s="750"/>
      <c r="O25" s="750"/>
      <c r="P25" s="750"/>
      <c r="Q25" s="750"/>
      <c r="R25" s="750"/>
      <c r="S25" s="750"/>
      <c r="T25" s="750"/>
      <c r="U25" s="750"/>
      <c r="V25" s="750"/>
      <c r="W25" s="750"/>
      <c r="X25" s="750"/>
      <c r="Y25" s="750"/>
    </row>
  </sheetData>
  <mergeCells count="33">
    <mergeCell ref="B25:Y25"/>
    <mergeCell ref="D15:F15"/>
    <mergeCell ref="B11:C22"/>
    <mergeCell ref="D23:F23"/>
    <mergeCell ref="S23:U23"/>
    <mergeCell ref="D16:F16"/>
    <mergeCell ref="D17:F17"/>
    <mergeCell ref="D18:F18"/>
    <mergeCell ref="D19:F19"/>
    <mergeCell ref="D20:F20"/>
    <mergeCell ref="D21:F21"/>
    <mergeCell ref="D12:F12"/>
    <mergeCell ref="B8:C10"/>
    <mergeCell ref="D14:F14"/>
    <mergeCell ref="D11:F11"/>
    <mergeCell ref="D22:F22"/>
    <mergeCell ref="D13:F13"/>
    <mergeCell ref="E4:F4"/>
    <mergeCell ref="B4:D4"/>
    <mergeCell ref="B5:D5"/>
    <mergeCell ref="Y8:Y10"/>
    <mergeCell ref="G9:J9"/>
    <mergeCell ref="K9:R9"/>
    <mergeCell ref="S9:S10"/>
    <mergeCell ref="T9:T10"/>
    <mergeCell ref="U9:U10"/>
    <mergeCell ref="V9:V10"/>
    <mergeCell ref="W9:W10"/>
    <mergeCell ref="X9:X10"/>
    <mergeCell ref="S8:U8"/>
    <mergeCell ref="V8:X8"/>
    <mergeCell ref="D8:F10"/>
    <mergeCell ref="G8:R8"/>
  </mergeCells>
  <phoneticPr fontId="25"/>
  <printOptions horizontalCentered="1"/>
  <pageMargins left="0.47244094488188981" right="0.59055118110236227" top="0.86614173228346458" bottom="0.59055118110236227" header="0.51181102362204722" footer="0.51181102362204722"/>
  <pageSetup paperSize="9" scale="6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78755-7535-4F8A-A8A9-E97BCC0D3B54}">
  <sheetPr>
    <pageSetUpPr fitToPage="1"/>
  </sheetPr>
  <dimension ref="B2:Y45"/>
  <sheetViews>
    <sheetView showGridLines="0" view="pageBreakPreview" zoomScaleNormal="85" zoomScaleSheetLayoutView="100" workbookViewId="0">
      <selection activeCell="K21" sqref="K21"/>
    </sheetView>
  </sheetViews>
  <sheetFormatPr defaultRowHeight="15.75" x14ac:dyDescent="0.15"/>
  <cols>
    <col min="1" max="1" width="2.625" style="165" customWidth="1"/>
    <col min="2" max="2" width="2.375" style="165" customWidth="1"/>
    <col min="3" max="3" width="8.25" style="195" customWidth="1"/>
    <col min="4" max="5" width="9.375" style="195" customWidth="1"/>
    <col min="6" max="6" width="23.875" style="195" customWidth="1"/>
    <col min="7" max="18" width="6" style="195" customWidth="1"/>
    <col min="19" max="24" width="9.125" style="195" customWidth="1"/>
    <col min="25" max="25" width="25.875" style="195" customWidth="1"/>
    <col min="26" max="26" width="9.875" style="165" bestFit="1" customWidth="1"/>
    <col min="27" max="255" width="8.75" style="165"/>
    <col min="256" max="256" width="2.375" style="165" customWidth="1"/>
    <col min="257" max="257" width="8.25" style="165" customWidth="1"/>
    <col min="258" max="258" width="2.5" style="165" customWidth="1"/>
    <col min="259" max="260" width="23.875" style="165" customWidth="1"/>
    <col min="261" max="261" width="16.875" style="165" customWidth="1"/>
    <col min="262" max="273" width="6" style="165" customWidth="1"/>
    <col min="274" max="274" width="24.5" style="165" customWidth="1"/>
    <col min="275" max="280" width="9.125" style="165" customWidth="1"/>
    <col min="281" max="281" width="25.875" style="165" customWidth="1"/>
    <col min="282" max="282" width="9.875" style="165" bestFit="1" customWidth="1"/>
    <col min="283" max="511" width="8.75" style="165"/>
    <col min="512" max="512" width="2.375" style="165" customWidth="1"/>
    <col min="513" max="513" width="8.25" style="165" customWidth="1"/>
    <col min="514" max="514" width="2.5" style="165" customWidth="1"/>
    <col min="515" max="516" width="23.875" style="165" customWidth="1"/>
    <col min="517" max="517" width="16.875" style="165" customWidth="1"/>
    <col min="518" max="529" width="6" style="165" customWidth="1"/>
    <col min="530" max="530" width="24.5" style="165" customWidth="1"/>
    <col min="531" max="536" width="9.125" style="165" customWidth="1"/>
    <col min="537" max="537" width="25.875" style="165" customWidth="1"/>
    <col min="538" max="538" width="9.875" style="165" bestFit="1" customWidth="1"/>
    <col min="539" max="767" width="8.75" style="165"/>
    <col min="768" max="768" width="2.375" style="165" customWidth="1"/>
    <col min="769" max="769" width="8.25" style="165" customWidth="1"/>
    <col min="770" max="770" width="2.5" style="165" customWidth="1"/>
    <col min="771" max="772" width="23.875" style="165" customWidth="1"/>
    <col min="773" max="773" width="16.875" style="165" customWidth="1"/>
    <col min="774" max="785" width="6" style="165" customWidth="1"/>
    <col min="786" max="786" width="24.5" style="165" customWidth="1"/>
    <col min="787" max="792" width="9.125" style="165" customWidth="1"/>
    <col min="793" max="793" width="25.875" style="165" customWidth="1"/>
    <col min="794" max="794" width="9.875" style="165" bestFit="1" customWidth="1"/>
    <col min="795" max="1023" width="8.75" style="165"/>
    <col min="1024" max="1024" width="2.375" style="165" customWidth="1"/>
    <col min="1025" max="1025" width="8.25" style="165" customWidth="1"/>
    <col min="1026" max="1026" width="2.5" style="165" customWidth="1"/>
    <col min="1027" max="1028" width="23.875" style="165" customWidth="1"/>
    <col min="1029" max="1029" width="16.875" style="165" customWidth="1"/>
    <col min="1030" max="1041" width="6" style="165" customWidth="1"/>
    <col min="1042" max="1042" width="24.5" style="165" customWidth="1"/>
    <col min="1043" max="1048" width="9.125" style="165" customWidth="1"/>
    <col min="1049" max="1049" width="25.875" style="165" customWidth="1"/>
    <col min="1050" max="1050" width="9.875" style="165" bestFit="1" customWidth="1"/>
    <col min="1051" max="1279" width="8.75" style="165"/>
    <col min="1280" max="1280" width="2.375" style="165" customWidth="1"/>
    <col min="1281" max="1281" width="8.25" style="165" customWidth="1"/>
    <col min="1282" max="1282" width="2.5" style="165" customWidth="1"/>
    <col min="1283" max="1284" width="23.875" style="165" customWidth="1"/>
    <col min="1285" max="1285" width="16.875" style="165" customWidth="1"/>
    <col min="1286" max="1297" width="6" style="165" customWidth="1"/>
    <col min="1298" max="1298" width="24.5" style="165" customWidth="1"/>
    <col min="1299" max="1304" width="9.125" style="165" customWidth="1"/>
    <col min="1305" max="1305" width="25.875" style="165" customWidth="1"/>
    <col min="1306" max="1306" width="9.875" style="165" bestFit="1" customWidth="1"/>
    <col min="1307" max="1535" width="8.75" style="165"/>
    <col min="1536" max="1536" width="2.375" style="165" customWidth="1"/>
    <col min="1537" max="1537" width="8.25" style="165" customWidth="1"/>
    <col min="1538" max="1538" width="2.5" style="165" customWidth="1"/>
    <col min="1539" max="1540" width="23.875" style="165" customWidth="1"/>
    <col min="1541" max="1541" width="16.875" style="165" customWidth="1"/>
    <col min="1542" max="1553" width="6" style="165" customWidth="1"/>
    <col min="1554" max="1554" width="24.5" style="165" customWidth="1"/>
    <col min="1555" max="1560" width="9.125" style="165" customWidth="1"/>
    <col min="1561" max="1561" width="25.875" style="165" customWidth="1"/>
    <col min="1562" max="1562" width="9.875" style="165" bestFit="1" customWidth="1"/>
    <col min="1563" max="1791" width="8.75" style="165"/>
    <col min="1792" max="1792" width="2.375" style="165" customWidth="1"/>
    <col min="1793" max="1793" width="8.25" style="165" customWidth="1"/>
    <col min="1794" max="1794" width="2.5" style="165" customWidth="1"/>
    <col min="1795" max="1796" width="23.875" style="165" customWidth="1"/>
    <col min="1797" max="1797" width="16.875" style="165" customWidth="1"/>
    <col min="1798" max="1809" width="6" style="165" customWidth="1"/>
    <col min="1810" max="1810" width="24.5" style="165" customWidth="1"/>
    <col min="1811" max="1816" width="9.125" style="165" customWidth="1"/>
    <col min="1817" max="1817" width="25.875" style="165" customWidth="1"/>
    <col min="1818" max="1818" width="9.875" style="165" bestFit="1" customWidth="1"/>
    <col min="1819" max="2047" width="8.75" style="165"/>
    <col min="2048" max="2048" width="2.375" style="165" customWidth="1"/>
    <col min="2049" max="2049" width="8.25" style="165" customWidth="1"/>
    <col min="2050" max="2050" width="2.5" style="165" customWidth="1"/>
    <col min="2051" max="2052" width="23.875" style="165" customWidth="1"/>
    <col min="2053" max="2053" width="16.875" style="165" customWidth="1"/>
    <col min="2054" max="2065" width="6" style="165" customWidth="1"/>
    <col min="2066" max="2066" width="24.5" style="165" customWidth="1"/>
    <col min="2067" max="2072" width="9.125" style="165" customWidth="1"/>
    <col min="2073" max="2073" width="25.875" style="165" customWidth="1"/>
    <col min="2074" max="2074" width="9.875" style="165" bestFit="1" customWidth="1"/>
    <col min="2075" max="2303" width="8.75" style="165"/>
    <col min="2304" max="2304" width="2.375" style="165" customWidth="1"/>
    <col min="2305" max="2305" width="8.25" style="165" customWidth="1"/>
    <col min="2306" max="2306" width="2.5" style="165" customWidth="1"/>
    <col min="2307" max="2308" width="23.875" style="165" customWidth="1"/>
    <col min="2309" max="2309" width="16.875" style="165" customWidth="1"/>
    <col min="2310" max="2321" width="6" style="165" customWidth="1"/>
    <col min="2322" max="2322" width="24.5" style="165" customWidth="1"/>
    <col min="2323" max="2328" width="9.125" style="165" customWidth="1"/>
    <col min="2329" max="2329" width="25.875" style="165" customWidth="1"/>
    <col min="2330" max="2330" width="9.875" style="165" bestFit="1" customWidth="1"/>
    <col min="2331" max="2559" width="8.75" style="165"/>
    <col min="2560" max="2560" width="2.375" style="165" customWidth="1"/>
    <col min="2561" max="2561" width="8.25" style="165" customWidth="1"/>
    <col min="2562" max="2562" width="2.5" style="165" customWidth="1"/>
    <col min="2563" max="2564" width="23.875" style="165" customWidth="1"/>
    <col min="2565" max="2565" width="16.875" style="165" customWidth="1"/>
    <col min="2566" max="2577" width="6" style="165" customWidth="1"/>
    <col min="2578" max="2578" width="24.5" style="165" customWidth="1"/>
    <col min="2579" max="2584" width="9.125" style="165" customWidth="1"/>
    <col min="2585" max="2585" width="25.875" style="165" customWidth="1"/>
    <col min="2586" max="2586" width="9.875" style="165" bestFit="1" customWidth="1"/>
    <col min="2587" max="2815" width="8.75" style="165"/>
    <col min="2816" max="2816" width="2.375" style="165" customWidth="1"/>
    <col min="2817" max="2817" width="8.25" style="165" customWidth="1"/>
    <col min="2818" max="2818" width="2.5" style="165" customWidth="1"/>
    <col min="2819" max="2820" width="23.875" style="165" customWidth="1"/>
    <col min="2821" max="2821" width="16.875" style="165" customWidth="1"/>
    <col min="2822" max="2833" width="6" style="165" customWidth="1"/>
    <col min="2834" max="2834" width="24.5" style="165" customWidth="1"/>
    <col min="2835" max="2840" width="9.125" style="165" customWidth="1"/>
    <col min="2841" max="2841" width="25.875" style="165" customWidth="1"/>
    <col min="2842" max="2842" width="9.875" style="165" bestFit="1" customWidth="1"/>
    <col min="2843" max="3071" width="8.75" style="165"/>
    <col min="3072" max="3072" width="2.375" style="165" customWidth="1"/>
    <col min="3073" max="3073" width="8.25" style="165" customWidth="1"/>
    <col min="3074" max="3074" width="2.5" style="165" customWidth="1"/>
    <col min="3075" max="3076" width="23.875" style="165" customWidth="1"/>
    <col min="3077" max="3077" width="16.875" style="165" customWidth="1"/>
    <col min="3078" max="3089" width="6" style="165" customWidth="1"/>
    <col min="3090" max="3090" width="24.5" style="165" customWidth="1"/>
    <col min="3091" max="3096" width="9.125" style="165" customWidth="1"/>
    <col min="3097" max="3097" width="25.875" style="165" customWidth="1"/>
    <col min="3098" max="3098" width="9.875" style="165" bestFit="1" customWidth="1"/>
    <col min="3099" max="3327" width="8.75" style="165"/>
    <col min="3328" max="3328" width="2.375" style="165" customWidth="1"/>
    <col min="3329" max="3329" width="8.25" style="165" customWidth="1"/>
    <col min="3330" max="3330" width="2.5" style="165" customWidth="1"/>
    <col min="3331" max="3332" width="23.875" style="165" customWidth="1"/>
    <col min="3333" max="3333" width="16.875" style="165" customWidth="1"/>
    <col min="3334" max="3345" width="6" style="165" customWidth="1"/>
    <col min="3346" max="3346" width="24.5" style="165" customWidth="1"/>
    <col min="3347" max="3352" width="9.125" style="165" customWidth="1"/>
    <col min="3353" max="3353" width="25.875" style="165" customWidth="1"/>
    <col min="3354" max="3354" width="9.875" style="165" bestFit="1" customWidth="1"/>
    <col min="3355" max="3583" width="8.75" style="165"/>
    <col min="3584" max="3584" width="2.375" style="165" customWidth="1"/>
    <col min="3585" max="3585" width="8.25" style="165" customWidth="1"/>
    <col min="3586" max="3586" width="2.5" style="165" customWidth="1"/>
    <col min="3587" max="3588" width="23.875" style="165" customWidth="1"/>
    <col min="3589" max="3589" width="16.875" style="165" customWidth="1"/>
    <col min="3590" max="3601" width="6" style="165" customWidth="1"/>
    <col min="3602" max="3602" width="24.5" style="165" customWidth="1"/>
    <col min="3603" max="3608" width="9.125" style="165" customWidth="1"/>
    <col min="3609" max="3609" width="25.875" style="165" customWidth="1"/>
    <col min="3610" max="3610" width="9.875" style="165" bestFit="1" customWidth="1"/>
    <col min="3611" max="3839" width="8.75" style="165"/>
    <col min="3840" max="3840" width="2.375" style="165" customWidth="1"/>
    <col min="3841" max="3841" width="8.25" style="165" customWidth="1"/>
    <col min="3842" max="3842" width="2.5" style="165" customWidth="1"/>
    <col min="3843" max="3844" width="23.875" style="165" customWidth="1"/>
    <col min="3845" max="3845" width="16.875" style="165" customWidth="1"/>
    <col min="3846" max="3857" width="6" style="165" customWidth="1"/>
    <col min="3858" max="3858" width="24.5" style="165" customWidth="1"/>
    <col min="3859" max="3864" width="9.125" style="165" customWidth="1"/>
    <col min="3865" max="3865" width="25.875" style="165" customWidth="1"/>
    <col min="3866" max="3866" width="9.875" style="165" bestFit="1" customWidth="1"/>
    <col min="3867" max="4095" width="8.75" style="165"/>
    <col min="4096" max="4096" width="2.375" style="165" customWidth="1"/>
    <col min="4097" max="4097" width="8.25" style="165" customWidth="1"/>
    <col min="4098" max="4098" width="2.5" style="165" customWidth="1"/>
    <col min="4099" max="4100" width="23.875" style="165" customWidth="1"/>
    <col min="4101" max="4101" width="16.875" style="165" customWidth="1"/>
    <col min="4102" max="4113" width="6" style="165" customWidth="1"/>
    <col min="4114" max="4114" width="24.5" style="165" customWidth="1"/>
    <col min="4115" max="4120" width="9.125" style="165" customWidth="1"/>
    <col min="4121" max="4121" width="25.875" style="165" customWidth="1"/>
    <col min="4122" max="4122" width="9.875" style="165" bestFit="1" customWidth="1"/>
    <col min="4123" max="4351" width="8.75" style="165"/>
    <col min="4352" max="4352" width="2.375" style="165" customWidth="1"/>
    <col min="4353" max="4353" width="8.25" style="165" customWidth="1"/>
    <col min="4354" max="4354" width="2.5" style="165" customWidth="1"/>
    <col min="4355" max="4356" width="23.875" style="165" customWidth="1"/>
    <col min="4357" max="4357" width="16.875" style="165" customWidth="1"/>
    <col min="4358" max="4369" width="6" style="165" customWidth="1"/>
    <col min="4370" max="4370" width="24.5" style="165" customWidth="1"/>
    <col min="4371" max="4376" width="9.125" style="165" customWidth="1"/>
    <col min="4377" max="4377" width="25.875" style="165" customWidth="1"/>
    <col min="4378" max="4378" width="9.875" style="165" bestFit="1" customWidth="1"/>
    <col min="4379" max="4607" width="8.75" style="165"/>
    <col min="4608" max="4608" width="2.375" style="165" customWidth="1"/>
    <col min="4609" max="4609" width="8.25" style="165" customWidth="1"/>
    <col min="4610" max="4610" width="2.5" style="165" customWidth="1"/>
    <col min="4611" max="4612" width="23.875" style="165" customWidth="1"/>
    <col min="4613" max="4613" width="16.875" style="165" customWidth="1"/>
    <col min="4614" max="4625" width="6" style="165" customWidth="1"/>
    <col min="4626" max="4626" width="24.5" style="165" customWidth="1"/>
    <col min="4627" max="4632" width="9.125" style="165" customWidth="1"/>
    <col min="4633" max="4633" width="25.875" style="165" customWidth="1"/>
    <col min="4634" max="4634" width="9.875" style="165" bestFit="1" customWidth="1"/>
    <col min="4635" max="4863" width="8.75" style="165"/>
    <col min="4864" max="4864" width="2.375" style="165" customWidth="1"/>
    <col min="4865" max="4865" width="8.25" style="165" customWidth="1"/>
    <col min="4866" max="4866" width="2.5" style="165" customWidth="1"/>
    <col min="4867" max="4868" width="23.875" style="165" customWidth="1"/>
    <col min="4869" max="4869" width="16.875" style="165" customWidth="1"/>
    <col min="4870" max="4881" width="6" style="165" customWidth="1"/>
    <col min="4882" max="4882" width="24.5" style="165" customWidth="1"/>
    <col min="4883" max="4888" width="9.125" style="165" customWidth="1"/>
    <col min="4889" max="4889" width="25.875" style="165" customWidth="1"/>
    <col min="4890" max="4890" width="9.875" style="165" bestFit="1" customWidth="1"/>
    <col min="4891" max="5119" width="8.75" style="165"/>
    <col min="5120" max="5120" width="2.375" style="165" customWidth="1"/>
    <col min="5121" max="5121" width="8.25" style="165" customWidth="1"/>
    <col min="5122" max="5122" width="2.5" style="165" customWidth="1"/>
    <col min="5123" max="5124" width="23.875" style="165" customWidth="1"/>
    <col min="5125" max="5125" width="16.875" style="165" customWidth="1"/>
    <col min="5126" max="5137" width="6" style="165" customWidth="1"/>
    <col min="5138" max="5138" width="24.5" style="165" customWidth="1"/>
    <col min="5139" max="5144" width="9.125" style="165" customWidth="1"/>
    <col min="5145" max="5145" width="25.875" style="165" customWidth="1"/>
    <col min="5146" max="5146" width="9.875" style="165" bestFit="1" customWidth="1"/>
    <col min="5147" max="5375" width="8.75" style="165"/>
    <col min="5376" max="5376" width="2.375" style="165" customWidth="1"/>
    <col min="5377" max="5377" width="8.25" style="165" customWidth="1"/>
    <col min="5378" max="5378" width="2.5" style="165" customWidth="1"/>
    <col min="5379" max="5380" width="23.875" style="165" customWidth="1"/>
    <col min="5381" max="5381" width="16.875" style="165" customWidth="1"/>
    <col min="5382" max="5393" width="6" style="165" customWidth="1"/>
    <col min="5394" max="5394" width="24.5" style="165" customWidth="1"/>
    <col min="5395" max="5400" width="9.125" style="165" customWidth="1"/>
    <col min="5401" max="5401" width="25.875" style="165" customWidth="1"/>
    <col min="5402" max="5402" width="9.875" style="165" bestFit="1" customWidth="1"/>
    <col min="5403" max="5631" width="8.75" style="165"/>
    <col min="5632" max="5632" width="2.375" style="165" customWidth="1"/>
    <col min="5633" max="5633" width="8.25" style="165" customWidth="1"/>
    <col min="5634" max="5634" width="2.5" style="165" customWidth="1"/>
    <col min="5635" max="5636" width="23.875" style="165" customWidth="1"/>
    <col min="5637" max="5637" width="16.875" style="165" customWidth="1"/>
    <col min="5638" max="5649" width="6" style="165" customWidth="1"/>
    <col min="5650" max="5650" width="24.5" style="165" customWidth="1"/>
    <col min="5651" max="5656" width="9.125" style="165" customWidth="1"/>
    <col min="5657" max="5657" width="25.875" style="165" customWidth="1"/>
    <col min="5658" max="5658" width="9.875" style="165" bestFit="1" customWidth="1"/>
    <col min="5659" max="5887" width="8.75" style="165"/>
    <col min="5888" max="5888" width="2.375" style="165" customWidth="1"/>
    <col min="5889" max="5889" width="8.25" style="165" customWidth="1"/>
    <col min="5890" max="5890" width="2.5" style="165" customWidth="1"/>
    <col min="5891" max="5892" width="23.875" style="165" customWidth="1"/>
    <col min="5893" max="5893" width="16.875" style="165" customWidth="1"/>
    <col min="5894" max="5905" width="6" style="165" customWidth="1"/>
    <col min="5906" max="5906" width="24.5" style="165" customWidth="1"/>
    <col min="5907" max="5912" width="9.125" style="165" customWidth="1"/>
    <col min="5913" max="5913" width="25.875" style="165" customWidth="1"/>
    <col min="5914" max="5914" width="9.875" style="165" bestFit="1" customWidth="1"/>
    <col min="5915" max="6143" width="8.75" style="165"/>
    <col min="6144" max="6144" width="2.375" style="165" customWidth="1"/>
    <col min="6145" max="6145" width="8.25" style="165" customWidth="1"/>
    <col min="6146" max="6146" width="2.5" style="165" customWidth="1"/>
    <col min="6147" max="6148" width="23.875" style="165" customWidth="1"/>
    <col min="6149" max="6149" width="16.875" style="165" customWidth="1"/>
    <col min="6150" max="6161" width="6" style="165" customWidth="1"/>
    <col min="6162" max="6162" width="24.5" style="165" customWidth="1"/>
    <col min="6163" max="6168" width="9.125" style="165" customWidth="1"/>
    <col min="6169" max="6169" width="25.875" style="165" customWidth="1"/>
    <col min="6170" max="6170" width="9.875" style="165" bestFit="1" customWidth="1"/>
    <col min="6171" max="6399" width="8.75" style="165"/>
    <col min="6400" max="6400" width="2.375" style="165" customWidth="1"/>
    <col min="6401" max="6401" width="8.25" style="165" customWidth="1"/>
    <col min="6402" max="6402" width="2.5" style="165" customWidth="1"/>
    <col min="6403" max="6404" width="23.875" style="165" customWidth="1"/>
    <col min="6405" max="6405" width="16.875" style="165" customWidth="1"/>
    <col min="6406" max="6417" width="6" style="165" customWidth="1"/>
    <col min="6418" max="6418" width="24.5" style="165" customWidth="1"/>
    <col min="6419" max="6424" width="9.125" style="165" customWidth="1"/>
    <col min="6425" max="6425" width="25.875" style="165" customWidth="1"/>
    <col min="6426" max="6426" width="9.875" style="165" bestFit="1" customWidth="1"/>
    <col min="6427" max="6655" width="8.75" style="165"/>
    <col min="6656" max="6656" width="2.375" style="165" customWidth="1"/>
    <col min="6657" max="6657" width="8.25" style="165" customWidth="1"/>
    <col min="6658" max="6658" width="2.5" style="165" customWidth="1"/>
    <col min="6659" max="6660" width="23.875" style="165" customWidth="1"/>
    <col min="6661" max="6661" width="16.875" style="165" customWidth="1"/>
    <col min="6662" max="6673" width="6" style="165" customWidth="1"/>
    <col min="6674" max="6674" width="24.5" style="165" customWidth="1"/>
    <col min="6675" max="6680" width="9.125" style="165" customWidth="1"/>
    <col min="6681" max="6681" width="25.875" style="165" customWidth="1"/>
    <col min="6682" max="6682" width="9.875" style="165" bestFit="1" customWidth="1"/>
    <col min="6683" max="6911" width="8.75" style="165"/>
    <col min="6912" max="6912" width="2.375" style="165" customWidth="1"/>
    <col min="6913" max="6913" width="8.25" style="165" customWidth="1"/>
    <col min="6914" max="6914" width="2.5" style="165" customWidth="1"/>
    <col min="6915" max="6916" width="23.875" style="165" customWidth="1"/>
    <col min="6917" max="6917" width="16.875" style="165" customWidth="1"/>
    <col min="6918" max="6929" width="6" style="165" customWidth="1"/>
    <col min="6930" max="6930" width="24.5" style="165" customWidth="1"/>
    <col min="6931" max="6936" width="9.125" style="165" customWidth="1"/>
    <col min="6937" max="6937" width="25.875" style="165" customWidth="1"/>
    <col min="6938" max="6938" width="9.875" style="165" bestFit="1" customWidth="1"/>
    <col min="6939" max="7167" width="8.75" style="165"/>
    <col min="7168" max="7168" width="2.375" style="165" customWidth="1"/>
    <col min="7169" max="7169" width="8.25" style="165" customWidth="1"/>
    <col min="7170" max="7170" width="2.5" style="165" customWidth="1"/>
    <col min="7171" max="7172" width="23.875" style="165" customWidth="1"/>
    <col min="7173" max="7173" width="16.875" style="165" customWidth="1"/>
    <col min="7174" max="7185" width="6" style="165" customWidth="1"/>
    <col min="7186" max="7186" width="24.5" style="165" customWidth="1"/>
    <col min="7187" max="7192" width="9.125" style="165" customWidth="1"/>
    <col min="7193" max="7193" width="25.875" style="165" customWidth="1"/>
    <col min="7194" max="7194" width="9.875" style="165" bestFit="1" customWidth="1"/>
    <col min="7195" max="7423" width="8.75" style="165"/>
    <col min="7424" max="7424" width="2.375" style="165" customWidth="1"/>
    <col min="7425" max="7425" width="8.25" style="165" customWidth="1"/>
    <col min="7426" max="7426" width="2.5" style="165" customWidth="1"/>
    <col min="7427" max="7428" width="23.875" style="165" customWidth="1"/>
    <col min="7429" max="7429" width="16.875" style="165" customWidth="1"/>
    <col min="7430" max="7441" width="6" style="165" customWidth="1"/>
    <col min="7442" max="7442" width="24.5" style="165" customWidth="1"/>
    <col min="7443" max="7448" width="9.125" style="165" customWidth="1"/>
    <col min="7449" max="7449" width="25.875" style="165" customWidth="1"/>
    <col min="7450" max="7450" width="9.875" style="165" bestFit="1" customWidth="1"/>
    <col min="7451" max="7679" width="8.75" style="165"/>
    <col min="7680" max="7680" width="2.375" style="165" customWidth="1"/>
    <col min="7681" max="7681" width="8.25" style="165" customWidth="1"/>
    <col min="7682" max="7682" width="2.5" style="165" customWidth="1"/>
    <col min="7683" max="7684" width="23.875" style="165" customWidth="1"/>
    <col min="7685" max="7685" width="16.875" style="165" customWidth="1"/>
    <col min="7686" max="7697" width="6" style="165" customWidth="1"/>
    <col min="7698" max="7698" width="24.5" style="165" customWidth="1"/>
    <col min="7699" max="7704" width="9.125" style="165" customWidth="1"/>
    <col min="7705" max="7705" width="25.875" style="165" customWidth="1"/>
    <col min="7706" max="7706" width="9.875" style="165" bestFit="1" customWidth="1"/>
    <col min="7707" max="7935" width="8.75" style="165"/>
    <col min="7936" max="7936" width="2.375" style="165" customWidth="1"/>
    <col min="7937" max="7937" width="8.25" style="165" customWidth="1"/>
    <col min="7938" max="7938" width="2.5" style="165" customWidth="1"/>
    <col min="7939" max="7940" width="23.875" style="165" customWidth="1"/>
    <col min="7941" max="7941" width="16.875" style="165" customWidth="1"/>
    <col min="7942" max="7953" width="6" style="165" customWidth="1"/>
    <col min="7954" max="7954" width="24.5" style="165" customWidth="1"/>
    <col min="7955" max="7960" width="9.125" style="165" customWidth="1"/>
    <col min="7961" max="7961" width="25.875" style="165" customWidth="1"/>
    <col min="7962" max="7962" width="9.875" style="165" bestFit="1" customWidth="1"/>
    <col min="7963" max="8191" width="8.75" style="165"/>
    <col min="8192" max="8192" width="2.375" style="165" customWidth="1"/>
    <col min="8193" max="8193" width="8.25" style="165" customWidth="1"/>
    <col min="8194" max="8194" width="2.5" style="165" customWidth="1"/>
    <col min="8195" max="8196" width="23.875" style="165" customWidth="1"/>
    <col min="8197" max="8197" width="16.875" style="165" customWidth="1"/>
    <col min="8198" max="8209" width="6" style="165" customWidth="1"/>
    <col min="8210" max="8210" width="24.5" style="165" customWidth="1"/>
    <col min="8211" max="8216" width="9.125" style="165" customWidth="1"/>
    <col min="8217" max="8217" width="25.875" style="165" customWidth="1"/>
    <col min="8218" max="8218" width="9.875" style="165" bestFit="1" customWidth="1"/>
    <col min="8219" max="8447" width="8.75" style="165"/>
    <col min="8448" max="8448" width="2.375" style="165" customWidth="1"/>
    <col min="8449" max="8449" width="8.25" style="165" customWidth="1"/>
    <col min="8450" max="8450" width="2.5" style="165" customWidth="1"/>
    <col min="8451" max="8452" width="23.875" style="165" customWidth="1"/>
    <col min="8453" max="8453" width="16.875" style="165" customWidth="1"/>
    <col min="8454" max="8465" width="6" style="165" customWidth="1"/>
    <col min="8466" max="8466" width="24.5" style="165" customWidth="1"/>
    <col min="8467" max="8472" width="9.125" style="165" customWidth="1"/>
    <col min="8473" max="8473" width="25.875" style="165" customWidth="1"/>
    <col min="8474" max="8474" width="9.875" style="165" bestFit="1" customWidth="1"/>
    <col min="8475" max="8703" width="8.75" style="165"/>
    <col min="8704" max="8704" width="2.375" style="165" customWidth="1"/>
    <col min="8705" max="8705" width="8.25" style="165" customWidth="1"/>
    <col min="8706" max="8706" width="2.5" style="165" customWidth="1"/>
    <col min="8707" max="8708" width="23.875" style="165" customWidth="1"/>
    <col min="8709" max="8709" width="16.875" style="165" customWidth="1"/>
    <col min="8710" max="8721" width="6" style="165" customWidth="1"/>
    <col min="8722" max="8722" width="24.5" style="165" customWidth="1"/>
    <col min="8723" max="8728" width="9.125" style="165" customWidth="1"/>
    <col min="8729" max="8729" width="25.875" style="165" customWidth="1"/>
    <col min="8730" max="8730" width="9.875" style="165" bestFit="1" customWidth="1"/>
    <col min="8731" max="8959" width="8.75" style="165"/>
    <col min="8960" max="8960" width="2.375" style="165" customWidth="1"/>
    <col min="8961" max="8961" width="8.25" style="165" customWidth="1"/>
    <col min="8962" max="8962" width="2.5" style="165" customWidth="1"/>
    <col min="8963" max="8964" width="23.875" style="165" customWidth="1"/>
    <col min="8965" max="8965" width="16.875" style="165" customWidth="1"/>
    <col min="8966" max="8977" width="6" style="165" customWidth="1"/>
    <col min="8978" max="8978" width="24.5" style="165" customWidth="1"/>
    <col min="8979" max="8984" width="9.125" style="165" customWidth="1"/>
    <col min="8985" max="8985" width="25.875" style="165" customWidth="1"/>
    <col min="8986" max="8986" width="9.875" style="165" bestFit="1" customWidth="1"/>
    <col min="8987" max="9215" width="8.75" style="165"/>
    <col min="9216" max="9216" width="2.375" style="165" customWidth="1"/>
    <col min="9217" max="9217" width="8.25" style="165" customWidth="1"/>
    <col min="9218" max="9218" width="2.5" style="165" customWidth="1"/>
    <col min="9219" max="9220" width="23.875" style="165" customWidth="1"/>
    <col min="9221" max="9221" width="16.875" style="165" customWidth="1"/>
    <col min="9222" max="9233" width="6" style="165" customWidth="1"/>
    <col min="9234" max="9234" width="24.5" style="165" customWidth="1"/>
    <col min="9235" max="9240" width="9.125" style="165" customWidth="1"/>
    <col min="9241" max="9241" width="25.875" style="165" customWidth="1"/>
    <col min="9242" max="9242" width="9.875" style="165" bestFit="1" customWidth="1"/>
    <col min="9243" max="9471" width="8.75" style="165"/>
    <col min="9472" max="9472" width="2.375" style="165" customWidth="1"/>
    <col min="9473" max="9473" width="8.25" style="165" customWidth="1"/>
    <col min="9474" max="9474" width="2.5" style="165" customWidth="1"/>
    <col min="9475" max="9476" width="23.875" style="165" customWidth="1"/>
    <col min="9477" max="9477" width="16.875" style="165" customWidth="1"/>
    <col min="9478" max="9489" width="6" style="165" customWidth="1"/>
    <col min="9490" max="9490" width="24.5" style="165" customWidth="1"/>
    <col min="9491" max="9496" width="9.125" style="165" customWidth="1"/>
    <col min="9497" max="9497" width="25.875" style="165" customWidth="1"/>
    <col min="9498" max="9498" width="9.875" style="165" bestFit="1" customWidth="1"/>
    <col min="9499" max="9727" width="8.75" style="165"/>
    <col min="9728" max="9728" width="2.375" style="165" customWidth="1"/>
    <col min="9729" max="9729" width="8.25" style="165" customWidth="1"/>
    <col min="9730" max="9730" width="2.5" style="165" customWidth="1"/>
    <col min="9731" max="9732" width="23.875" style="165" customWidth="1"/>
    <col min="9733" max="9733" width="16.875" style="165" customWidth="1"/>
    <col min="9734" max="9745" width="6" style="165" customWidth="1"/>
    <col min="9746" max="9746" width="24.5" style="165" customWidth="1"/>
    <col min="9747" max="9752" width="9.125" style="165" customWidth="1"/>
    <col min="9753" max="9753" width="25.875" style="165" customWidth="1"/>
    <col min="9754" max="9754" width="9.875" style="165" bestFit="1" customWidth="1"/>
    <col min="9755" max="9983" width="8.75" style="165"/>
    <col min="9984" max="9984" width="2.375" style="165" customWidth="1"/>
    <col min="9985" max="9985" width="8.25" style="165" customWidth="1"/>
    <col min="9986" max="9986" width="2.5" style="165" customWidth="1"/>
    <col min="9987" max="9988" width="23.875" style="165" customWidth="1"/>
    <col min="9989" max="9989" width="16.875" style="165" customWidth="1"/>
    <col min="9990" max="10001" width="6" style="165" customWidth="1"/>
    <col min="10002" max="10002" width="24.5" style="165" customWidth="1"/>
    <col min="10003" max="10008" width="9.125" style="165" customWidth="1"/>
    <col min="10009" max="10009" width="25.875" style="165" customWidth="1"/>
    <col min="10010" max="10010" width="9.875" style="165" bestFit="1" customWidth="1"/>
    <col min="10011" max="10239" width="8.75" style="165"/>
    <col min="10240" max="10240" width="2.375" style="165" customWidth="1"/>
    <col min="10241" max="10241" width="8.25" style="165" customWidth="1"/>
    <col min="10242" max="10242" width="2.5" style="165" customWidth="1"/>
    <col min="10243" max="10244" width="23.875" style="165" customWidth="1"/>
    <col min="10245" max="10245" width="16.875" style="165" customWidth="1"/>
    <col min="10246" max="10257" width="6" style="165" customWidth="1"/>
    <col min="10258" max="10258" width="24.5" style="165" customWidth="1"/>
    <col min="10259" max="10264" width="9.125" style="165" customWidth="1"/>
    <col min="10265" max="10265" width="25.875" style="165" customWidth="1"/>
    <col min="10266" max="10266" width="9.875" style="165" bestFit="1" customWidth="1"/>
    <col min="10267" max="10495" width="8.75" style="165"/>
    <col min="10496" max="10496" width="2.375" style="165" customWidth="1"/>
    <col min="10497" max="10497" width="8.25" style="165" customWidth="1"/>
    <col min="10498" max="10498" width="2.5" style="165" customWidth="1"/>
    <col min="10499" max="10500" width="23.875" style="165" customWidth="1"/>
    <col min="10501" max="10501" width="16.875" style="165" customWidth="1"/>
    <col min="10502" max="10513" width="6" style="165" customWidth="1"/>
    <col min="10514" max="10514" width="24.5" style="165" customWidth="1"/>
    <col min="10515" max="10520" width="9.125" style="165" customWidth="1"/>
    <col min="10521" max="10521" width="25.875" style="165" customWidth="1"/>
    <col min="10522" max="10522" width="9.875" style="165" bestFit="1" customWidth="1"/>
    <col min="10523" max="10751" width="8.75" style="165"/>
    <col min="10752" max="10752" width="2.375" style="165" customWidth="1"/>
    <col min="10753" max="10753" width="8.25" style="165" customWidth="1"/>
    <col min="10754" max="10754" width="2.5" style="165" customWidth="1"/>
    <col min="10755" max="10756" width="23.875" style="165" customWidth="1"/>
    <col min="10757" max="10757" width="16.875" style="165" customWidth="1"/>
    <col min="10758" max="10769" width="6" style="165" customWidth="1"/>
    <col min="10770" max="10770" width="24.5" style="165" customWidth="1"/>
    <col min="10771" max="10776" width="9.125" style="165" customWidth="1"/>
    <col min="10777" max="10777" width="25.875" style="165" customWidth="1"/>
    <col min="10778" max="10778" width="9.875" style="165" bestFit="1" customWidth="1"/>
    <col min="10779" max="11007" width="8.75" style="165"/>
    <col min="11008" max="11008" width="2.375" style="165" customWidth="1"/>
    <col min="11009" max="11009" width="8.25" style="165" customWidth="1"/>
    <col min="11010" max="11010" width="2.5" style="165" customWidth="1"/>
    <col min="11011" max="11012" width="23.875" style="165" customWidth="1"/>
    <col min="11013" max="11013" width="16.875" style="165" customWidth="1"/>
    <col min="11014" max="11025" width="6" style="165" customWidth="1"/>
    <col min="11026" max="11026" width="24.5" style="165" customWidth="1"/>
    <col min="11027" max="11032" width="9.125" style="165" customWidth="1"/>
    <col min="11033" max="11033" width="25.875" style="165" customWidth="1"/>
    <col min="11034" max="11034" width="9.875" style="165" bestFit="1" customWidth="1"/>
    <col min="11035" max="11263" width="8.75" style="165"/>
    <col min="11264" max="11264" width="2.375" style="165" customWidth="1"/>
    <col min="11265" max="11265" width="8.25" style="165" customWidth="1"/>
    <col min="11266" max="11266" width="2.5" style="165" customWidth="1"/>
    <col min="11267" max="11268" width="23.875" style="165" customWidth="1"/>
    <col min="11269" max="11269" width="16.875" style="165" customWidth="1"/>
    <col min="11270" max="11281" width="6" style="165" customWidth="1"/>
    <col min="11282" max="11282" width="24.5" style="165" customWidth="1"/>
    <col min="11283" max="11288" width="9.125" style="165" customWidth="1"/>
    <col min="11289" max="11289" width="25.875" style="165" customWidth="1"/>
    <col min="11290" max="11290" width="9.875" style="165" bestFit="1" customWidth="1"/>
    <col min="11291" max="11519" width="8.75" style="165"/>
    <col min="11520" max="11520" width="2.375" style="165" customWidth="1"/>
    <col min="11521" max="11521" width="8.25" style="165" customWidth="1"/>
    <col min="11522" max="11522" width="2.5" style="165" customWidth="1"/>
    <col min="11523" max="11524" width="23.875" style="165" customWidth="1"/>
    <col min="11525" max="11525" width="16.875" style="165" customWidth="1"/>
    <col min="11526" max="11537" width="6" style="165" customWidth="1"/>
    <col min="11538" max="11538" width="24.5" style="165" customWidth="1"/>
    <col min="11539" max="11544" width="9.125" style="165" customWidth="1"/>
    <col min="11545" max="11545" width="25.875" style="165" customWidth="1"/>
    <col min="11546" max="11546" width="9.875" style="165" bestFit="1" customWidth="1"/>
    <col min="11547" max="11775" width="8.75" style="165"/>
    <col min="11776" max="11776" width="2.375" style="165" customWidth="1"/>
    <col min="11777" max="11777" width="8.25" style="165" customWidth="1"/>
    <col min="11778" max="11778" width="2.5" style="165" customWidth="1"/>
    <col min="11779" max="11780" width="23.875" style="165" customWidth="1"/>
    <col min="11781" max="11781" width="16.875" style="165" customWidth="1"/>
    <col min="11782" max="11793" width="6" style="165" customWidth="1"/>
    <col min="11794" max="11794" width="24.5" style="165" customWidth="1"/>
    <col min="11795" max="11800" width="9.125" style="165" customWidth="1"/>
    <col min="11801" max="11801" width="25.875" style="165" customWidth="1"/>
    <col min="11802" max="11802" width="9.875" style="165" bestFit="1" customWidth="1"/>
    <col min="11803" max="12031" width="8.75" style="165"/>
    <col min="12032" max="12032" width="2.375" style="165" customWidth="1"/>
    <col min="12033" max="12033" width="8.25" style="165" customWidth="1"/>
    <col min="12034" max="12034" width="2.5" style="165" customWidth="1"/>
    <col min="12035" max="12036" width="23.875" style="165" customWidth="1"/>
    <col min="12037" max="12037" width="16.875" style="165" customWidth="1"/>
    <col min="12038" max="12049" width="6" style="165" customWidth="1"/>
    <col min="12050" max="12050" width="24.5" style="165" customWidth="1"/>
    <col min="12051" max="12056" width="9.125" style="165" customWidth="1"/>
    <col min="12057" max="12057" width="25.875" style="165" customWidth="1"/>
    <col min="12058" max="12058" width="9.875" style="165" bestFit="1" customWidth="1"/>
    <col min="12059" max="12287" width="8.75" style="165"/>
    <col min="12288" max="12288" width="2.375" style="165" customWidth="1"/>
    <col min="12289" max="12289" width="8.25" style="165" customWidth="1"/>
    <col min="12290" max="12290" width="2.5" style="165" customWidth="1"/>
    <col min="12291" max="12292" width="23.875" style="165" customWidth="1"/>
    <col min="12293" max="12293" width="16.875" style="165" customWidth="1"/>
    <col min="12294" max="12305" width="6" style="165" customWidth="1"/>
    <col min="12306" max="12306" width="24.5" style="165" customWidth="1"/>
    <col min="12307" max="12312" width="9.125" style="165" customWidth="1"/>
    <col min="12313" max="12313" width="25.875" style="165" customWidth="1"/>
    <col min="12314" max="12314" width="9.875" style="165" bestFit="1" customWidth="1"/>
    <col min="12315" max="12543" width="8.75" style="165"/>
    <col min="12544" max="12544" width="2.375" style="165" customWidth="1"/>
    <col min="12545" max="12545" width="8.25" style="165" customWidth="1"/>
    <col min="12546" max="12546" width="2.5" style="165" customWidth="1"/>
    <col min="12547" max="12548" width="23.875" style="165" customWidth="1"/>
    <col min="12549" max="12549" width="16.875" style="165" customWidth="1"/>
    <col min="12550" max="12561" width="6" style="165" customWidth="1"/>
    <col min="12562" max="12562" width="24.5" style="165" customWidth="1"/>
    <col min="12563" max="12568" width="9.125" style="165" customWidth="1"/>
    <col min="12569" max="12569" width="25.875" style="165" customWidth="1"/>
    <col min="12570" max="12570" width="9.875" style="165" bestFit="1" customWidth="1"/>
    <col min="12571" max="12799" width="8.75" style="165"/>
    <col min="12800" max="12800" width="2.375" style="165" customWidth="1"/>
    <col min="12801" max="12801" width="8.25" style="165" customWidth="1"/>
    <col min="12802" max="12802" width="2.5" style="165" customWidth="1"/>
    <col min="12803" max="12804" width="23.875" style="165" customWidth="1"/>
    <col min="12805" max="12805" width="16.875" style="165" customWidth="1"/>
    <col min="12806" max="12817" width="6" style="165" customWidth="1"/>
    <col min="12818" max="12818" width="24.5" style="165" customWidth="1"/>
    <col min="12819" max="12824" width="9.125" style="165" customWidth="1"/>
    <col min="12825" max="12825" width="25.875" style="165" customWidth="1"/>
    <col min="12826" max="12826" width="9.875" style="165" bestFit="1" customWidth="1"/>
    <col min="12827" max="13055" width="8.75" style="165"/>
    <col min="13056" max="13056" width="2.375" style="165" customWidth="1"/>
    <col min="13057" max="13057" width="8.25" style="165" customWidth="1"/>
    <col min="13058" max="13058" width="2.5" style="165" customWidth="1"/>
    <col min="13059" max="13060" width="23.875" style="165" customWidth="1"/>
    <col min="13061" max="13061" width="16.875" style="165" customWidth="1"/>
    <col min="13062" max="13073" width="6" style="165" customWidth="1"/>
    <col min="13074" max="13074" width="24.5" style="165" customWidth="1"/>
    <col min="13075" max="13080" width="9.125" style="165" customWidth="1"/>
    <col min="13081" max="13081" width="25.875" style="165" customWidth="1"/>
    <col min="13082" max="13082" width="9.875" style="165" bestFit="1" customWidth="1"/>
    <col min="13083" max="13311" width="8.75" style="165"/>
    <col min="13312" max="13312" width="2.375" style="165" customWidth="1"/>
    <col min="13313" max="13313" width="8.25" style="165" customWidth="1"/>
    <col min="13314" max="13314" width="2.5" style="165" customWidth="1"/>
    <col min="13315" max="13316" width="23.875" style="165" customWidth="1"/>
    <col min="13317" max="13317" width="16.875" style="165" customWidth="1"/>
    <col min="13318" max="13329" width="6" style="165" customWidth="1"/>
    <col min="13330" max="13330" width="24.5" style="165" customWidth="1"/>
    <col min="13331" max="13336" width="9.125" style="165" customWidth="1"/>
    <col min="13337" max="13337" width="25.875" style="165" customWidth="1"/>
    <col min="13338" max="13338" width="9.875" style="165" bestFit="1" customWidth="1"/>
    <col min="13339" max="13567" width="8.75" style="165"/>
    <col min="13568" max="13568" width="2.375" style="165" customWidth="1"/>
    <col min="13569" max="13569" width="8.25" style="165" customWidth="1"/>
    <col min="13570" max="13570" width="2.5" style="165" customWidth="1"/>
    <col min="13571" max="13572" width="23.875" style="165" customWidth="1"/>
    <col min="13573" max="13573" width="16.875" style="165" customWidth="1"/>
    <col min="13574" max="13585" width="6" style="165" customWidth="1"/>
    <col min="13586" max="13586" width="24.5" style="165" customWidth="1"/>
    <col min="13587" max="13592" width="9.125" style="165" customWidth="1"/>
    <col min="13593" max="13593" width="25.875" style="165" customWidth="1"/>
    <col min="13594" max="13594" width="9.875" style="165" bestFit="1" customWidth="1"/>
    <col min="13595" max="13823" width="8.75" style="165"/>
    <col min="13824" max="13824" width="2.375" style="165" customWidth="1"/>
    <col min="13825" max="13825" width="8.25" style="165" customWidth="1"/>
    <col min="13826" max="13826" width="2.5" style="165" customWidth="1"/>
    <col min="13827" max="13828" width="23.875" style="165" customWidth="1"/>
    <col min="13829" max="13829" width="16.875" style="165" customWidth="1"/>
    <col min="13830" max="13841" width="6" style="165" customWidth="1"/>
    <col min="13842" max="13842" width="24.5" style="165" customWidth="1"/>
    <col min="13843" max="13848" width="9.125" style="165" customWidth="1"/>
    <col min="13849" max="13849" width="25.875" style="165" customWidth="1"/>
    <col min="13850" max="13850" width="9.875" style="165" bestFit="1" customWidth="1"/>
    <col min="13851" max="14079" width="8.75" style="165"/>
    <col min="14080" max="14080" width="2.375" style="165" customWidth="1"/>
    <col min="14081" max="14081" width="8.25" style="165" customWidth="1"/>
    <col min="14082" max="14082" width="2.5" style="165" customWidth="1"/>
    <col min="14083" max="14084" width="23.875" style="165" customWidth="1"/>
    <col min="14085" max="14085" width="16.875" style="165" customWidth="1"/>
    <col min="14086" max="14097" width="6" style="165" customWidth="1"/>
    <col min="14098" max="14098" width="24.5" style="165" customWidth="1"/>
    <col min="14099" max="14104" width="9.125" style="165" customWidth="1"/>
    <col min="14105" max="14105" width="25.875" style="165" customWidth="1"/>
    <col min="14106" max="14106" width="9.875" style="165" bestFit="1" customWidth="1"/>
    <col min="14107" max="14335" width="8.75" style="165"/>
    <col min="14336" max="14336" width="2.375" style="165" customWidth="1"/>
    <col min="14337" max="14337" width="8.25" style="165" customWidth="1"/>
    <col min="14338" max="14338" width="2.5" style="165" customWidth="1"/>
    <col min="14339" max="14340" width="23.875" style="165" customWidth="1"/>
    <col min="14341" max="14341" width="16.875" style="165" customWidth="1"/>
    <col min="14342" max="14353" width="6" style="165" customWidth="1"/>
    <col min="14354" max="14354" width="24.5" style="165" customWidth="1"/>
    <col min="14355" max="14360" width="9.125" style="165" customWidth="1"/>
    <col min="14361" max="14361" width="25.875" style="165" customWidth="1"/>
    <col min="14362" max="14362" width="9.875" style="165" bestFit="1" customWidth="1"/>
    <col min="14363" max="14591" width="8.75" style="165"/>
    <col min="14592" max="14592" width="2.375" style="165" customWidth="1"/>
    <col min="14593" max="14593" width="8.25" style="165" customWidth="1"/>
    <col min="14594" max="14594" width="2.5" style="165" customWidth="1"/>
    <col min="14595" max="14596" width="23.875" style="165" customWidth="1"/>
    <col min="14597" max="14597" width="16.875" style="165" customWidth="1"/>
    <col min="14598" max="14609" width="6" style="165" customWidth="1"/>
    <col min="14610" max="14610" width="24.5" style="165" customWidth="1"/>
    <col min="14611" max="14616" width="9.125" style="165" customWidth="1"/>
    <col min="14617" max="14617" width="25.875" style="165" customWidth="1"/>
    <col min="14618" max="14618" width="9.875" style="165" bestFit="1" customWidth="1"/>
    <col min="14619" max="14847" width="8.75" style="165"/>
    <col min="14848" max="14848" width="2.375" style="165" customWidth="1"/>
    <col min="14849" max="14849" width="8.25" style="165" customWidth="1"/>
    <col min="14850" max="14850" width="2.5" style="165" customWidth="1"/>
    <col min="14851" max="14852" width="23.875" style="165" customWidth="1"/>
    <col min="14853" max="14853" width="16.875" style="165" customWidth="1"/>
    <col min="14854" max="14865" width="6" style="165" customWidth="1"/>
    <col min="14866" max="14866" width="24.5" style="165" customWidth="1"/>
    <col min="14867" max="14872" width="9.125" style="165" customWidth="1"/>
    <col min="14873" max="14873" width="25.875" style="165" customWidth="1"/>
    <col min="14874" max="14874" width="9.875" style="165" bestFit="1" customWidth="1"/>
    <col min="14875" max="15103" width="8.75" style="165"/>
    <col min="15104" max="15104" width="2.375" style="165" customWidth="1"/>
    <col min="15105" max="15105" width="8.25" style="165" customWidth="1"/>
    <col min="15106" max="15106" width="2.5" style="165" customWidth="1"/>
    <col min="15107" max="15108" width="23.875" style="165" customWidth="1"/>
    <col min="15109" max="15109" width="16.875" style="165" customWidth="1"/>
    <col min="15110" max="15121" width="6" style="165" customWidth="1"/>
    <col min="15122" max="15122" width="24.5" style="165" customWidth="1"/>
    <col min="15123" max="15128" width="9.125" style="165" customWidth="1"/>
    <col min="15129" max="15129" width="25.875" style="165" customWidth="1"/>
    <col min="15130" max="15130" width="9.875" style="165" bestFit="1" customWidth="1"/>
    <col min="15131" max="15359" width="8.75" style="165"/>
    <col min="15360" max="15360" width="2.375" style="165" customWidth="1"/>
    <col min="15361" max="15361" width="8.25" style="165" customWidth="1"/>
    <col min="15362" max="15362" width="2.5" style="165" customWidth="1"/>
    <col min="15363" max="15364" width="23.875" style="165" customWidth="1"/>
    <col min="15365" max="15365" width="16.875" style="165" customWidth="1"/>
    <col min="15366" max="15377" width="6" style="165" customWidth="1"/>
    <col min="15378" max="15378" width="24.5" style="165" customWidth="1"/>
    <col min="15379" max="15384" width="9.125" style="165" customWidth="1"/>
    <col min="15385" max="15385" width="25.875" style="165" customWidth="1"/>
    <col min="15386" max="15386" width="9.875" style="165" bestFit="1" customWidth="1"/>
    <col min="15387" max="15615" width="8.75" style="165"/>
    <col min="15616" max="15616" width="2.375" style="165" customWidth="1"/>
    <col min="15617" max="15617" width="8.25" style="165" customWidth="1"/>
    <col min="15618" max="15618" width="2.5" style="165" customWidth="1"/>
    <col min="15619" max="15620" width="23.875" style="165" customWidth="1"/>
    <col min="15621" max="15621" width="16.875" style="165" customWidth="1"/>
    <col min="15622" max="15633" width="6" style="165" customWidth="1"/>
    <col min="15634" max="15634" width="24.5" style="165" customWidth="1"/>
    <col min="15635" max="15640" width="9.125" style="165" customWidth="1"/>
    <col min="15641" max="15641" width="25.875" style="165" customWidth="1"/>
    <col min="15642" max="15642" width="9.875" style="165" bestFit="1" customWidth="1"/>
    <col min="15643" max="15871" width="8.75" style="165"/>
    <col min="15872" max="15872" width="2.375" style="165" customWidth="1"/>
    <col min="15873" max="15873" width="8.25" style="165" customWidth="1"/>
    <col min="15874" max="15874" width="2.5" style="165" customWidth="1"/>
    <col min="15875" max="15876" width="23.875" style="165" customWidth="1"/>
    <col min="15877" max="15877" width="16.875" style="165" customWidth="1"/>
    <col min="15878" max="15889" width="6" style="165" customWidth="1"/>
    <col min="15890" max="15890" width="24.5" style="165" customWidth="1"/>
    <col min="15891" max="15896" width="9.125" style="165" customWidth="1"/>
    <col min="15897" max="15897" width="25.875" style="165" customWidth="1"/>
    <col min="15898" max="15898" width="9.875" style="165" bestFit="1" customWidth="1"/>
    <col min="15899" max="16127" width="8.75" style="165"/>
    <col min="16128" max="16128" width="2.375" style="165" customWidth="1"/>
    <col min="16129" max="16129" width="8.25" style="165" customWidth="1"/>
    <col min="16130" max="16130" width="2.5" style="165" customWidth="1"/>
    <col min="16131" max="16132" width="23.875" style="165" customWidth="1"/>
    <col min="16133" max="16133" width="16.875" style="165" customWidth="1"/>
    <col min="16134" max="16145" width="6" style="165" customWidth="1"/>
    <col min="16146" max="16146" width="24.5" style="165" customWidth="1"/>
    <col min="16147" max="16152" width="9.125" style="165" customWidth="1"/>
    <col min="16153" max="16153" width="25.875" style="165" customWidth="1"/>
    <col min="16154" max="16154" width="9.875" style="165" bestFit="1" customWidth="1"/>
    <col min="16155" max="16384" width="8.75" style="165"/>
  </cols>
  <sheetData>
    <row r="2" spans="2:25" ht="20.100000000000001" customHeight="1" x14ac:dyDescent="0.3">
      <c r="B2" s="218" t="s">
        <v>317</v>
      </c>
      <c r="C2" s="217"/>
      <c r="D2" s="217"/>
      <c r="E2" s="217"/>
      <c r="F2" s="217"/>
      <c r="G2" s="217"/>
      <c r="H2" s="217"/>
      <c r="I2" s="217"/>
      <c r="J2" s="217"/>
      <c r="K2" s="217"/>
      <c r="L2" s="217"/>
      <c r="M2" s="217"/>
      <c r="N2" s="217"/>
      <c r="O2" s="217"/>
      <c r="P2" s="217"/>
      <c r="Q2" s="217"/>
      <c r="R2" s="217"/>
      <c r="S2" s="217"/>
      <c r="T2" s="217"/>
      <c r="U2" s="217"/>
      <c r="V2" s="217"/>
      <c r="W2" s="217"/>
      <c r="X2" s="217"/>
      <c r="Y2" s="216" t="s">
        <v>268</v>
      </c>
    </row>
    <row r="3" spans="2:25" ht="15" customHeight="1" thickBot="1" x14ac:dyDescent="0.2"/>
    <row r="4" spans="2:25" ht="15.75" customHeight="1" x14ac:dyDescent="0.15">
      <c r="B4" s="720" t="s">
        <v>105</v>
      </c>
      <c r="C4" s="762"/>
      <c r="D4" s="763"/>
      <c r="E4" s="225"/>
      <c r="F4" s="224"/>
      <c r="G4" s="215"/>
      <c r="I4" s="223"/>
      <c r="J4" s="222"/>
      <c r="K4" s="215"/>
      <c r="L4" s="215"/>
      <c r="M4" s="215"/>
      <c r="N4" s="215"/>
      <c r="O4" s="215"/>
      <c r="P4" s="215"/>
      <c r="Q4" s="215"/>
      <c r="R4" s="215"/>
      <c r="S4" s="215"/>
      <c r="T4" s="215"/>
      <c r="U4" s="215"/>
      <c r="V4" s="215"/>
      <c r="W4" s="215"/>
      <c r="X4" s="215"/>
      <c r="Y4" s="215"/>
    </row>
    <row r="5" spans="2:25" ht="15.75" customHeight="1" thickBot="1" x14ac:dyDescent="0.2">
      <c r="B5" s="723" t="s">
        <v>183</v>
      </c>
      <c r="C5" s="764"/>
      <c r="D5" s="765"/>
      <c r="E5" s="214"/>
      <c r="F5" s="213"/>
      <c r="G5" s="212"/>
      <c r="H5" s="212"/>
      <c r="I5" s="212"/>
      <c r="J5" s="212"/>
      <c r="K5" s="212"/>
      <c r="L5" s="212"/>
      <c r="M5" s="212"/>
      <c r="N5" s="212"/>
      <c r="O5" s="212"/>
      <c r="P5" s="212"/>
      <c r="Q5" s="212"/>
      <c r="R5" s="212"/>
      <c r="S5" s="212"/>
      <c r="T5" s="212"/>
      <c r="U5" s="212"/>
      <c r="V5" s="212"/>
      <c r="W5" s="212"/>
      <c r="X5" s="212"/>
      <c r="Y5" s="212"/>
    </row>
    <row r="6" spans="2:25" ht="15" customHeight="1" x14ac:dyDescent="0.15"/>
    <row r="7" spans="2:25" ht="15" customHeight="1" thickBot="1" x14ac:dyDescent="0.2">
      <c r="B7" s="195"/>
    </row>
    <row r="8" spans="2:25" ht="24.75" customHeight="1" x14ac:dyDescent="0.15">
      <c r="B8" s="740" t="s">
        <v>182</v>
      </c>
      <c r="C8" s="741"/>
      <c r="D8" s="731" t="s">
        <v>181</v>
      </c>
      <c r="E8" s="732"/>
      <c r="F8" s="733"/>
      <c r="G8" s="730" t="s">
        <v>204</v>
      </c>
      <c r="H8" s="730"/>
      <c r="I8" s="730"/>
      <c r="J8" s="730"/>
      <c r="K8" s="730"/>
      <c r="L8" s="730"/>
      <c r="M8" s="730"/>
      <c r="N8" s="730"/>
      <c r="O8" s="730"/>
      <c r="P8" s="730"/>
      <c r="Q8" s="730"/>
      <c r="R8" s="730"/>
      <c r="S8" s="730" t="s">
        <v>180</v>
      </c>
      <c r="T8" s="730"/>
      <c r="U8" s="730"/>
      <c r="V8" s="730" t="s">
        <v>179</v>
      </c>
      <c r="W8" s="730"/>
      <c r="X8" s="730"/>
      <c r="Y8" s="726" t="s">
        <v>7</v>
      </c>
    </row>
    <row r="9" spans="2:25" ht="24.75" customHeight="1" x14ac:dyDescent="0.15">
      <c r="B9" s="742"/>
      <c r="C9" s="743"/>
      <c r="D9" s="734"/>
      <c r="E9" s="735"/>
      <c r="F9" s="736"/>
      <c r="G9" s="728" t="s">
        <v>203</v>
      </c>
      <c r="H9" s="728"/>
      <c r="I9" s="728"/>
      <c r="J9" s="728"/>
      <c r="K9" s="728"/>
      <c r="L9" s="728"/>
      <c r="M9" s="728"/>
      <c r="N9" s="728"/>
      <c r="O9" s="728"/>
      <c r="P9" s="728" t="s">
        <v>202</v>
      </c>
      <c r="Q9" s="728"/>
      <c r="R9" s="728"/>
      <c r="S9" s="729" t="s">
        <v>176</v>
      </c>
      <c r="T9" s="729" t="s">
        <v>271</v>
      </c>
      <c r="U9" s="729" t="s">
        <v>270</v>
      </c>
      <c r="V9" s="729" t="s">
        <v>176</v>
      </c>
      <c r="W9" s="729" t="s">
        <v>271</v>
      </c>
      <c r="X9" s="729" t="s">
        <v>270</v>
      </c>
      <c r="Y9" s="727"/>
    </row>
    <row r="10" spans="2:25" ht="24.75" customHeight="1" x14ac:dyDescent="0.15">
      <c r="B10" s="742"/>
      <c r="C10" s="743"/>
      <c r="D10" s="737"/>
      <c r="E10" s="738"/>
      <c r="F10" s="739"/>
      <c r="G10" s="211" t="s">
        <v>201</v>
      </c>
      <c r="H10" s="211" t="s">
        <v>167</v>
      </c>
      <c r="I10" s="211" t="s">
        <v>166</v>
      </c>
      <c r="J10" s="211" t="s">
        <v>200</v>
      </c>
      <c r="K10" s="211" t="s">
        <v>199</v>
      </c>
      <c r="L10" s="211" t="s">
        <v>198</v>
      </c>
      <c r="M10" s="211" t="s">
        <v>174</v>
      </c>
      <c r="N10" s="211" t="s">
        <v>173</v>
      </c>
      <c r="O10" s="211" t="s">
        <v>172</v>
      </c>
      <c r="P10" s="211" t="s">
        <v>171</v>
      </c>
      <c r="Q10" s="211" t="s">
        <v>170</v>
      </c>
      <c r="R10" s="211" t="s">
        <v>169</v>
      </c>
      <c r="S10" s="729"/>
      <c r="T10" s="729"/>
      <c r="U10" s="729"/>
      <c r="V10" s="729"/>
      <c r="W10" s="729"/>
      <c r="X10" s="729"/>
      <c r="Y10" s="727"/>
    </row>
    <row r="11" spans="2:25" ht="24.75" customHeight="1" x14ac:dyDescent="0.15">
      <c r="B11" s="751" t="s">
        <v>197</v>
      </c>
      <c r="C11" s="752"/>
      <c r="D11" s="746" t="s">
        <v>196</v>
      </c>
      <c r="E11" s="746"/>
      <c r="F11" s="747"/>
      <c r="G11" s="221"/>
      <c r="H11" s="221"/>
      <c r="I11" s="221"/>
      <c r="J11" s="221"/>
      <c r="K11" s="221"/>
      <c r="L11" s="221"/>
      <c r="M11" s="221"/>
      <c r="N11" s="221"/>
      <c r="O11" s="221"/>
      <c r="P11" s="221"/>
      <c r="Q11" s="221"/>
      <c r="R11" s="221"/>
      <c r="S11" s="209">
        <v>1</v>
      </c>
      <c r="T11" s="209"/>
      <c r="U11" s="209"/>
      <c r="V11" s="209">
        <f>1*12*10</f>
        <v>120</v>
      </c>
      <c r="W11" s="209"/>
      <c r="X11" s="209"/>
      <c r="Y11" s="208"/>
    </row>
    <row r="12" spans="2:25" ht="24.75" customHeight="1" x14ac:dyDescent="0.15">
      <c r="B12" s="753"/>
      <c r="C12" s="754"/>
      <c r="D12" s="744" t="s">
        <v>195</v>
      </c>
      <c r="E12" s="744"/>
      <c r="F12" s="745"/>
      <c r="G12" s="220"/>
      <c r="H12" s="205"/>
      <c r="I12" s="205"/>
      <c r="J12" s="205"/>
      <c r="K12" s="205"/>
      <c r="L12" s="205"/>
      <c r="M12" s="205"/>
      <c r="N12" s="205"/>
      <c r="O12" s="205"/>
      <c r="P12" s="205"/>
      <c r="Q12" s="205"/>
      <c r="R12" s="205"/>
      <c r="S12" s="207"/>
      <c r="T12" s="207">
        <v>2</v>
      </c>
      <c r="U12" s="207"/>
      <c r="V12" s="207"/>
      <c r="W12" s="207">
        <f>2*1*20</f>
        <v>40</v>
      </c>
      <c r="X12" s="207"/>
      <c r="Y12" s="206"/>
    </row>
    <row r="13" spans="2:25" ht="24.75" customHeight="1" x14ac:dyDescent="0.15">
      <c r="B13" s="753"/>
      <c r="C13" s="754"/>
      <c r="D13" s="744" t="s">
        <v>194</v>
      </c>
      <c r="E13" s="744"/>
      <c r="F13" s="745"/>
      <c r="G13" s="205"/>
      <c r="H13" s="220"/>
      <c r="I13" s="220"/>
      <c r="J13" s="205"/>
      <c r="K13" s="205"/>
      <c r="L13" s="205"/>
      <c r="M13" s="205"/>
      <c r="N13" s="205"/>
      <c r="O13" s="205"/>
      <c r="P13" s="205"/>
      <c r="Q13" s="205"/>
      <c r="R13" s="205"/>
      <c r="S13" s="207"/>
      <c r="T13" s="207">
        <v>2</v>
      </c>
      <c r="U13" s="207"/>
      <c r="V13" s="207"/>
      <c r="W13" s="207">
        <f>2*2*20</f>
        <v>80</v>
      </c>
      <c r="X13" s="207"/>
      <c r="Y13" s="206"/>
    </row>
    <row r="14" spans="2:25" ht="24.75" customHeight="1" x14ac:dyDescent="0.15">
      <c r="B14" s="753"/>
      <c r="C14" s="754"/>
      <c r="D14" s="744" t="s">
        <v>193</v>
      </c>
      <c r="E14" s="744"/>
      <c r="F14" s="745"/>
      <c r="G14" s="205"/>
      <c r="H14" s="205"/>
      <c r="I14" s="205"/>
      <c r="J14" s="220"/>
      <c r="K14" s="220"/>
      <c r="L14" s="220"/>
      <c r="M14" s="205"/>
      <c r="N14" s="205"/>
      <c r="O14" s="205"/>
      <c r="P14" s="205"/>
      <c r="Q14" s="205"/>
      <c r="R14" s="205"/>
      <c r="S14" s="207"/>
      <c r="T14" s="207">
        <v>3</v>
      </c>
      <c r="U14" s="207"/>
      <c r="V14" s="207"/>
      <c r="W14" s="207">
        <f>3*3*20</f>
        <v>180</v>
      </c>
      <c r="X14" s="207"/>
      <c r="Y14" s="206"/>
    </row>
    <row r="15" spans="2:25" ht="24.75" customHeight="1" x14ac:dyDescent="0.15">
      <c r="B15" s="753"/>
      <c r="C15" s="754"/>
      <c r="D15" s="744" t="s">
        <v>192</v>
      </c>
      <c r="E15" s="744"/>
      <c r="F15" s="745"/>
      <c r="G15" s="205"/>
      <c r="H15" s="205"/>
      <c r="I15" s="205"/>
      <c r="J15" s="205"/>
      <c r="K15" s="205"/>
      <c r="L15" s="220"/>
      <c r="M15" s="220"/>
      <c r="N15" s="220"/>
      <c r="O15" s="205"/>
      <c r="P15" s="205"/>
      <c r="Q15" s="205"/>
      <c r="R15" s="205"/>
      <c r="S15" s="207"/>
      <c r="T15" s="207"/>
      <c r="U15" s="207">
        <v>3</v>
      </c>
      <c r="V15" s="207"/>
      <c r="W15" s="207"/>
      <c r="X15" s="207">
        <f>3*3*20</f>
        <v>180</v>
      </c>
      <c r="Y15" s="206"/>
    </row>
    <row r="16" spans="2:25" ht="24.75" customHeight="1" x14ac:dyDescent="0.15">
      <c r="B16" s="753"/>
      <c r="C16" s="754"/>
      <c r="D16" s="744" t="s">
        <v>191</v>
      </c>
      <c r="E16" s="744"/>
      <c r="F16" s="745"/>
      <c r="G16" s="205"/>
      <c r="H16" s="205"/>
      <c r="I16" s="205"/>
      <c r="J16" s="205"/>
      <c r="K16" s="205"/>
      <c r="L16" s="220"/>
      <c r="M16" s="220"/>
      <c r="N16" s="220"/>
      <c r="O16" s="205"/>
      <c r="P16" s="205"/>
      <c r="Q16" s="205"/>
      <c r="R16" s="205"/>
      <c r="S16" s="207"/>
      <c r="T16" s="207">
        <v>1</v>
      </c>
      <c r="U16" s="207">
        <v>3</v>
      </c>
      <c r="V16" s="207"/>
      <c r="W16" s="207">
        <f>1*3*20</f>
        <v>60</v>
      </c>
      <c r="X16" s="207">
        <f>3*3*20</f>
        <v>180</v>
      </c>
      <c r="Y16" s="206"/>
    </row>
    <row r="17" spans="2:25" ht="24.75" customHeight="1" x14ac:dyDescent="0.15">
      <c r="B17" s="753"/>
      <c r="C17" s="754"/>
      <c r="D17" s="744" t="s">
        <v>190</v>
      </c>
      <c r="E17" s="744"/>
      <c r="F17" s="745"/>
      <c r="G17" s="205"/>
      <c r="H17" s="205"/>
      <c r="I17" s="205"/>
      <c r="J17" s="205"/>
      <c r="K17" s="205"/>
      <c r="L17" s="205"/>
      <c r="M17" s="220"/>
      <c r="N17" s="220"/>
      <c r="O17" s="220"/>
      <c r="P17" s="205"/>
      <c r="Q17" s="205"/>
      <c r="R17" s="205"/>
      <c r="S17" s="207"/>
      <c r="T17" s="207">
        <v>2</v>
      </c>
      <c r="U17" s="207">
        <v>1</v>
      </c>
      <c r="V17" s="207"/>
      <c r="W17" s="207"/>
      <c r="X17" s="207">
        <v>100</v>
      </c>
      <c r="Y17" s="206"/>
    </row>
    <row r="18" spans="2:25" ht="24.75" customHeight="1" x14ac:dyDescent="0.15">
      <c r="B18" s="753"/>
      <c r="C18" s="754"/>
      <c r="D18" s="744" t="s">
        <v>189</v>
      </c>
      <c r="E18" s="744"/>
      <c r="F18" s="745"/>
      <c r="G18" s="205"/>
      <c r="H18" s="205"/>
      <c r="I18" s="205"/>
      <c r="J18" s="205"/>
      <c r="K18" s="205"/>
      <c r="L18" s="205"/>
      <c r="M18" s="205"/>
      <c r="N18" s="205"/>
      <c r="O18" s="205"/>
      <c r="P18" s="220"/>
      <c r="Q18" s="205"/>
      <c r="R18" s="205"/>
      <c r="S18" s="207"/>
      <c r="T18" s="207">
        <v>1</v>
      </c>
      <c r="U18" s="207">
        <v>2</v>
      </c>
      <c r="V18" s="207"/>
      <c r="W18" s="207">
        <f>1*1*20</f>
        <v>20</v>
      </c>
      <c r="X18" s="207">
        <f>2*1*20</f>
        <v>40</v>
      </c>
      <c r="Y18" s="206"/>
    </row>
    <row r="19" spans="2:25" ht="24.75" customHeight="1" x14ac:dyDescent="0.15">
      <c r="B19" s="753"/>
      <c r="C19" s="754"/>
      <c r="D19" s="744" t="s">
        <v>188</v>
      </c>
      <c r="E19" s="744"/>
      <c r="F19" s="745"/>
      <c r="G19" s="205"/>
      <c r="H19" s="205"/>
      <c r="I19" s="205"/>
      <c r="J19" s="205"/>
      <c r="K19" s="205"/>
      <c r="L19" s="205"/>
      <c r="M19" s="205"/>
      <c r="N19" s="205"/>
      <c r="O19" s="205"/>
      <c r="P19" s="205"/>
      <c r="Q19" s="220"/>
      <c r="R19" s="220"/>
      <c r="S19" s="207"/>
      <c r="T19" s="207">
        <v>2</v>
      </c>
      <c r="U19" s="207"/>
      <c r="V19" s="207"/>
      <c r="W19" s="207">
        <f>2*2*20</f>
        <v>80</v>
      </c>
      <c r="X19" s="207"/>
      <c r="Y19" s="206"/>
    </row>
    <row r="20" spans="2:25" ht="24.75" customHeight="1" x14ac:dyDescent="0.15">
      <c r="B20" s="753"/>
      <c r="C20" s="754"/>
      <c r="D20" s="744" t="s">
        <v>187</v>
      </c>
      <c r="E20" s="744"/>
      <c r="F20" s="745"/>
      <c r="G20" s="205"/>
      <c r="H20" s="205"/>
      <c r="I20" s="205"/>
      <c r="J20" s="205"/>
      <c r="K20" s="205"/>
      <c r="L20" s="205"/>
      <c r="M20" s="205"/>
      <c r="N20" s="205"/>
      <c r="O20" s="205"/>
      <c r="P20" s="220"/>
      <c r="Q20" s="220"/>
      <c r="R20" s="220"/>
      <c r="S20" s="207"/>
      <c r="T20" s="207">
        <v>2</v>
      </c>
      <c r="U20" s="207">
        <v>2</v>
      </c>
      <c r="V20" s="207"/>
      <c r="W20" s="207">
        <f>2*3*20</f>
        <v>120</v>
      </c>
      <c r="X20" s="207">
        <f>2*3*20</f>
        <v>120</v>
      </c>
      <c r="Y20" s="206"/>
    </row>
    <row r="21" spans="2:25" ht="24.75" customHeight="1" x14ac:dyDescent="0.15">
      <c r="B21" s="753"/>
      <c r="C21" s="754"/>
      <c r="D21" s="761" t="s">
        <v>186</v>
      </c>
      <c r="E21" s="744"/>
      <c r="F21" s="745"/>
      <c r="G21" s="205"/>
      <c r="H21" s="205"/>
      <c r="I21" s="205"/>
      <c r="J21" s="205"/>
      <c r="K21" s="205"/>
      <c r="L21" s="205"/>
      <c r="M21" s="205"/>
      <c r="N21" s="205"/>
      <c r="O21" s="205"/>
      <c r="P21" s="205"/>
      <c r="Q21" s="205"/>
      <c r="R21" s="220"/>
      <c r="S21" s="204"/>
      <c r="T21" s="204">
        <v>2</v>
      </c>
      <c r="U21" s="204"/>
      <c r="V21" s="204"/>
      <c r="W21" s="204">
        <f>2*1*20</f>
        <v>40</v>
      </c>
      <c r="X21" s="204"/>
      <c r="Y21" s="203"/>
    </row>
    <row r="22" spans="2:25" ht="24.75" customHeight="1" thickBot="1" x14ac:dyDescent="0.2">
      <c r="B22" s="755"/>
      <c r="C22" s="756"/>
      <c r="D22" s="748" t="s">
        <v>185</v>
      </c>
      <c r="E22" s="748"/>
      <c r="F22" s="749"/>
      <c r="G22" s="202"/>
      <c r="H22" s="202"/>
      <c r="I22" s="202"/>
      <c r="J22" s="202"/>
      <c r="K22" s="202"/>
      <c r="L22" s="202"/>
      <c r="M22" s="202"/>
      <c r="N22" s="202"/>
      <c r="O22" s="202"/>
      <c r="P22" s="202"/>
      <c r="Q22" s="202"/>
      <c r="R22" s="219"/>
      <c r="S22" s="201"/>
      <c r="T22" s="201">
        <v>2</v>
      </c>
      <c r="U22" s="201"/>
      <c r="V22" s="201"/>
      <c r="W22" s="201">
        <f>2*1*20</f>
        <v>40</v>
      </c>
      <c r="X22" s="201"/>
      <c r="Y22" s="200"/>
    </row>
    <row r="23" spans="2:25" ht="24.75" customHeight="1" thickBot="1" x14ac:dyDescent="0.2">
      <c r="C23" s="165"/>
      <c r="D23" s="757"/>
      <c r="E23" s="757"/>
      <c r="F23" s="757"/>
      <c r="S23" s="758" t="s">
        <v>162</v>
      </c>
      <c r="T23" s="759"/>
      <c r="U23" s="760"/>
      <c r="V23" s="199">
        <f>SUM(V11:V22)</f>
        <v>120</v>
      </c>
      <c r="W23" s="199">
        <f>SUM(W11:W22)</f>
        <v>660</v>
      </c>
      <c r="X23" s="199">
        <f>SUM(X11:X22)</f>
        <v>620</v>
      </c>
      <c r="Y23" s="198"/>
    </row>
    <row r="24" spans="2:25" ht="24.75" customHeight="1" x14ac:dyDescent="0.15">
      <c r="C24" s="165"/>
      <c r="D24" s="197"/>
      <c r="E24" s="197"/>
      <c r="F24" s="197"/>
      <c r="S24" s="196"/>
      <c r="T24" s="196"/>
      <c r="U24" s="196"/>
      <c r="V24" s="196"/>
      <c r="W24" s="196"/>
      <c r="X24" s="196"/>
    </row>
    <row r="25" spans="2:25" x14ac:dyDescent="0.15">
      <c r="B25" s="750" t="s">
        <v>161</v>
      </c>
      <c r="C25" s="750"/>
      <c r="D25" s="750"/>
      <c r="E25" s="750"/>
      <c r="F25" s="750"/>
      <c r="G25" s="750"/>
      <c r="H25" s="750"/>
      <c r="I25" s="750"/>
      <c r="J25" s="750"/>
      <c r="K25" s="750"/>
      <c r="L25" s="750"/>
      <c r="M25" s="750"/>
      <c r="N25" s="750"/>
      <c r="O25" s="750"/>
      <c r="P25" s="750"/>
      <c r="Q25" s="750"/>
      <c r="R25" s="750"/>
      <c r="S25" s="750"/>
      <c r="T25" s="750"/>
      <c r="U25" s="750"/>
      <c r="V25" s="750"/>
      <c r="W25" s="750"/>
      <c r="X25" s="750"/>
      <c r="Y25" s="750"/>
    </row>
    <row r="29" spans="2:25" x14ac:dyDescent="0.15">
      <c r="G29" s="165"/>
      <c r="H29" s="165"/>
    </row>
    <row r="30" spans="2:25" x14ac:dyDescent="0.15">
      <c r="G30" s="165"/>
      <c r="H30" s="165"/>
    </row>
    <row r="31" spans="2:25" x14ac:dyDescent="0.15">
      <c r="G31" s="165"/>
      <c r="H31" s="165"/>
    </row>
    <row r="32" spans="2:25" x14ac:dyDescent="0.15">
      <c r="G32" s="165"/>
      <c r="H32" s="165"/>
    </row>
    <row r="33" spans="7:8" x14ac:dyDescent="0.15">
      <c r="G33" s="165"/>
      <c r="H33" s="165"/>
    </row>
    <row r="34" spans="7:8" x14ac:dyDescent="0.15">
      <c r="G34" s="165"/>
      <c r="H34" s="165"/>
    </row>
    <row r="35" spans="7:8" x14ac:dyDescent="0.15">
      <c r="G35" s="165"/>
      <c r="H35" s="165"/>
    </row>
    <row r="36" spans="7:8" x14ac:dyDescent="0.15">
      <c r="G36" s="165"/>
      <c r="H36" s="165"/>
    </row>
    <row r="37" spans="7:8" x14ac:dyDescent="0.15">
      <c r="G37" s="165"/>
      <c r="H37" s="165"/>
    </row>
    <row r="38" spans="7:8" x14ac:dyDescent="0.15">
      <c r="G38" s="165"/>
      <c r="H38" s="165"/>
    </row>
    <row r="39" spans="7:8" x14ac:dyDescent="0.15">
      <c r="G39" s="165"/>
      <c r="H39" s="165"/>
    </row>
    <row r="40" spans="7:8" x14ac:dyDescent="0.15">
      <c r="G40" s="165"/>
      <c r="H40" s="165"/>
    </row>
    <row r="41" spans="7:8" x14ac:dyDescent="0.15">
      <c r="G41" s="165"/>
      <c r="H41" s="165"/>
    </row>
    <row r="42" spans="7:8" x14ac:dyDescent="0.15">
      <c r="G42" s="165"/>
      <c r="H42" s="165"/>
    </row>
    <row r="43" spans="7:8" x14ac:dyDescent="0.15">
      <c r="G43" s="165"/>
      <c r="H43" s="165"/>
    </row>
    <row r="44" spans="7:8" x14ac:dyDescent="0.15">
      <c r="G44" s="165"/>
      <c r="H44" s="165"/>
    </row>
    <row r="45" spans="7:8" x14ac:dyDescent="0.15">
      <c r="G45" s="165"/>
      <c r="H45" s="165"/>
    </row>
  </sheetData>
  <mergeCells count="32">
    <mergeCell ref="B25:Y25"/>
    <mergeCell ref="B4:D4"/>
    <mergeCell ref="B5:D5"/>
    <mergeCell ref="Y8:Y10"/>
    <mergeCell ref="G9:O9"/>
    <mergeCell ref="P9:R9"/>
    <mergeCell ref="S9:S10"/>
    <mergeCell ref="T9:T10"/>
    <mergeCell ref="U9:U10"/>
    <mergeCell ref="V9:V10"/>
    <mergeCell ref="W9:W10"/>
    <mergeCell ref="X9:X10"/>
    <mergeCell ref="B8:C10"/>
    <mergeCell ref="D8:F10"/>
    <mergeCell ref="G8:R8"/>
    <mergeCell ref="S8:U8"/>
    <mergeCell ref="V8:X8"/>
    <mergeCell ref="B11:C22"/>
    <mergeCell ref="D11:F11"/>
    <mergeCell ref="D12:F12"/>
    <mergeCell ref="D13:F13"/>
    <mergeCell ref="D14:F14"/>
    <mergeCell ref="D15:F15"/>
    <mergeCell ref="D22:F22"/>
    <mergeCell ref="D23:F23"/>
    <mergeCell ref="S23:U23"/>
    <mergeCell ref="D16:F16"/>
    <mergeCell ref="D17:F17"/>
    <mergeCell ref="D18:F18"/>
    <mergeCell ref="D19:F19"/>
    <mergeCell ref="D20:F20"/>
    <mergeCell ref="D21:F21"/>
  </mergeCells>
  <phoneticPr fontId="25"/>
  <printOptions horizontalCentered="1"/>
  <pageMargins left="0.47244094488188981" right="0.59055118110236227" top="0.86614173228346458" bottom="0.59055118110236227" header="0.51181102362204722" footer="0.51181102362204722"/>
  <pageSetup paperSize="9" scale="66"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23EF-0147-424F-962D-29631F3592EA}">
  <sheetPr>
    <outlinePr summaryRight="0"/>
    <pageSetUpPr fitToPage="1"/>
  </sheetPr>
  <dimension ref="A1:H22"/>
  <sheetViews>
    <sheetView view="pageBreakPreview" zoomScaleNormal="75" zoomScaleSheetLayoutView="100" workbookViewId="0">
      <selection activeCell="G8" sqref="G8"/>
    </sheetView>
  </sheetViews>
  <sheetFormatPr defaultColWidth="9" defaultRowHeight="13.5" x14ac:dyDescent="0.15"/>
  <cols>
    <col min="1" max="1" width="3.625" style="268" customWidth="1"/>
    <col min="2" max="2" width="2.875" style="259" customWidth="1"/>
    <col min="3" max="3" width="6.75" style="275" customWidth="1"/>
    <col min="4" max="4" width="3.625" style="58" customWidth="1"/>
    <col min="5" max="5" width="3.625" style="259" customWidth="1"/>
    <col min="6" max="6" width="23.625" style="259" customWidth="1"/>
    <col min="7" max="7" width="15.25" style="276" customWidth="1"/>
    <col min="8" max="8" width="55.875" style="260" customWidth="1"/>
    <col min="9" max="16384" width="9" style="259"/>
  </cols>
  <sheetData>
    <row r="1" spans="1:8" ht="12.75" customHeight="1" x14ac:dyDescent="0.15">
      <c r="A1" s="258"/>
      <c r="B1" s="772" t="s">
        <v>251</v>
      </c>
      <c r="C1" s="772"/>
      <c r="D1" s="772"/>
      <c r="E1" s="772"/>
      <c r="F1" s="772"/>
      <c r="G1" s="772"/>
      <c r="H1" s="777" t="s">
        <v>252</v>
      </c>
    </row>
    <row r="2" spans="1:8" ht="12.75" customHeight="1" x14ac:dyDescent="0.15">
      <c r="A2" s="258"/>
      <c r="B2" s="772"/>
      <c r="C2" s="772"/>
      <c r="D2" s="772"/>
      <c r="E2" s="772"/>
      <c r="F2" s="772"/>
      <c r="G2" s="772"/>
      <c r="H2" s="777"/>
    </row>
    <row r="3" spans="1:8" ht="3.75" customHeight="1" thickBot="1" x14ac:dyDescent="0.2">
      <c r="A3" s="258"/>
      <c r="B3" s="778"/>
      <c r="C3" s="778"/>
      <c r="D3" s="778"/>
      <c r="E3" s="778"/>
      <c r="F3" s="778"/>
      <c r="G3" s="778"/>
    </row>
    <row r="4" spans="1:8" s="262" customFormat="1" ht="20.25" customHeight="1" x14ac:dyDescent="0.15">
      <c r="A4" s="261"/>
      <c r="B4" s="779" t="s">
        <v>253</v>
      </c>
      <c r="C4" s="780"/>
      <c r="D4" s="780"/>
      <c r="E4" s="780"/>
      <c r="F4" s="781"/>
      <c r="G4" s="785" t="s">
        <v>254</v>
      </c>
      <c r="H4" s="787" t="s">
        <v>7</v>
      </c>
    </row>
    <row r="5" spans="1:8" s="262" customFormat="1" ht="20.25" customHeight="1" x14ac:dyDescent="0.15">
      <c r="A5" s="261"/>
      <c r="B5" s="782"/>
      <c r="C5" s="783"/>
      <c r="D5" s="783"/>
      <c r="E5" s="783"/>
      <c r="F5" s="784"/>
      <c r="G5" s="786"/>
      <c r="H5" s="788"/>
    </row>
    <row r="6" spans="1:8" ht="30" customHeight="1" x14ac:dyDescent="0.15">
      <c r="A6" s="263"/>
      <c r="B6" s="264" t="s">
        <v>296</v>
      </c>
      <c r="C6" s="265"/>
      <c r="D6" s="266"/>
      <c r="E6" s="266"/>
      <c r="F6" s="266"/>
      <c r="G6" s="267"/>
      <c r="H6" s="273"/>
    </row>
    <row r="7" spans="1:8" ht="50.1" customHeight="1" x14ac:dyDescent="0.15">
      <c r="B7" s="269"/>
      <c r="C7" s="270" t="s">
        <v>255</v>
      </c>
      <c r="D7" s="768" t="s">
        <v>259</v>
      </c>
      <c r="E7" s="768"/>
      <c r="F7" s="769"/>
      <c r="G7" s="271" t="s">
        <v>297</v>
      </c>
      <c r="H7" s="272"/>
    </row>
    <row r="8" spans="1:8" ht="30" customHeight="1" x14ac:dyDescent="0.15">
      <c r="A8" s="263"/>
      <c r="B8" s="264" t="s">
        <v>300</v>
      </c>
      <c r="C8" s="265"/>
      <c r="D8" s="266"/>
      <c r="E8" s="266"/>
      <c r="F8" s="266"/>
      <c r="G8" s="267"/>
      <c r="H8" s="273"/>
    </row>
    <row r="9" spans="1:8" ht="50.1" customHeight="1" x14ac:dyDescent="0.15">
      <c r="B9" s="269"/>
      <c r="C9" s="270" t="s">
        <v>255</v>
      </c>
      <c r="D9" s="768" t="s">
        <v>298</v>
      </c>
      <c r="E9" s="768"/>
      <c r="F9" s="769"/>
      <c r="G9" s="271">
        <v>5.0999999999999996</v>
      </c>
      <c r="H9" s="272"/>
    </row>
    <row r="10" spans="1:8" ht="50.1" customHeight="1" x14ac:dyDescent="0.15">
      <c r="B10" s="269"/>
      <c r="C10" s="270" t="s">
        <v>256</v>
      </c>
      <c r="D10" s="768" t="s">
        <v>299</v>
      </c>
      <c r="E10" s="768"/>
      <c r="F10" s="769"/>
      <c r="G10" s="271">
        <v>5.2</v>
      </c>
      <c r="H10" s="272"/>
    </row>
    <row r="11" spans="1:8" ht="30" customHeight="1" x14ac:dyDescent="0.15">
      <c r="A11" s="263"/>
      <c r="B11" s="264" t="s">
        <v>301</v>
      </c>
      <c r="C11" s="265"/>
      <c r="D11" s="266"/>
      <c r="E11" s="266"/>
      <c r="F11" s="266"/>
      <c r="G11" s="267"/>
      <c r="H11" s="273"/>
    </row>
    <row r="12" spans="1:8" ht="50.1" customHeight="1" x14ac:dyDescent="0.15">
      <c r="B12" s="269"/>
      <c r="C12" s="270" t="s">
        <v>255</v>
      </c>
      <c r="D12" s="766" t="s">
        <v>306</v>
      </c>
      <c r="E12" s="766"/>
      <c r="F12" s="767"/>
      <c r="G12" s="271">
        <v>6</v>
      </c>
      <c r="H12" s="272"/>
    </row>
    <row r="13" spans="1:8" ht="50.1" customHeight="1" x14ac:dyDescent="0.15">
      <c r="B13" s="269"/>
      <c r="C13" s="270" t="s">
        <v>256</v>
      </c>
      <c r="D13" s="766" t="s">
        <v>307</v>
      </c>
      <c r="E13" s="766"/>
      <c r="F13" s="767"/>
      <c r="G13" s="271">
        <v>6</v>
      </c>
      <c r="H13" s="272"/>
    </row>
    <row r="14" spans="1:8" ht="30" customHeight="1" x14ac:dyDescent="0.15">
      <c r="A14" s="263"/>
      <c r="B14" s="264" t="s">
        <v>310</v>
      </c>
      <c r="C14" s="265"/>
      <c r="D14" s="266"/>
      <c r="E14" s="266"/>
      <c r="F14" s="266"/>
      <c r="G14" s="267"/>
      <c r="H14" s="273"/>
    </row>
    <row r="15" spans="1:8" ht="50.1" customHeight="1" x14ac:dyDescent="0.15">
      <c r="B15" s="269"/>
      <c r="C15" s="270" t="s">
        <v>255</v>
      </c>
      <c r="D15" s="766" t="s">
        <v>308</v>
      </c>
      <c r="E15" s="766"/>
      <c r="F15" s="767"/>
      <c r="G15" s="271">
        <v>7</v>
      </c>
      <c r="H15" s="272"/>
    </row>
    <row r="16" spans="1:8" ht="50.1" customHeight="1" x14ac:dyDescent="0.15">
      <c r="B16" s="269"/>
      <c r="C16" s="270" t="s">
        <v>256</v>
      </c>
      <c r="D16" s="766" t="s">
        <v>309</v>
      </c>
      <c r="E16" s="766"/>
      <c r="F16" s="767"/>
      <c r="G16" s="271">
        <v>7.3</v>
      </c>
      <c r="H16" s="272"/>
    </row>
    <row r="17" spans="1:8" ht="50.1" customHeight="1" x14ac:dyDescent="0.15">
      <c r="B17" s="269"/>
      <c r="C17" s="270" t="s">
        <v>257</v>
      </c>
      <c r="D17" s="766" t="s">
        <v>302</v>
      </c>
      <c r="E17" s="766"/>
      <c r="F17" s="767"/>
      <c r="G17" s="271" t="s">
        <v>303</v>
      </c>
      <c r="H17" s="272"/>
    </row>
    <row r="18" spans="1:8" ht="50.1" customHeight="1" x14ac:dyDescent="0.15">
      <c r="B18" s="269"/>
      <c r="C18" s="270" t="s">
        <v>258</v>
      </c>
      <c r="D18" s="773" t="s">
        <v>311</v>
      </c>
      <c r="E18" s="773"/>
      <c r="F18" s="774"/>
      <c r="G18" s="421">
        <v>7.8</v>
      </c>
      <c r="H18" s="422"/>
    </row>
    <row r="19" spans="1:8" ht="50.1" customHeight="1" x14ac:dyDescent="0.15">
      <c r="B19" s="269"/>
      <c r="C19" s="270" t="s">
        <v>313</v>
      </c>
      <c r="D19" s="773" t="s">
        <v>312</v>
      </c>
      <c r="E19" s="773"/>
      <c r="F19" s="774"/>
      <c r="G19" s="421">
        <v>7.8</v>
      </c>
      <c r="H19" s="422"/>
    </row>
    <row r="20" spans="1:8" ht="30" customHeight="1" x14ac:dyDescent="0.15">
      <c r="A20" s="263"/>
      <c r="B20" s="264" t="s">
        <v>601</v>
      </c>
      <c r="C20" s="265"/>
      <c r="D20" s="266"/>
      <c r="E20" s="266"/>
      <c r="F20" s="266"/>
      <c r="G20" s="267"/>
      <c r="H20" s="273"/>
    </row>
    <row r="21" spans="1:8" ht="50.1" customHeight="1" x14ac:dyDescent="0.15">
      <c r="B21" s="269"/>
      <c r="C21" s="270" t="s">
        <v>255</v>
      </c>
      <c r="D21" s="775" t="s">
        <v>304</v>
      </c>
      <c r="E21" s="775"/>
      <c r="F21" s="776"/>
      <c r="G21" s="421" t="s">
        <v>305</v>
      </c>
      <c r="H21" s="422"/>
    </row>
    <row r="22" spans="1:8" ht="50.1" customHeight="1" thickBot="1" x14ac:dyDescent="0.2">
      <c r="B22" s="423"/>
      <c r="C22" s="274" t="s">
        <v>255</v>
      </c>
      <c r="D22" s="770" t="s">
        <v>314</v>
      </c>
      <c r="E22" s="770"/>
      <c r="F22" s="771"/>
      <c r="G22" s="279" t="s">
        <v>305</v>
      </c>
      <c r="H22" s="280"/>
    </row>
  </sheetData>
  <mergeCells count="18">
    <mergeCell ref="H1:H2"/>
    <mergeCell ref="B3:G3"/>
    <mergeCell ref="B4:F5"/>
    <mergeCell ref="G4:G5"/>
    <mergeCell ref="H4:H5"/>
    <mergeCell ref="D15:F15"/>
    <mergeCell ref="D10:F10"/>
    <mergeCell ref="D22:F22"/>
    <mergeCell ref="D16:F16"/>
    <mergeCell ref="B1:G2"/>
    <mergeCell ref="D12:F12"/>
    <mergeCell ref="D13:F13"/>
    <mergeCell ref="D18:F18"/>
    <mergeCell ref="D21:F21"/>
    <mergeCell ref="D17:F17"/>
    <mergeCell ref="D19:F19"/>
    <mergeCell ref="D7:F7"/>
    <mergeCell ref="D9:F9"/>
  </mergeCells>
  <phoneticPr fontId="25"/>
  <printOptions horizontalCentered="1"/>
  <pageMargins left="0.59055118110236227" right="0.19685039370078741" top="0.59055118110236227" bottom="0.59055118110236227" header="0.39370078740157483" footer="0.39370078740157483"/>
  <pageSetup paperSize="9" scale="84"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9222-A185-4577-899C-B693FDBFF190}">
  <sheetPr>
    <tabColor theme="0"/>
    <pageSetUpPr fitToPage="1"/>
  </sheetPr>
  <dimension ref="A1:K233"/>
  <sheetViews>
    <sheetView showGridLines="0" view="pageBreakPreview" zoomScaleNormal="55" zoomScaleSheetLayoutView="100" zoomScalePageLayoutView="55" workbookViewId="0">
      <selection activeCell="D32" sqref="D32"/>
    </sheetView>
  </sheetViews>
  <sheetFormatPr defaultColWidth="9" defaultRowHeight="13.5" x14ac:dyDescent="0.15"/>
  <cols>
    <col min="1" max="1" width="8.875" style="14" customWidth="1"/>
    <col min="2" max="2" width="11.125" style="15" customWidth="1"/>
    <col min="3" max="3" width="14.875" style="14" customWidth="1"/>
    <col min="4" max="4" width="4.625" style="30" customWidth="1"/>
    <col min="5" max="5" width="52.625" style="16" customWidth="1"/>
    <col min="6" max="6" width="10" style="17" customWidth="1"/>
    <col min="7" max="7" width="22.625" style="2" customWidth="1"/>
    <col min="8" max="8" width="7.125" style="19" customWidth="1"/>
    <col min="9" max="9" width="9.625" style="20" customWidth="1"/>
    <col min="10" max="10" width="26.5" style="19" customWidth="1"/>
    <col min="11" max="16384" width="9" style="12"/>
  </cols>
  <sheetData>
    <row r="1" spans="1:11" s="10" customFormat="1" ht="17.25" customHeight="1" x14ac:dyDescent="0.15">
      <c r="A1" s="826" t="s">
        <v>11</v>
      </c>
      <c r="B1" s="827"/>
      <c r="C1" s="827"/>
      <c r="D1" s="828"/>
      <c r="E1" s="447" t="s">
        <v>0</v>
      </c>
      <c r="F1" s="8"/>
      <c r="G1" s="9"/>
      <c r="H1" s="822" t="s">
        <v>5</v>
      </c>
      <c r="I1" s="823"/>
      <c r="J1" s="801"/>
    </row>
    <row r="2" spans="1:11" ht="18" thickBot="1" x14ac:dyDescent="0.2">
      <c r="A2" s="829"/>
      <c r="B2" s="830"/>
      <c r="C2" s="830"/>
      <c r="D2" s="831"/>
      <c r="E2" s="446" t="s">
        <v>16</v>
      </c>
      <c r="F2" s="11"/>
      <c r="G2" s="9"/>
      <c r="H2" s="824"/>
      <c r="I2" s="825"/>
      <c r="J2" s="802"/>
    </row>
    <row r="3" spans="1:11" ht="17.25" x14ac:dyDescent="0.15">
      <c r="A3" s="3" t="s">
        <v>8</v>
      </c>
      <c r="F3" s="18"/>
    </row>
    <row r="4" spans="1:11" ht="17.25" x14ac:dyDescent="0.15">
      <c r="A4" s="4" t="s">
        <v>12</v>
      </c>
      <c r="F4" s="18"/>
    </row>
    <row r="5" spans="1:11" s="13" customFormat="1" ht="17.25" x14ac:dyDescent="0.2">
      <c r="A5" s="4" t="s">
        <v>604</v>
      </c>
      <c r="B5" s="21"/>
      <c r="F5" s="9"/>
      <c r="G5" s="22"/>
      <c r="H5" s="23"/>
      <c r="I5" s="24"/>
      <c r="J5" s="23"/>
    </row>
    <row r="6" spans="1:11" s="2" customFormat="1" ht="6.75" customHeight="1" thickBot="1" x14ac:dyDescent="0.2">
      <c r="A6" s="25"/>
      <c r="B6" s="1"/>
      <c r="F6" s="1"/>
      <c r="G6" s="26"/>
      <c r="H6" s="19"/>
      <c r="I6" s="20"/>
      <c r="J6" s="19"/>
    </row>
    <row r="7" spans="1:11" s="27" customFormat="1" ht="13.5" customHeight="1" x14ac:dyDescent="0.15">
      <c r="A7" s="803" t="s">
        <v>15</v>
      </c>
      <c r="B7" s="804"/>
      <c r="C7" s="807" t="s">
        <v>2</v>
      </c>
      <c r="D7" s="809" t="s">
        <v>1</v>
      </c>
      <c r="E7" s="811" t="s">
        <v>3</v>
      </c>
      <c r="F7" s="811" t="s">
        <v>603</v>
      </c>
      <c r="G7" s="814" t="s">
        <v>7</v>
      </c>
      <c r="H7" s="816" t="s">
        <v>4</v>
      </c>
      <c r="I7" s="818" t="s">
        <v>9</v>
      </c>
      <c r="J7" s="820" t="s">
        <v>6</v>
      </c>
    </row>
    <row r="8" spans="1:11" s="27" customFormat="1" ht="50.25" customHeight="1" thickBot="1" x14ac:dyDescent="0.2">
      <c r="A8" s="805"/>
      <c r="B8" s="806"/>
      <c r="C8" s="808"/>
      <c r="D8" s="810"/>
      <c r="E8" s="812"/>
      <c r="F8" s="813"/>
      <c r="G8" s="815"/>
      <c r="H8" s="817"/>
      <c r="I8" s="819"/>
      <c r="J8" s="821"/>
    </row>
    <row r="9" spans="1:11" s="32" customFormat="1" ht="30" customHeight="1" x14ac:dyDescent="0.15">
      <c r="A9" s="795" t="s">
        <v>578</v>
      </c>
      <c r="B9" s="796"/>
      <c r="C9" s="796"/>
      <c r="D9" s="796"/>
      <c r="E9" s="796"/>
      <c r="F9" s="796"/>
      <c r="G9" s="796"/>
      <c r="H9" s="796"/>
      <c r="I9" s="796"/>
      <c r="J9" s="797"/>
    </row>
    <row r="10" spans="1:11" s="32" customFormat="1" ht="30" customHeight="1" x14ac:dyDescent="0.15">
      <c r="A10" s="535" t="s">
        <v>331</v>
      </c>
      <c r="B10" s="516"/>
      <c r="C10" s="520" t="s">
        <v>327</v>
      </c>
      <c r="D10" s="431">
        <v>1</v>
      </c>
      <c r="E10" s="522" t="s">
        <v>321</v>
      </c>
      <c r="F10" s="428" t="s">
        <v>10</v>
      </c>
      <c r="G10" s="536"/>
      <c r="H10" s="435"/>
      <c r="I10" s="434"/>
      <c r="J10" s="433"/>
    </row>
    <row r="11" spans="1:11" s="32" customFormat="1" ht="30" customHeight="1" x14ac:dyDescent="0.15">
      <c r="A11" s="535"/>
      <c r="B11" s="518"/>
      <c r="C11" s="520"/>
      <c r="D11" s="469">
        <f>D10+1</f>
        <v>2</v>
      </c>
      <c r="E11" s="513" t="s">
        <v>322</v>
      </c>
      <c r="F11" s="431" t="s">
        <v>13</v>
      </c>
      <c r="G11" s="537"/>
      <c r="H11" s="435"/>
      <c r="I11" s="434"/>
      <c r="J11" s="433"/>
    </row>
    <row r="12" spans="1:11" s="32" customFormat="1" ht="30" customHeight="1" x14ac:dyDescent="0.15">
      <c r="A12" s="535"/>
      <c r="B12" s="518"/>
      <c r="C12" s="523" t="s">
        <v>328</v>
      </c>
      <c r="D12" s="469">
        <f t="shared" ref="D12:D70" si="0">D11+1</f>
        <v>3</v>
      </c>
      <c r="E12" s="513" t="s">
        <v>597</v>
      </c>
      <c r="F12" s="428" t="s">
        <v>13</v>
      </c>
      <c r="G12" s="537"/>
      <c r="H12" s="435"/>
      <c r="I12" s="434"/>
      <c r="J12" s="433"/>
    </row>
    <row r="13" spans="1:11" s="32" customFormat="1" ht="30" customHeight="1" x14ac:dyDescent="0.15">
      <c r="A13" s="535"/>
      <c r="B13" s="518"/>
      <c r="C13" s="514"/>
      <c r="D13" s="469">
        <f t="shared" si="0"/>
        <v>4</v>
      </c>
      <c r="E13" s="515" t="s">
        <v>323</v>
      </c>
      <c r="F13" s="428" t="s">
        <v>13</v>
      </c>
      <c r="G13" s="537"/>
      <c r="H13" s="435"/>
      <c r="I13" s="434"/>
      <c r="J13" s="433"/>
    </row>
    <row r="14" spans="1:11" s="28" customFormat="1" ht="30" customHeight="1" x14ac:dyDescent="0.15">
      <c r="A14" s="535"/>
      <c r="B14" s="518"/>
      <c r="C14" s="538"/>
      <c r="D14" s="469">
        <f t="shared" si="0"/>
        <v>5</v>
      </c>
      <c r="E14" s="515" t="s">
        <v>324</v>
      </c>
      <c r="F14" s="431" t="s">
        <v>13</v>
      </c>
      <c r="G14" s="539"/>
      <c r="H14" s="435"/>
      <c r="I14" s="445"/>
      <c r="J14" s="444"/>
    </row>
    <row r="15" spans="1:11" s="6" customFormat="1" ht="30" customHeight="1" x14ac:dyDescent="0.15">
      <c r="A15" s="540"/>
      <c r="B15" s="541"/>
      <c r="C15" s="538" t="s">
        <v>329</v>
      </c>
      <c r="D15" s="469">
        <f t="shared" si="0"/>
        <v>6</v>
      </c>
      <c r="E15" s="515" t="s">
        <v>325</v>
      </c>
      <c r="F15" s="428" t="s">
        <v>13</v>
      </c>
      <c r="G15" s="442"/>
      <c r="H15" s="435"/>
      <c r="I15" s="542"/>
      <c r="J15" s="441"/>
      <c r="K15" s="32"/>
    </row>
    <row r="16" spans="1:11" s="6" customFormat="1" ht="30" customHeight="1" x14ac:dyDescent="0.15">
      <c r="A16" s="535" t="s">
        <v>329</v>
      </c>
      <c r="B16" s="518"/>
      <c r="C16" s="538" t="s">
        <v>330</v>
      </c>
      <c r="D16" s="469">
        <f t="shared" si="0"/>
        <v>7</v>
      </c>
      <c r="E16" s="515" t="s">
        <v>326</v>
      </c>
      <c r="F16" s="428" t="s">
        <v>316</v>
      </c>
      <c r="G16" s="442"/>
      <c r="H16" s="435"/>
      <c r="I16" s="542"/>
      <c r="J16" s="441"/>
      <c r="K16" s="28"/>
    </row>
    <row r="17" spans="1:11" s="6" customFormat="1" ht="30" customHeight="1" x14ac:dyDescent="0.15">
      <c r="A17" s="535"/>
      <c r="B17" s="518"/>
      <c r="C17" s="515" t="s">
        <v>332</v>
      </c>
      <c r="D17" s="469">
        <f t="shared" si="0"/>
        <v>8</v>
      </c>
      <c r="E17" s="515" t="s">
        <v>336</v>
      </c>
      <c r="F17" s="431" t="s">
        <v>13</v>
      </c>
      <c r="G17" s="442"/>
      <c r="H17" s="435"/>
      <c r="I17" s="542"/>
      <c r="J17" s="441"/>
      <c r="K17" s="32"/>
    </row>
    <row r="18" spans="1:11" s="6" customFormat="1" ht="30" customHeight="1" x14ac:dyDescent="0.15">
      <c r="A18" s="535"/>
      <c r="B18" s="518"/>
      <c r="C18" s="515" t="s">
        <v>333</v>
      </c>
      <c r="D18" s="469">
        <f t="shared" si="0"/>
        <v>9</v>
      </c>
      <c r="E18" s="515" t="s">
        <v>337</v>
      </c>
      <c r="F18" s="428" t="s">
        <v>13</v>
      </c>
      <c r="G18" s="442"/>
      <c r="H18" s="435"/>
      <c r="I18" s="542"/>
      <c r="J18" s="441"/>
      <c r="K18" s="28"/>
    </row>
    <row r="19" spans="1:11" s="6" customFormat="1" ht="30" customHeight="1" x14ac:dyDescent="0.15">
      <c r="A19" s="535"/>
      <c r="B19" s="518"/>
      <c r="C19" s="513" t="s">
        <v>334</v>
      </c>
      <c r="D19" s="469">
        <f t="shared" si="0"/>
        <v>10</v>
      </c>
      <c r="E19" s="513" t="s">
        <v>338</v>
      </c>
      <c r="F19" s="431" t="s">
        <v>13</v>
      </c>
      <c r="G19" s="442"/>
      <c r="H19" s="435"/>
      <c r="I19" s="542"/>
      <c r="J19" s="441"/>
      <c r="K19" s="32"/>
    </row>
    <row r="20" spans="1:11" s="6" customFormat="1" ht="30" customHeight="1" x14ac:dyDescent="0.15">
      <c r="A20" s="535"/>
      <c r="B20" s="541"/>
      <c r="C20" s="523" t="s">
        <v>335</v>
      </c>
      <c r="D20" s="463">
        <f t="shared" si="0"/>
        <v>11</v>
      </c>
      <c r="E20" s="523" t="s">
        <v>339</v>
      </c>
      <c r="F20" s="484" t="s">
        <v>13</v>
      </c>
      <c r="G20" s="485"/>
      <c r="H20" s="466"/>
      <c r="I20" s="486"/>
      <c r="J20" s="487"/>
      <c r="K20" s="28"/>
    </row>
    <row r="21" spans="1:11" s="32" customFormat="1" ht="30" customHeight="1" x14ac:dyDescent="0.15">
      <c r="A21" s="789" t="s">
        <v>579</v>
      </c>
      <c r="B21" s="790"/>
      <c r="C21" s="790"/>
      <c r="D21" s="790"/>
      <c r="E21" s="790"/>
      <c r="F21" s="790"/>
      <c r="G21" s="790"/>
      <c r="H21" s="790"/>
      <c r="I21" s="790"/>
      <c r="J21" s="791"/>
    </row>
    <row r="22" spans="1:11" s="6" customFormat="1" ht="30" customHeight="1" x14ac:dyDescent="0.15">
      <c r="A22" s="490" t="s">
        <v>340</v>
      </c>
      <c r="B22" s="516"/>
      <c r="C22" s="523" t="s">
        <v>341</v>
      </c>
      <c r="D22" s="469">
        <f>D20+1</f>
        <v>12</v>
      </c>
      <c r="E22" s="513" t="s">
        <v>349</v>
      </c>
      <c r="F22" s="428" t="s">
        <v>13</v>
      </c>
      <c r="G22" s="442"/>
      <c r="H22" s="435"/>
      <c r="I22" s="542"/>
      <c r="J22" s="441"/>
      <c r="K22" s="32"/>
    </row>
    <row r="23" spans="1:11" s="6" customFormat="1" ht="30" customHeight="1" x14ac:dyDescent="0.15">
      <c r="A23" s="517"/>
      <c r="B23" s="518"/>
      <c r="C23" s="520"/>
      <c r="D23" s="469">
        <f t="shared" si="0"/>
        <v>13</v>
      </c>
      <c r="E23" s="515" t="s">
        <v>350</v>
      </c>
      <c r="F23" s="431" t="s">
        <v>315</v>
      </c>
      <c r="G23" s="442"/>
      <c r="H23" s="435"/>
      <c r="I23" s="542"/>
      <c r="J23" s="441"/>
      <c r="K23" s="28"/>
    </row>
    <row r="24" spans="1:11" s="6" customFormat="1" ht="30" customHeight="1" x14ac:dyDescent="0.15">
      <c r="A24" s="517"/>
      <c r="B24" s="518"/>
      <c r="C24" s="523" t="s">
        <v>342</v>
      </c>
      <c r="D24" s="469">
        <f t="shared" si="0"/>
        <v>14</v>
      </c>
      <c r="E24" s="515" t="s">
        <v>351</v>
      </c>
      <c r="F24" s="428" t="s">
        <v>13</v>
      </c>
      <c r="G24" s="442"/>
      <c r="H24" s="435"/>
      <c r="I24" s="542"/>
      <c r="J24" s="441"/>
      <c r="K24" s="32"/>
    </row>
    <row r="25" spans="1:11" s="6" customFormat="1" ht="30" customHeight="1" x14ac:dyDescent="0.15">
      <c r="A25" s="517"/>
      <c r="B25" s="518"/>
      <c r="C25" s="520"/>
      <c r="D25" s="469">
        <f t="shared" si="0"/>
        <v>15</v>
      </c>
      <c r="E25" s="515" t="s">
        <v>352</v>
      </c>
      <c r="F25" s="428" t="s">
        <v>13</v>
      </c>
      <c r="G25" s="442"/>
      <c r="H25" s="435"/>
      <c r="I25" s="542"/>
      <c r="J25" s="441"/>
      <c r="K25" s="28"/>
    </row>
    <row r="26" spans="1:11" s="6" customFormat="1" ht="30" customHeight="1" x14ac:dyDescent="0.15">
      <c r="A26" s="517"/>
      <c r="B26" s="518"/>
      <c r="C26" s="520"/>
      <c r="D26" s="469">
        <f t="shared" si="0"/>
        <v>16</v>
      </c>
      <c r="E26" s="515" t="s">
        <v>353</v>
      </c>
      <c r="F26" s="431" t="s">
        <v>13</v>
      </c>
      <c r="G26" s="442"/>
      <c r="H26" s="435"/>
      <c r="I26" s="542"/>
      <c r="J26" s="441"/>
      <c r="K26" s="32"/>
    </row>
    <row r="27" spans="1:11" s="6" customFormat="1" ht="30" customHeight="1" x14ac:dyDescent="0.15">
      <c r="A27" s="517"/>
      <c r="B27" s="518"/>
      <c r="C27" s="523" t="s">
        <v>343</v>
      </c>
      <c r="D27" s="469">
        <f t="shared" si="0"/>
        <v>17</v>
      </c>
      <c r="E27" s="513" t="s">
        <v>354</v>
      </c>
      <c r="F27" s="428" t="s">
        <v>13</v>
      </c>
      <c r="G27" s="427"/>
      <c r="H27" s="435"/>
      <c r="I27" s="542"/>
      <c r="J27" s="441"/>
      <c r="K27" s="28"/>
    </row>
    <row r="28" spans="1:11" s="6" customFormat="1" ht="30" customHeight="1" x14ac:dyDescent="0.15">
      <c r="A28" s="517"/>
      <c r="B28" s="518"/>
      <c r="C28" s="520"/>
      <c r="D28" s="469">
        <f t="shared" si="0"/>
        <v>18</v>
      </c>
      <c r="E28" s="513" t="s">
        <v>355</v>
      </c>
      <c r="F28" s="428" t="s">
        <v>13</v>
      </c>
      <c r="G28" s="427"/>
      <c r="H28" s="435"/>
      <c r="I28" s="542"/>
      <c r="J28" s="441"/>
      <c r="K28" s="32"/>
    </row>
    <row r="29" spans="1:11" s="31" customFormat="1" ht="30" customHeight="1" x14ac:dyDescent="0.15">
      <c r="A29" s="517"/>
      <c r="B29" s="518"/>
      <c r="C29" s="520"/>
      <c r="D29" s="469">
        <f t="shared" si="0"/>
        <v>19</v>
      </c>
      <c r="E29" s="515" t="s">
        <v>356</v>
      </c>
      <c r="F29" s="431" t="s">
        <v>13</v>
      </c>
      <c r="G29" s="427"/>
      <c r="H29" s="435"/>
      <c r="I29" s="542"/>
      <c r="J29" s="441"/>
      <c r="K29" s="28"/>
    </row>
    <row r="30" spans="1:11" s="6" customFormat="1" ht="30" customHeight="1" x14ac:dyDescent="0.15">
      <c r="A30" s="517"/>
      <c r="B30" s="518"/>
      <c r="C30" s="520"/>
      <c r="D30" s="469">
        <f t="shared" si="0"/>
        <v>20</v>
      </c>
      <c r="E30" s="515" t="s">
        <v>357</v>
      </c>
      <c r="F30" s="428" t="s">
        <v>13</v>
      </c>
      <c r="G30" s="427"/>
      <c r="H30" s="435"/>
      <c r="I30" s="542"/>
      <c r="J30" s="441"/>
      <c r="K30" s="32"/>
    </row>
    <row r="31" spans="1:11" s="6" customFormat="1" ht="30" customHeight="1" x14ac:dyDescent="0.15">
      <c r="A31" s="517"/>
      <c r="B31" s="518"/>
      <c r="C31" s="520"/>
      <c r="D31" s="469">
        <f t="shared" si="0"/>
        <v>21</v>
      </c>
      <c r="E31" s="515" t="s">
        <v>358</v>
      </c>
      <c r="F31" s="428" t="s">
        <v>316</v>
      </c>
      <c r="G31" s="427"/>
      <c r="H31" s="435"/>
      <c r="I31" s="542"/>
      <c r="J31" s="441"/>
      <c r="K31" s="28"/>
    </row>
    <row r="32" spans="1:11" s="6" customFormat="1" ht="30" customHeight="1" x14ac:dyDescent="0.15">
      <c r="A32" s="517"/>
      <c r="B32" s="518"/>
      <c r="C32" s="520"/>
      <c r="D32" s="469">
        <f t="shared" si="0"/>
        <v>22</v>
      </c>
      <c r="E32" s="515" t="s">
        <v>359</v>
      </c>
      <c r="F32" s="431" t="s">
        <v>316</v>
      </c>
      <c r="G32" s="427"/>
      <c r="H32" s="435"/>
      <c r="I32" s="542"/>
      <c r="J32" s="441"/>
      <c r="K32" s="32"/>
    </row>
    <row r="33" spans="1:11" s="6" customFormat="1" ht="30" customHeight="1" x14ac:dyDescent="0.15">
      <c r="A33" s="517"/>
      <c r="B33" s="518"/>
      <c r="C33" s="523" t="s">
        <v>344</v>
      </c>
      <c r="D33" s="469">
        <f t="shared" si="0"/>
        <v>23</v>
      </c>
      <c r="E33" s="513" t="s">
        <v>360</v>
      </c>
      <c r="F33" s="428" t="s">
        <v>13</v>
      </c>
      <c r="G33" s="427"/>
      <c r="H33" s="435"/>
      <c r="I33" s="542"/>
      <c r="J33" s="441"/>
      <c r="K33" s="28"/>
    </row>
    <row r="34" spans="1:11" s="32" customFormat="1" ht="30" customHeight="1" x14ac:dyDescent="0.15">
      <c r="A34" s="517"/>
      <c r="B34" s="518"/>
      <c r="C34" s="520"/>
      <c r="D34" s="469">
        <f t="shared" si="0"/>
        <v>24</v>
      </c>
      <c r="E34" s="513" t="s">
        <v>361</v>
      </c>
      <c r="F34" s="431" t="s">
        <v>13</v>
      </c>
      <c r="G34" s="537"/>
      <c r="H34" s="435"/>
      <c r="I34" s="434"/>
      <c r="J34" s="433"/>
    </row>
    <row r="35" spans="1:11" s="32" customFormat="1" ht="30" customHeight="1" x14ac:dyDescent="0.15">
      <c r="A35" s="517"/>
      <c r="B35" s="518"/>
      <c r="C35" s="523" t="s">
        <v>345</v>
      </c>
      <c r="D35" s="469">
        <f t="shared" si="0"/>
        <v>25</v>
      </c>
      <c r="E35" s="513" t="s">
        <v>362</v>
      </c>
      <c r="F35" s="428" t="s">
        <v>13</v>
      </c>
      <c r="G35" s="537"/>
      <c r="H35" s="435"/>
      <c r="I35" s="434"/>
      <c r="J35" s="433"/>
      <c r="K35" s="28"/>
    </row>
    <row r="36" spans="1:11" s="6" customFormat="1" ht="30" customHeight="1" x14ac:dyDescent="0.15">
      <c r="A36" s="517"/>
      <c r="B36" s="518"/>
      <c r="C36" s="520"/>
      <c r="D36" s="469">
        <f t="shared" si="0"/>
        <v>26</v>
      </c>
      <c r="E36" s="513" t="s">
        <v>363</v>
      </c>
      <c r="F36" s="428" t="s">
        <v>13</v>
      </c>
      <c r="G36" s="427"/>
      <c r="H36" s="435"/>
      <c r="I36" s="542"/>
      <c r="J36" s="441"/>
      <c r="K36" s="32"/>
    </row>
    <row r="37" spans="1:11" s="6" customFormat="1" ht="30" customHeight="1" x14ac:dyDescent="0.15">
      <c r="A37" s="517"/>
      <c r="B37" s="518"/>
      <c r="C37" s="520"/>
      <c r="D37" s="469">
        <f t="shared" si="0"/>
        <v>27</v>
      </c>
      <c r="E37" s="515" t="s">
        <v>364</v>
      </c>
      <c r="F37" s="431" t="s">
        <v>13</v>
      </c>
      <c r="G37" s="427"/>
      <c r="H37" s="435"/>
      <c r="I37" s="542"/>
      <c r="J37" s="441"/>
      <c r="K37" s="28"/>
    </row>
    <row r="38" spans="1:11" s="6" customFormat="1" ht="30" customHeight="1" x14ac:dyDescent="0.15">
      <c r="A38" s="517"/>
      <c r="B38" s="518"/>
      <c r="C38" s="520"/>
      <c r="D38" s="469">
        <f t="shared" si="0"/>
        <v>28</v>
      </c>
      <c r="E38" s="515" t="s">
        <v>365</v>
      </c>
      <c r="F38" s="428" t="s">
        <v>13</v>
      </c>
      <c r="G38" s="427"/>
      <c r="H38" s="435"/>
      <c r="I38" s="542"/>
      <c r="J38" s="441"/>
      <c r="K38" s="32"/>
    </row>
    <row r="39" spans="1:11" s="31" customFormat="1" ht="30" customHeight="1" x14ac:dyDescent="0.15">
      <c r="A39" s="517"/>
      <c r="B39" s="518"/>
      <c r="C39" s="520"/>
      <c r="D39" s="469">
        <f t="shared" si="0"/>
        <v>29</v>
      </c>
      <c r="E39" s="515" t="s">
        <v>366</v>
      </c>
      <c r="F39" s="431" t="s">
        <v>315</v>
      </c>
      <c r="G39" s="427"/>
      <c r="H39" s="435"/>
      <c r="I39" s="542"/>
      <c r="J39" s="441"/>
      <c r="K39" s="28"/>
    </row>
    <row r="40" spans="1:11" s="6" customFormat="1" ht="30" customHeight="1" x14ac:dyDescent="0.15">
      <c r="A40" s="517"/>
      <c r="B40" s="518"/>
      <c r="C40" s="523" t="s">
        <v>346</v>
      </c>
      <c r="D40" s="469">
        <f t="shared" si="0"/>
        <v>30</v>
      </c>
      <c r="E40" s="515" t="s">
        <v>367</v>
      </c>
      <c r="F40" s="431" t="s">
        <v>13</v>
      </c>
      <c r="G40" s="427"/>
      <c r="H40" s="435"/>
      <c r="I40" s="542"/>
      <c r="J40" s="441"/>
      <c r="K40" s="32"/>
    </row>
    <row r="41" spans="1:11" s="6" customFormat="1" ht="30" customHeight="1" x14ac:dyDescent="0.15">
      <c r="A41" s="517"/>
      <c r="B41" s="518"/>
      <c r="C41" s="520"/>
      <c r="D41" s="469">
        <f t="shared" si="0"/>
        <v>31</v>
      </c>
      <c r="E41" s="513" t="s">
        <v>368</v>
      </c>
      <c r="F41" s="431" t="s">
        <v>13</v>
      </c>
      <c r="G41" s="427"/>
      <c r="H41" s="435"/>
      <c r="I41" s="542"/>
      <c r="J41" s="441"/>
      <c r="K41" s="28"/>
    </row>
    <row r="42" spans="1:11" s="6" customFormat="1" ht="30" customHeight="1" x14ac:dyDescent="0.15">
      <c r="A42" s="517"/>
      <c r="B42" s="518"/>
      <c r="C42" s="520"/>
      <c r="D42" s="469">
        <f t="shared" si="0"/>
        <v>32</v>
      </c>
      <c r="E42" s="513" t="s">
        <v>369</v>
      </c>
      <c r="F42" s="428" t="s">
        <v>13</v>
      </c>
      <c r="G42" s="427"/>
      <c r="H42" s="435"/>
      <c r="I42" s="542"/>
      <c r="J42" s="441"/>
      <c r="K42" s="32"/>
    </row>
    <row r="43" spans="1:11" s="6" customFormat="1" ht="30" customHeight="1" x14ac:dyDescent="0.15">
      <c r="A43" s="517"/>
      <c r="B43" s="518"/>
      <c r="C43" s="520"/>
      <c r="D43" s="469">
        <f t="shared" si="0"/>
        <v>33</v>
      </c>
      <c r="E43" s="513" t="s">
        <v>598</v>
      </c>
      <c r="F43" s="428" t="s">
        <v>10</v>
      </c>
      <c r="G43" s="442"/>
      <c r="H43" s="443"/>
      <c r="I43" s="542"/>
      <c r="J43" s="441"/>
      <c r="K43" s="28"/>
    </row>
    <row r="44" spans="1:11" s="6" customFormat="1" ht="30" customHeight="1" x14ac:dyDescent="0.15">
      <c r="A44" s="517"/>
      <c r="B44" s="518"/>
      <c r="C44" s="522"/>
      <c r="D44" s="469">
        <f t="shared" si="0"/>
        <v>34</v>
      </c>
      <c r="E44" s="513" t="s">
        <v>370</v>
      </c>
      <c r="F44" s="428" t="s">
        <v>10</v>
      </c>
      <c r="G44" s="442"/>
      <c r="H44" s="443"/>
      <c r="I44" s="542"/>
      <c r="J44" s="441"/>
      <c r="K44" s="32"/>
    </row>
    <row r="45" spans="1:11" s="6" customFormat="1" ht="30" customHeight="1" x14ac:dyDescent="0.15">
      <c r="A45" s="517"/>
      <c r="B45" s="518"/>
      <c r="C45" s="523" t="s">
        <v>347</v>
      </c>
      <c r="D45" s="469">
        <f t="shared" si="0"/>
        <v>35</v>
      </c>
      <c r="E45" s="515" t="s">
        <v>371</v>
      </c>
      <c r="F45" s="428" t="s">
        <v>10</v>
      </c>
      <c r="G45" s="442"/>
      <c r="H45" s="443"/>
      <c r="I45" s="542"/>
      <c r="J45" s="441"/>
      <c r="K45" s="28"/>
    </row>
    <row r="46" spans="1:11" s="6" customFormat="1" ht="30" customHeight="1" x14ac:dyDescent="0.15">
      <c r="A46" s="517"/>
      <c r="B46" s="518"/>
      <c r="C46" s="520"/>
      <c r="D46" s="469">
        <f t="shared" si="0"/>
        <v>36</v>
      </c>
      <c r="E46" s="515" t="s">
        <v>372</v>
      </c>
      <c r="F46" s="428" t="s">
        <v>316</v>
      </c>
      <c r="G46" s="442"/>
      <c r="H46" s="443"/>
      <c r="I46" s="542"/>
      <c r="J46" s="441"/>
      <c r="K46" s="32"/>
    </row>
    <row r="47" spans="1:11" s="6" customFormat="1" ht="30" customHeight="1" x14ac:dyDescent="0.15">
      <c r="A47" s="519"/>
      <c r="B47" s="541"/>
      <c r="C47" s="513" t="s">
        <v>348</v>
      </c>
      <c r="D47" s="469">
        <f t="shared" si="0"/>
        <v>37</v>
      </c>
      <c r="E47" s="513" t="s">
        <v>373</v>
      </c>
      <c r="F47" s="428" t="s">
        <v>10</v>
      </c>
      <c r="G47" s="442"/>
      <c r="H47" s="443"/>
      <c r="I47" s="542"/>
      <c r="J47" s="441"/>
      <c r="K47" s="28"/>
    </row>
    <row r="48" spans="1:11" s="32" customFormat="1" ht="30" customHeight="1" x14ac:dyDescent="0.15">
      <c r="A48" s="789" t="s">
        <v>581</v>
      </c>
      <c r="B48" s="790"/>
      <c r="C48" s="790"/>
      <c r="D48" s="790"/>
      <c r="E48" s="790"/>
      <c r="F48" s="790"/>
      <c r="G48" s="790"/>
      <c r="H48" s="790"/>
      <c r="I48" s="790"/>
      <c r="J48" s="791"/>
    </row>
    <row r="49" spans="1:11" s="6" customFormat="1" ht="30" customHeight="1" x14ac:dyDescent="0.15">
      <c r="A49" s="543" t="s">
        <v>374</v>
      </c>
      <c r="B49" s="516"/>
      <c r="C49" s="513" t="s">
        <v>377</v>
      </c>
      <c r="D49" s="469">
        <f>D47+1</f>
        <v>38</v>
      </c>
      <c r="E49" s="513" t="s">
        <v>399</v>
      </c>
      <c r="F49" s="428" t="s">
        <v>10</v>
      </c>
      <c r="G49" s="442"/>
      <c r="H49" s="443"/>
      <c r="I49" s="542"/>
      <c r="J49" s="441"/>
      <c r="K49" s="32"/>
    </row>
    <row r="50" spans="1:11" s="6" customFormat="1" ht="30" customHeight="1" x14ac:dyDescent="0.15">
      <c r="A50" s="544"/>
      <c r="B50" s="518"/>
      <c r="C50" s="513" t="s">
        <v>378</v>
      </c>
      <c r="D50" s="469">
        <f t="shared" si="0"/>
        <v>39</v>
      </c>
      <c r="E50" s="513" t="s">
        <v>400</v>
      </c>
      <c r="F50" s="428" t="s">
        <v>10</v>
      </c>
      <c r="G50" s="442"/>
      <c r="H50" s="443"/>
      <c r="I50" s="542"/>
      <c r="J50" s="441"/>
      <c r="K50" s="28"/>
    </row>
    <row r="51" spans="1:11" s="6" customFormat="1" ht="30" customHeight="1" x14ac:dyDescent="0.15">
      <c r="A51" s="544"/>
      <c r="B51" s="518"/>
      <c r="C51" s="513" t="s">
        <v>379</v>
      </c>
      <c r="D51" s="469">
        <f t="shared" si="0"/>
        <v>40</v>
      </c>
      <c r="E51" s="513" t="s">
        <v>401</v>
      </c>
      <c r="F51" s="428" t="s">
        <v>10</v>
      </c>
      <c r="G51" s="442"/>
      <c r="H51" s="443"/>
      <c r="I51" s="542"/>
      <c r="J51" s="441"/>
      <c r="K51" s="32"/>
    </row>
    <row r="52" spans="1:11" s="6" customFormat="1" ht="30" customHeight="1" x14ac:dyDescent="0.15">
      <c r="A52" s="544"/>
      <c r="B52" s="518"/>
      <c r="C52" s="513" t="s">
        <v>380</v>
      </c>
      <c r="D52" s="469">
        <f t="shared" si="0"/>
        <v>41</v>
      </c>
      <c r="E52" s="513" t="s">
        <v>402</v>
      </c>
      <c r="F52" s="428" t="s">
        <v>10</v>
      </c>
      <c r="G52" s="442"/>
      <c r="H52" s="443"/>
      <c r="I52" s="542"/>
      <c r="J52" s="441"/>
      <c r="K52" s="32"/>
    </row>
    <row r="53" spans="1:11" s="6" customFormat="1" ht="30" customHeight="1" x14ac:dyDescent="0.15">
      <c r="A53" s="544"/>
      <c r="B53" s="518"/>
      <c r="C53" s="513" t="s">
        <v>381</v>
      </c>
      <c r="D53" s="469">
        <f>D52+1</f>
        <v>42</v>
      </c>
      <c r="E53" s="513" t="s">
        <v>403</v>
      </c>
      <c r="F53" s="428" t="s">
        <v>10</v>
      </c>
      <c r="G53" s="442"/>
      <c r="H53" s="443"/>
      <c r="I53" s="542"/>
      <c r="J53" s="441"/>
      <c r="K53" s="28"/>
    </row>
    <row r="54" spans="1:11" s="6" customFormat="1" ht="30" customHeight="1" x14ac:dyDescent="0.15">
      <c r="A54" s="544"/>
      <c r="B54" s="518"/>
      <c r="C54" s="513" t="s">
        <v>382</v>
      </c>
      <c r="D54" s="469">
        <f t="shared" si="0"/>
        <v>43</v>
      </c>
      <c r="E54" s="513" t="s">
        <v>404</v>
      </c>
      <c r="F54" s="431" t="s">
        <v>13</v>
      </c>
      <c r="G54" s="427"/>
      <c r="H54" s="435"/>
      <c r="I54" s="542"/>
      <c r="J54" s="441"/>
      <c r="K54" s="32"/>
    </row>
    <row r="55" spans="1:11" s="6" customFormat="1" ht="30" customHeight="1" x14ac:dyDescent="0.15">
      <c r="A55" s="544"/>
      <c r="B55" s="518"/>
      <c r="C55" s="515" t="s">
        <v>383</v>
      </c>
      <c r="D55" s="469">
        <f t="shared" si="0"/>
        <v>44</v>
      </c>
      <c r="E55" s="515" t="s">
        <v>405</v>
      </c>
      <c r="F55" s="428" t="s">
        <v>316</v>
      </c>
      <c r="G55" s="427"/>
      <c r="H55" s="435"/>
      <c r="I55" s="542"/>
      <c r="J55" s="441"/>
      <c r="K55" s="28"/>
    </row>
    <row r="56" spans="1:11" s="6" customFormat="1" ht="30" customHeight="1" x14ac:dyDescent="0.15">
      <c r="A56" s="544"/>
      <c r="B56" s="518"/>
      <c r="C56" s="513" t="s">
        <v>384</v>
      </c>
      <c r="D56" s="469">
        <f t="shared" si="0"/>
        <v>45</v>
      </c>
      <c r="E56" s="513" t="s">
        <v>406</v>
      </c>
      <c r="F56" s="428" t="s">
        <v>13</v>
      </c>
      <c r="G56" s="427"/>
      <c r="H56" s="435"/>
      <c r="I56" s="542"/>
      <c r="J56" s="441"/>
      <c r="K56" s="32"/>
    </row>
    <row r="57" spans="1:11" s="6" customFormat="1" ht="30" customHeight="1" x14ac:dyDescent="0.15">
      <c r="A57" s="544"/>
      <c r="B57" s="518"/>
      <c r="C57" s="513" t="s">
        <v>385</v>
      </c>
      <c r="D57" s="469">
        <f t="shared" si="0"/>
        <v>46</v>
      </c>
      <c r="E57" s="513" t="s">
        <v>407</v>
      </c>
      <c r="F57" s="431" t="s">
        <v>13</v>
      </c>
      <c r="G57" s="427"/>
      <c r="H57" s="435"/>
      <c r="I57" s="542"/>
      <c r="J57" s="441"/>
      <c r="K57" s="28"/>
    </row>
    <row r="58" spans="1:11" s="6" customFormat="1" ht="30" customHeight="1" x14ac:dyDescent="0.15">
      <c r="A58" s="544"/>
      <c r="B58" s="518"/>
      <c r="C58" s="513" t="s">
        <v>386</v>
      </c>
      <c r="D58" s="469">
        <f t="shared" si="0"/>
        <v>47</v>
      </c>
      <c r="E58" s="513" t="s">
        <v>408</v>
      </c>
      <c r="F58" s="428" t="s">
        <v>13</v>
      </c>
      <c r="G58" s="427"/>
      <c r="H58" s="435"/>
      <c r="I58" s="542"/>
      <c r="J58" s="441"/>
      <c r="K58" s="32"/>
    </row>
    <row r="59" spans="1:11" s="6" customFormat="1" ht="30" customHeight="1" x14ac:dyDescent="0.15">
      <c r="A59" s="545"/>
      <c r="B59" s="541"/>
      <c r="C59" s="515" t="s">
        <v>387</v>
      </c>
      <c r="D59" s="469">
        <f t="shared" si="0"/>
        <v>48</v>
      </c>
      <c r="E59" s="515" t="s">
        <v>409</v>
      </c>
      <c r="F59" s="431" t="s">
        <v>13</v>
      </c>
      <c r="G59" s="427"/>
      <c r="H59" s="435"/>
      <c r="I59" s="542"/>
      <c r="J59" s="441"/>
      <c r="K59" s="28"/>
    </row>
    <row r="60" spans="1:11" s="6" customFormat="1" ht="30" customHeight="1" x14ac:dyDescent="0.15">
      <c r="A60" s="544" t="s">
        <v>343</v>
      </c>
      <c r="B60" s="518"/>
      <c r="C60" s="513" t="s">
        <v>388</v>
      </c>
      <c r="D60" s="469">
        <f t="shared" si="0"/>
        <v>49</v>
      </c>
      <c r="E60" s="513" t="s">
        <v>410</v>
      </c>
      <c r="F60" s="431" t="s">
        <v>13</v>
      </c>
      <c r="G60" s="427"/>
      <c r="H60" s="435"/>
      <c r="I60" s="542"/>
      <c r="J60" s="441"/>
      <c r="K60" s="32"/>
    </row>
    <row r="61" spans="1:11" s="6" customFormat="1" ht="30" customHeight="1" x14ac:dyDescent="0.15">
      <c r="A61" s="545"/>
      <c r="B61" s="541"/>
      <c r="C61" s="513" t="s">
        <v>389</v>
      </c>
      <c r="D61" s="469">
        <f t="shared" si="0"/>
        <v>50</v>
      </c>
      <c r="E61" s="513" t="s">
        <v>411</v>
      </c>
      <c r="F61" s="428" t="s">
        <v>13</v>
      </c>
      <c r="G61" s="439"/>
      <c r="H61" s="435"/>
      <c r="I61" s="542"/>
      <c r="J61" s="441"/>
      <c r="K61" s="28"/>
    </row>
    <row r="62" spans="1:11" s="31" customFormat="1" ht="30" customHeight="1" x14ac:dyDescent="0.15">
      <c r="A62" s="544" t="s">
        <v>375</v>
      </c>
      <c r="B62" s="518"/>
      <c r="C62" s="513" t="s">
        <v>390</v>
      </c>
      <c r="D62" s="469">
        <f t="shared" si="0"/>
        <v>51</v>
      </c>
      <c r="E62" s="513" t="s">
        <v>412</v>
      </c>
      <c r="F62" s="431" t="s">
        <v>13</v>
      </c>
      <c r="G62" s="427"/>
      <c r="H62" s="435"/>
      <c r="I62" s="542"/>
      <c r="J62" s="441"/>
      <c r="K62" s="32"/>
    </row>
    <row r="63" spans="1:11" s="6" customFormat="1" ht="30" customHeight="1" x14ac:dyDescent="0.15">
      <c r="A63" s="544"/>
      <c r="B63" s="518"/>
      <c r="C63" s="513" t="s">
        <v>391</v>
      </c>
      <c r="D63" s="469">
        <f t="shared" si="0"/>
        <v>52</v>
      </c>
      <c r="E63" s="513" t="s">
        <v>413</v>
      </c>
      <c r="F63" s="428" t="s">
        <v>13</v>
      </c>
      <c r="G63" s="427"/>
      <c r="H63" s="435"/>
      <c r="I63" s="542"/>
      <c r="J63" s="441"/>
      <c r="K63" s="28"/>
    </row>
    <row r="64" spans="1:11" s="31" customFormat="1" ht="30" customHeight="1" x14ac:dyDescent="0.15">
      <c r="A64" s="544"/>
      <c r="B64" s="518"/>
      <c r="C64" s="513" t="s">
        <v>392</v>
      </c>
      <c r="D64" s="469">
        <f t="shared" si="0"/>
        <v>53</v>
      </c>
      <c r="E64" s="513" t="s">
        <v>414</v>
      </c>
      <c r="F64" s="428" t="s">
        <v>13</v>
      </c>
      <c r="G64" s="427"/>
      <c r="H64" s="435"/>
      <c r="I64" s="542"/>
      <c r="J64" s="441"/>
      <c r="K64" s="32"/>
    </row>
    <row r="65" spans="1:11" s="6" customFormat="1" ht="30" customHeight="1" x14ac:dyDescent="0.15">
      <c r="A65" s="544"/>
      <c r="B65" s="518"/>
      <c r="C65" s="513" t="s">
        <v>393</v>
      </c>
      <c r="D65" s="469">
        <f t="shared" si="0"/>
        <v>54</v>
      </c>
      <c r="E65" s="513" t="s">
        <v>415</v>
      </c>
      <c r="F65" s="428" t="s">
        <v>13</v>
      </c>
      <c r="G65" s="427"/>
      <c r="H65" s="435"/>
      <c r="I65" s="542"/>
      <c r="J65" s="441"/>
      <c r="K65" s="28"/>
    </row>
    <row r="66" spans="1:11" s="31" customFormat="1" ht="30" customHeight="1" x14ac:dyDescent="0.15">
      <c r="A66" s="545"/>
      <c r="B66" s="541"/>
      <c r="C66" s="513" t="s">
        <v>394</v>
      </c>
      <c r="D66" s="469">
        <f t="shared" si="0"/>
        <v>55</v>
      </c>
      <c r="E66" s="513" t="s">
        <v>416</v>
      </c>
      <c r="F66" s="431" t="s">
        <v>13</v>
      </c>
      <c r="G66" s="427"/>
      <c r="H66" s="435"/>
      <c r="I66" s="542"/>
      <c r="J66" s="441"/>
      <c r="K66" s="32"/>
    </row>
    <row r="67" spans="1:11" s="5" customFormat="1" ht="30" customHeight="1" x14ac:dyDescent="0.15">
      <c r="A67" s="544" t="s">
        <v>376</v>
      </c>
      <c r="B67" s="518"/>
      <c r="C67" s="513" t="s">
        <v>395</v>
      </c>
      <c r="D67" s="469">
        <f t="shared" si="0"/>
        <v>56</v>
      </c>
      <c r="E67" s="513" t="s">
        <v>417</v>
      </c>
      <c r="F67" s="428" t="s">
        <v>13</v>
      </c>
      <c r="G67" s="427"/>
      <c r="H67" s="435"/>
      <c r="I67" s="471"/>
      <c r="J67" s="425"/>
      <c r="K67" s="28"/>
    </row>
    <row r="68" spans="1:11" s="6" customFormat="1" ht="30" customHeight="1" x14ac:dyDescent="0.15">
      <c r="A68" s="544"/>
      <c r="B68" s="518"/>
      <c r="C68" s="515" t="s">
        <v>396</v>
      </c>
      <c r="D68" s="469">
        <f t="shared" si="0"/>
        <v>57</v>
      </c>
      <c r="E68" s="515" t="s">
        <v>418</v>
      </c>
      <c r="F68" s="428" t="s">
        <v>13</v>
      </c>
      <c r="G68" s="442"/>
      <c r="H68" s="435"/>
      <c r="I68" s="542"/>
      <c r="J68" s="441"/>
      <c r="K68" s="32"/>
    </row>
    <row r="69" spans="1:11" s="29" customFormat="1" ht="30" customHeight="1" x14ac:dyDescent="0.15">
      <c r="A69" s="544"/>
      <c r="B69" s="518"/>
      <c r="C69" s="515" t="s">
        <v>397</v>
      </c>
      <c r="D69" s="469">
        <f t="shared" si="0"/>
        <v>58</v>
      </c>
      <c r="E69" s="515" t="s">
        <v>419</v>
      </c>
      <c r="F69" s="431" t="s">
        <v>13</v>
      </c>
      <c r="G69" s="442"/>
      <c r="H69" s="435"/>
      <c r="I69" s="546"/>
      <c r="J69" s="430"/>
      <c r="K69" s="28"/>
    </row>
    <row r="70" spans="1:11" s="6" customFormat="1" ht="30" customHeight="1" x14ac:dyDescent="0.15">
      <c r="A70" s="545"/>
      <c r="B70" s="541"/>
      <c r="C70" s="513" t="s">
        <v>398</v>
      </c>
      <c r="D70" s="469">
        <f t="shared" si="0"/>
        <v>59</v>
      </c>
      <c r="E70" s="513" t="s">
        <v>420</v>
      </c>
      <c r="F70" s="431" t="s">
        <v>13</v>
      </c>
      <c r="G70" s="442"/>
      <c r="H70" s="435"/>
      <c r="I70" s="542"/>
      <c r="J70" s="441"/>
      <c r="K70" s="32"/>
    </row>
    <row r="71" spans="1:11" s="32" customFormat="1" ht="30" customHeight="1" x14ac:dyDescent="0.15">
      <c r="A71" s="789" t="s">
        <v>580</v>
      </c>
      <c r="B71" s="790"/>
      <c r="C71" s="790"/>
      <c r="D71" s="790"/>
      <c r="E71" s="790"/>
      <c r="F71" s="790"/>
      <c r="G71" s="790"/>
      <c r="H71" s="790"/>
      <c r="I71" s="790"/>
      <c r="J71" s="791"/>
    </row>
    <row r="72" spans="1:11" s="6" customFormat="1" ht="30" customHeight="1" x14ac:dyDescent="0.15">
      <c r="A72" s="792" t="s">
        <v>582</v>
      </c>
      <c r="B72" s="523" t="s">
        <v>421</v>
      </c>
      <c r="C72" s="513" t="s">
        <v>443</v>
      </c>
      <c r="D72" s="469">
        <f>D70+1</f>
        <v>60</v>
      </c>
      <c r="E72" s="513" t="s">
        <v>471</v>
      </c>
      <c r="F72" s="428" t="s">
        <v>13</v>
      </c>
      <c r="G72" s="442"/>
      <c r="H72" s="435"/>
      <c r="I72" s="542"/>
      <c r="J72" s="441"/>
      <c r="K72" s="28"/>
    </row>
    <row r="73" spans="1:11" s="6" customFormat="1" ht="30" customHeight="1" x14ac:dyDescent="0.15">
      <c r="A73" s="793"/>
      <c r="B73" s="520"/>
      <c r="C73" s="513" t="s">
        <v>462</v>
      </c>
      <c r="D73" s="469">
        <f t="shared" ref="D73:D79" si="1">D72+1</f>
        <v>61</v>
      </c>
      <c r="E73" s="513" t="s">
        <v>472</v>
      </c>
      <c r="F73" s="431" t="s">
        <v>13</v>
      </c>
      <c r="G73" s="442"/>
      <c r="H73" s="435"/>
      <c r="I73" s="542"/>
      <c r="J73" s="441"/>
      <c r="K73" s="32"/>
    </row>
    <row r="74" spans="1:11" s="6" customFormat="1" ht="30" customHeight="1" x14ac:dyDescent="0.15">
      <c r="A74" s="793"/>
      <c r="B74" s="520"/>
      <c r="C74" s="513" t="s">
        <v>463</v>
      </c>
      <c r="D74" s="469">
        <f t="shared" si="1"/>
        <v>62</v>
      </c>
      <c r="E74" s="513" t="s">
        <v>473</v>
      </c>
      <c r="F74" s="431" t="s">
        <v>13</v>
      </c>
      <c r="G74" s="442"/>
      <c r="H74" s="435"/>
      <c r="I74" s="542"/>
      <c r="J74" s="441"/>
      <c r="K74" s="28"/>
    </row>
    <row r="75" spans="1:11" s="6" customFormat="1" ht="30" customHeight="1" x14ac:dyDescent="0.15">
      <c r="A75" s="793"/>
      <c r="B75" s="520"/>
      <c r="C75" s="513" t="s">
        <v>464</v>
      </c>
      <c r="D75" s="469">
        <f t="shared" si="1"/>
        <v>63</v>
      </c>
      <c r="E75" s="515" t="s">
        <v>474</v>
      </c>
      <c r="F75" s="428" t="s">
        <v>13</v>
      </c>
      <c r="G75" s="442"/>
      <c r="H75" s="435"/>
      <c r="I75" s="542"/>
      <c r="J75" s="441"/>
      <c r="K75" s="32"/>
    </row>
    <row r="76" spans="1:11" s="5" customFormat="1" ht="30" customHeight="1" x14ac:dyDescent="0.15">
      <c r="A76" s="793"/>
      <c r="B76" s="520"/>
      <c r="C76" s="523" t="s">
        <v>435</v>
      </c>
      <c r="D76" s="469">
        <f t="shared" si="1"/>
        <v>64</v>
      </c>
      <c r="E76" s="515" t="s">
        <v>475</v>
      </c>
      <c r="F76" s="428" t="s">
        <v>13</v>
      </c>
      <c r="G76" s="427"/>
      <c r="H76" s="435"/>
      <c r="I76" s="471"/>
      <c r="J76" s="425"/>
      <c r="K76" s="28"/>
    </row>
    <row r="77" spans="1:11" s="6" customFormat="1" ht="30" customHeight="1" x14ac:dyDescent="0.15">
      <c r="A77" s="793"/>
      <c r="B77" s="520"/>
      <c r="C77" s="522"/>
      <c r="D77" s="469">
        <f t="shared" si="1"/>
        <v>65</v>
      </c>
      <c r="E77" s="515" t="s">
        <v>476</v>
      </c>
      <c r="F77" s="428" t="s">
        <v>315</v>
      </c>
      <c r="G77" s="442"/>
      <c r="H77" s="435"/>
      <c r="I77" s="542"/>
      <c r="J77" s="441"/>
      <c r="K77" s="32"/>
    </row>
    <row r="78" spans="1:11" s="6" customFormat="1" ht="30" customHeight="1" x14ac:dyDescent="0.15">
      <c r="A78" s="793"/>
      <c r="B78" s="523" t="s">
        <v>422</v>
      </c>
      <c r="C78" s="513" t="s">
        <v>443</v>
      </c>
      <c r="D78" s="469">
        <f t="shared" si="1"/>
        <v>66</v>
      </c>
      <c r="E78" s="515" t="s">
        <v>477</v>
      </c>
      <c r="F78" s="431" t="s">
        <v>10</v>
      </c>
      <c r="G78" s="442"/>
      <c r="H78" s="435"/>
      <c r="I78" s="542"/>
      <c r="J78" s="441"/>
      <c r="K78" s="28"/>
    </row>
    <row r="79" spans="1:11" s="6" customFormat="1" ht="30" customHeight="1" x14ac:dyDescent="0.15">
      <c r="A79" s="793"/>
      <c r="B79" s="520"/>
      <c r="C79" s="513" t="s">
        <v>465</v>
      </c>
      <c r="D79" s="469">
        <f t="shared" si="1"/>
        <v>67</v>
      </c>
      <c r="E79" s="515" t="s">
        <v>473</v>
      </c>
      <c r="F79" s="428" t="s">
        <v>13</v>
      </c>
      <c r="G79" s="439"/>
      <c r="H79" s="435"/>
      <c r="I79" s="547"/>
      <c r="J79" s="440"/>
      <c r="K79" s="32"/>
    </row>
    <row r="80" spans="1:11" s="7" customFormat="1" ht="30" customHeight="1" x14ac:dyDescent="0.15">
      <c r="A80" s="793"/>
      <c r="B80" s="522"/>
      <c r="C80" s="513" t="s">
        <v>466</v>
      </c>
      <c r="D80" s="469">
        <f t="shared" ref="D80:D101" si="2">D79+1</f>
        <v>68</v>
      </c>
      <c r="E80" s="513" t="s">
        <v>478</v>
      </c>
      <c r="F80" s="428" t="s">
        <v>13</v>
      </c>
      <c r="G80" s="439"/>
      <c r="H80" s="435"/>
      <c r="I80" s="473"/>
      <c r="J80" s="438"/>
      <c r="K80" s="28"/>
    </row>
    <row r="81" spans="1:11" s="5" customFormat="1" ht="30" customHeight="1" x14ac:dyDescent="0.15">
      <c r="A81" s="793"/>
      <c r="B81" s="520" t="s">
        <v>423</v>
      </c>
      <c r="C81" s="513" t="s">
        <v>443</v>
      </c>
      <c r="D81" s="469">
        <f t="shared" si="2"/>
        <v>69</v>
      </c>
      <c r="E81" s="513" t="s">
        <v>479</v>
      </c>
      <c r="F81" s="428" t="s">
        <v>13</v>
      </c>
      <c r="G81" s="427"/>
      <c r="H81" s="435"/>
      <c r="I81" s="471"/>
      <c r="J81" s="425"/>
      <c r="K81" s="32"/>
    </row>
    <row r="82" spans="1:11" s="5" customFormat="1" ht="30" customHeight="1" x14ac:dyDescent="0.15">
      <c r="A82" s="793"/>
      <c r="B82" s="520"/>
      <c r="C82" s="521" t="s">
        <v>467</v>
      </c>
      <c r="D82" s="469">
        <f t="shared" si="2"/>
        <v>70</v>
      </c>
      <c r="E82" s="513" t="s">
        <v>480</v>
      </c>
      <c r="F82" s="428" t="s">
        <v>13</v>
      </c>
      <c r="G82" s="437"/>
      <c r="H82" s="435"/>
      <c r="I82" s="548"/>
      <c r="J82" s="437"/>
      <c r="K82" s="28"/>
    </row>
    <row r="83" spans="1:11" ht="30" customHeight="1" x14ac:dyDescent="0.15">
      <c r="A83" s="793"/>
      <c r="B83" s="523" t="s">
        <v>424</v>
      </c>
      <c r="C83" s="521" t="s">
        <v>443</v>
      </c>
      <c r="D83" s="469">
        <f t="shared" si="2"/>
        <v>71</v>
      </c>
      <c r="E83" s="513" t="s">
        <v>477</v>
      </c>
      <c r="F83" s="431" t="s">
        <v>13</v>
      </c>
      <c r="G83" s="430"/>
      <c r="H83" s="435"/>
      <c r="I83" s="470"/>
      <c r="J83" s="429"/>
      <c r="K83" s="32"/>
    </row>
    <row r="84" spans="1:11" ht="30" customHeight="1" x14ac:dyDescent="0.15">
      <c r="A84" s="793"/>
      <c r="B84" s="520"/>
      <c r="C84" s="521" t="s">
        <v>465</v>
      </c>
      <c r="D84" s="469">
        <f t="shared" si="2"/>
        <v>72</v>
      </c>
      <c r="E84" s="513" t="s">
        <v>473</v>
      </c>
      <c r="F84" s="428" t="s">
        <v>10</v>
      </c>
      <c r="G84" s="430"/>
      <c r="H84" s="435"/>
      <c r="I84" s="470"/>
      <c r="J84" s="429"/>
      <c r="K84" s="28"/>
    </row>
    <row r="85" spans="1:11" ht="30" customHeight="1" x14ac:dyDescent="0.15">
      <c r="A85" s="793"/>
      <c r="B85" s="522"/>
      <c r="C85" s="521" t="s">
        <v>468</v>
      </c>
      <c r="D85" s="469">
        <f t="shared" si="2"/>
        <v>73</v>
      </c>
      <c r="E85" s="513" t="s">
        <v>481</v>
      </c>
      <c r="F85" s="428" t="s">
        <v>13</v>
      </c>
      <c r="G85" s="430"/>
      <c r="H85" s="435"/>
      <c r="I85" s="470"/>
      <c r="J85" s="429"/>
      <c r="K85" s="32"/>
    </row>
    <row r="86" spans="1:11" ht="30" customHeight="1" x14ac:dyDescent="0.15">
      <c r="A86" s="793"/>
      <c r="B86" s="513" t="s">
        <v>470</v>
      </c>
      <c r="C86" s="513" t="s">
        <v>469</v>
      </c>
      <c r="D86" s="469">
        <f t="shared" si="2"/>
        <v>74</v>
      </c>
      <c r="E86" s="513" t="s">
        <v>482</v>
      </c>
      <c r="F86" s="428" t="s">
        <v>13</v>
      </c>
      <c r="G86" s="430"/>
      <c r="H86" s="435"/>
      <c r="I86" s="470"/>
      <c r="J86" s="429"/>
      <c r="K86" s="28"/>
    </row>
    <row r="87" spans="1:11" ht="30" customHeight="1" x14ac:dyDescent="0.15">
      <c r="A87" s="794"/>
      <c r="B87" s="513" t="s">
        <v>329</v>
      </c>
      <c r="C87" s="513" t="s">
        <v>442</v>
      </c>
      <c r="D87" s="469">
        <f t="shared" si="2"/>
        <v>75</v>
      </c>
      <c r="E87" s="513" t="s">
        <v>483</v>
      </c>
      <c r="F87" s="428" t="s">
        <v>13</v>
      </c>
      <c r="G87" s="430"/>
      <c r="H87" s="435"/>
      <c r="I87" s="470"/>
      <c r="J87" s="429"/>
      <c r="K87" s="32"/>
    </row>
    <row r="88" spans="1:11" ht="30" customHeight="1" x14ac:dyDescent="0.15">
      <c r="A88" s="792" t="s">
        <v>583</v>
      </c>
      <c r="B88" s="523" t="s">
        <v>421</v>
      </c>
      <c r="C88" s="513" t="s">
        <v>432</v>
      </c>
      <c r="D88" s="469">
        <f t="shared" si="2"/>
        <v>76</v>
      </c>
      <c r="E88" s="513" t="s">
        <v>484</v>
      </c>
      <c r="F88" s="431" t="s">
        <v>13</v>
      </c>
      <c r="G88" s="430"/>
      <c r="H88" s="435"/>
      <c r="I88" s="470"/>
      <c r="J88" s="429"/>
      <c r="K88" s="28"/>
    </row>
    <row r="89" spans="1:11" ht="30" customHeight="1" x14ac:dyDescent="0.15">
      <c r="A89" s="793"/>
      <c r="B89" s="520"/>
      <c r="C89" s="513" t="s">
        <v>433</v>
      </c>
      <c r="D89" s="469">
        <f t="shared" si="2"/>
        <v>77</v>
      </c>
      <c r="E89" s="513" t="s">
        <v>485</v>
      </c>
      <c r="F89" s="428" t="s">
        <v>10</v>
      </c>
      <c r="G89" s="430"/>
      <c r="H89" s="435"/>
      <c r="I89" s="470"/>
      <c r="J89" s="429"/>
      <c r="K89" s="32"/>
    </row>
    <row r="90" spans="1:11" ht="30" customHeight="1" x14ac:dyDescent="0.15">
      <c r="A90" s="793"/>
      <c r="B90" s="520"/>
      <c r="C90" s="513" t="s">
        <v>434</v>
      </c>
      <c r="D90" s="469">
        <f t="shared" si="2"/>
        <v>78</v>
      </c>
      <c r="E90" s="515" t="s">
        <v>486</v>
      </c>
      <c r="F90" s="428" t="s">
        <v>13</v>
      </c>
      <c r="G90" s="430"/>
      <c r="H90" s="435"/>
      <c r="I90" s="470"/>
      <c r="J90" s="429"/>
      <c r="K90" s="28"/>
    </row>
    <row r="91" spans="1:11" ht="30" customHeight="1" x14ac:dyDescent="0.15">
      <c r="A91" s="793"/>
      <c r="B91" s="520"/>
      <c r="C91" s="523" t="s">
        <v>435</v>
      </c>
      <c r="D91" s="469">
        <f t="shared" si="2"/>
        <v>79</v>
      </c>
      <c r="E91" s="515" t="s">
        <v>475</v>
      </c>
      <c r="F91" s="428" t="s">
        <v>13</v>
      </c>
      <c r="G91" s="430"/>
      <c r="H91" s="435"/>
      <c r="I91" s="470"/>
      <c r="J91" s="429"/>
      <c r="K91" s="32"/>
    </row>
    <row r="92" spans="1:11" ht="30" customHeight="1" x14ac:dyDescent="0.15">
      <c r="A92" s="793"/>
      <c r="B92" s="522"/>
      <c r="C92" s="522"/>
      <c r="D92" s="469">
        <f t="shared" si="2"/>
        <v>80</v>
      </c>
      <c r="E92" s="515" t="s">
        <v>476</v>
      </c>
      <c r="F92" s="428" t="s">
        <v>315</v>
      </c>
      <c r="G92" s="430"/>
      <c r="H92" s="435"/>
      <c r="I92" s="470"/>
      <c r="J92" s="429"/>
      <c r="K92" s="28"/>
    </row>
    <row r="93" spans="1:11" ht="30" customHeight="1" x14ac:dyDescent="0.15">
      <c r="A93" s="793"/>
      <c r="B93" s="520" t="s">
        <v>422</v>
      </c>
      <c r="C93" s="522" t="s">
        <v>436</v>
      </c>
      <c r="D93" s="469">
        <f t="shared" si="2"/>
        <v>81</v>
      </c>
      <c r="E93" s="538" t="s">
        <v>487</v>
      </c>
      <c r="F93" s="431" t="s">
        <v>10</v>
      </c>
      <c r="G93" s="430"/>
      <c r="H93" s="435"/>
      <c r="I93" s="470"/>
      <c r="J93" s="429"/>
      <c r="K93" s="32"/>
    </row>
    <row r="94" spans="1:11" ht="30" customHeight="1" x14ac:dyDescent="0.15">
      <c r="A94" s="793"/>
      <c r="B94" s="522"/>
      <c r="C94" s="513" t="s">
        <v>437</v>
      </c>
      <c r="D94" s="469">
        <f t="shared" si="2"/>
        <v>82</v>
      </c>
      <c r="E94" s="513" t="s">
        <v>488</v>
      </c>
      <c r="F94" s="428" t="s">
        <v>13</v>
      </c>
      <c r="G94" s="430"/>
      <c r="H94" s="435"/>
      <c r="I94" s="470"/>
      <c r="J94" s="429"/>
      <c r="K94" s="28"/>
    </row>
    <row r="95" spans="1:11" ht="30" customHeight="1" x14ac:dyDescent="0.15">
      <c r="A95" s="793"/>
      <c r="B95" s="520" t="s">
        <v>423</v>
      </c>
      <c r="C95" s="513" t="s">
        <v>438</v>
      </c>
      <c r="D95" s="469">
        <f t="shared" si="2"/>
        <v>83</v>
      </c>
      <c r="E95" s="513" t="s">
        <v>488</v>
      </c>
      <c r="F95" s="431" t="s">
        <v>13</v>
      </c>
      <c r="G95" s="430"/>
      <c r="H95" s="435"/>
      <c r="I95" s="470"/>
      <c r="J95" s="429"/>
      <c r="K95" s="32"/>
    </row>
    <row r="96" spans="1:11" ht="30" customHeight="1" x14ac:dyDescent="0.15">
      <c r="A96" s="793"/>
      <c r="B96" s="522"/>
      <c r="C96" s="513" t="s">
        <v>439</v>
      </c>
      <c r="D96" s="469">
        <f t="shared" si="2"/>
        <v>84</v>
      </c>
      <c r="E96" s="513" t="s">
        <v>486</v>
      </c>
      <c r="F96" s="431" t="s">
        <v>13</v>
      </c>
      <c r="G96" s="430"/>
      <c r="H96" s="435"/>
      <c r="I96" s="470"/>
      <c r="J96" s="429"/>
      <c r="K96" s="28"/>
    </row>
    <row r="97" spans="1:11" ht="30" customHeight="1" x14ac:dyDescent="0.15">
      <c r="A97" s="793"/>
      <c r="B97" s="520" t="s">
        <v>424</v>
      </c>
      <c r="C97" s="513" t="s">
        <v>440</v>
      </c>
      <c r="D97" s="469">
        <f t="shared" si="2"/>
        <v>85</v>
      </c>
      <c r="E97" s="513" t="s">
        <v>487</v>
      </c>
      <c r="F97" s="428" t="s">
        <v>10</v>
      </c>
      <c r="G97" s="430"/>
      <c r="H97" s="435"/>
      <c r="I97" s="470"/>
      <c r="J97" s="429"/>
      <c r="K97" s="32"/>
    </row>
    <row r="98" spans="1:11" ht="30" customHeight="1" x14ac:dyDescent="0.15">
      <c r="A98" s="793"/>
      <c r="B98" s="522"/>
      <c r="C98" s="513" t="s">
        <v>441</v>
      </c>
      <c r="D98" s="469">
        <f t="shared" si="2"/>
        <v>86</v>
      </c>
      <c r="E98" s="513" t="s">
        <v>488</v>
      </c>
      <c r="F98" s="431" t="s">
        <v>13</v>
      </c>
      <c r="G98" s="430"/>
      <c r="H98" s="435"/>
      <c r="I98" s="470"/>
      <c r="J98" s="429"/>
      <c r="K98" s="28"/>
    </row>
    <row r="99" spans="1:11" ht="30" customHeight="1" x14ac:dyDescent="0.15">
      <c r="A99" s="794"/>
      <c r="B99" s="513" t="s">
        <v>329</v>
      </c>
      <c r="C99" s="513" t="s">
        <v>442</v>
      </c>
      <c r="D99" s="469">
        <f t="shared" si="2"/>
        <v>87</v>
      </c>
      <c r="E99" s="513" t="s">
        <v>489</v>
      </c>
      <c r="F99" s="431" t="s">
        <v>13</v>
      </c>
      <c r="G99" s="430"/>
      <c r="H99" s="435"/>
      <c r="I99" s="470"/>
      <c r="J99" s="429"/>
      <c r="K99" s="28"/>
    </row>
    <row r="100" spans="1:11" ht="30" customHeight="1" x14ac:dyDescent="0.15">
      <c r="A100" s="792" t="s">
        <v>584</v>
      </c>
      <c r="B100" s="798" t="s">
        <v>425</v>
      </c>
      <c r="C100" s="513" t="s">
        <v>443</v>
      </c>
      <c r="D100" s="469">
        <f t="shared" si="2"/>
        <v>88</v>
      </c>
      <c r="E100" s="513" t="s">
        <v>490</v>
      </c>
      <c r="F100" s="428" t="s">
        <v>10</v>
      </c>
      <c r="G100" s="430"/>
      <c r="H100" s="435"/>
      <c r="I100" s="470"/>
      <c r="J100" s="429"/>
      <c r="K100" s="32"/>
    </row>
    <row r="101" spans="1:11" ht="30" customHeight="1" x14ac:dyDescent="0.15">
      <c r="A101" s="793"/>
      <c r="B101" s="800"/>
      <c r="C101" s="513" t="s">
        <v>444</v>
      </c>
      <c r="D101" s="469">
        <f t="shared" si="2"/>
        <v>89</v>
      </c>
      <c r="E101" s="513" t="s">
        <v>473</v>
      </c>
      <c r="F101" s="431" t="s">
        <v>13</v>
      </c>
      <c r="G101" s="430"/>
      <c r="H101" s="435"/>
      <c r="I101" s="470"/>
      <c r="J101" s="429"/>
      <c r="K101" s="28"/>
    </row>
    <row r="102" spans="1:11" s="5" customFormat="1" ht="30" customHeight="1" x14ac:dyDescent="0.15">
      <c r="A102" s="793"/>
      <c r="B102" s="522"/>
      <c r="C102" s="513" t="s">
        <v>445</v>
      </c>
      <c r="D102" s="469">
        <f>D101+1</f>
        <v>90</v>
      </c>
      <c r="E102" s="513" t="s">
        <v>473</v>
      </c>
      <c r="F102" s="469" t="s">
        <v>10</v>
      </c>
      <c r="G102" s="549"/>
      <c r="H102" s="426"/>
      <c r="I102" s="471"/>
      <c r="J102" s="425"/>
      <c r="K102" s="32"/>
    </row>
    <row r="103" spans="1:11" s="5" customFormat="1" ht="30" customHeight="1" x14ac:dyDescent="0.15">
      <c r="A103" s="793"/>
      <c r="B103" s="798" t="s">
        <v>426</v>
      </c>
      <c r="C103" s="513" t="s">
        <v>443</v>
      </c>
      <c r="D103" s="469">
        <f>D102+1</f>
        <v>91</v>
      </c>
      <c r="E103" s="513" t="s">
        <v>490</v>
      </c>
      <c r="F103" s="469" t="s">
        <v>10</v>
      </c>
      <c r="G103" s="549"/>
      <c r="H103" s="426"/>
      <c r="I103" s="471"/>
      <c r="J103" s="425"/>
      <c r="K103" s="28"/>
    </row>
    <row r="104" spans="1:11" s="5" customFormat="1" ht="30" customHeight="1" x14ac:dyDescent="0.15">
      <c r="A104" s="793"/>
      <c r="B104" s="800"/>
      <c r="C104" s="513" t="s">
        <v>446</v>
      </c>
      <c r="D104" s="469">
        <f>D103+1</f>
        <v>92</v>
      </c>
      <c r="E104" s="513" t="s">
        <v>473</v>
      </c>
      <c r="F104" s="469" t="s">
        <v>10</v>
      </c>
      <c r="G104" s="550"/>
      <c r="H104" s="426"/>
      <c r="I104" s="471"/>
      <c r="J104" s="425"/>
      <c r="K104" s="32"/>
    </row>
    <row r="105" spans="1:11" s="432" customFormat="1" ht="30" customHeight="1" x14ac:dyDescent="0.15">
      <c r="A105" s="793"/>
      <c r="B105" s="522"/>
      <c r="C105" s="513" t="s">
        <v>447</v>
      </c>
      <c r="D105" s="469">
        <f>D104+1</f>
        <v>93</v>
      </c>
      <c r="E105" s="513" t="s">
        <v>473</v>
      </c>
      <c r="F105" s="431" t="s">
        <v>10</v>
      </c>
      <c r="G105" s="549"/>
      <c r="H105" s="435"/>
      <c r="I105" s="434"/>
      <c r="J105" s="433"/>
      <c r="K105" s="28"/>
    </row>
    <row r="106" spans="1:11" s="32" customFormat="1" ht="30" customHeight="1" x14ac:dyDescent="0.15">
      <c r="A106" s="793"/>
      <c r="B106" s="523" t="s">
        <v>427</v>
      </c>
      <c r="C106" s="513" t="s">
        <v>443</v>
      </c>
      <c r="D106" s="469">
        <f>D105+1</f>
        <v>94</v>
      </c>
      <c r="E106" s="513" t="s">
        <v>490</v>
      </c>
      <c r="F106" s="431" t="s">
        <v>10</v>
      </c>
      <c r="G106" s="549"/>
      <c r="H106" s="435"/>
      <c r="I106" s="434"/>
      <c r="J106" s="433"/>
    </row>
    <row r="107" spans="1:11" s="32" customFormat="1" ht="30" customHeight="1" x14ac:dyDescent="0.15">
      <c r="A107" s="793"/>
      <c r="B107" s="520"/>
      <c r="C107" s="513" t="s">
        <v>448</v>
      </c>
      <c r="D107" s="469">
        <f t="shared" ref="D107:D170" si="3">D106+1</f>
        <v>95</v>
      </c>
      <c r="E107" s="513" t="s">
        <v>473</v>
      </c>
      <c r="F107" s="431" t="s">
        <v>10</v>
      </c>
      <c r="G107" s="549"/>
      <c r="H107" s="435"/>
      <c r="I107" s="434"/>
      <c r="J107" s="433"/>
      <c r="K107" s="28"/>
    </row>
    <row r="108" spans="1:11" s="432" customFormat="1" ht="30" customHeight="1" x14ac:dyDescent="0.15">
      <c r="A108" s="793"/>
      <c r="B108" s="520"/>
      <c r="C108" s="513" t="s">
        <v>449</v>
      </c>
      <c r="D108" s="469">
        <f t="shared" si="3"/>
        <v>96</v>
      </c>
      <c r="E108" s="513" t="s">
        <v>473</v>
      </c>
      <c r="F108" s="431" t="s">
        <v>10</v>
      </c>
      <c r="G108" s="551"/>
      <c r="H108" s="435"/>
      <c r="I108" s="552"/>
      <c r="J108" s="436"/>
      <c r="K108" s="32"/>
    </row>
    <row r="109" spans="1:11" s="432" customFormat="1" ht="30" customHeight="1" x14ac:dyDescent="0.15">
      <c r="A109" s="793"/>
      <c r="B109" s="511" t="s">
        <v>428</v>
      </c>
      <c r="C109" s="513" t="s">
        <v>443</v>
      </c>
      <c r="D109" s="469">
        <f t="shared" si="3"/>
        <v>97</v>
      </c>
      <c r="E109" s="513" t="s">
        <v>491</v>
      </c>
      <c r="F109" s="431" t="s">
        <v>10</v>
      </c>
      <c r="G109" s="549"/>
      <c r="H109" s="435"/>
      <c r="I109" s="434"/>
      <c r="J109" s="433"/>
      <c r="K109" s="28"/>
    </row>
    <row r="110" spans="1:11" s="432" customFormat="1" ht="30" customHeight="1" x14ac:dyDescent="0.15">
      <c r="A110" s="793"/>
      <c r="B110" s="512"/>
      <c r="C110" s="513" t="s">
        <v>450</v>
      </c>
      <c r="D110" s="469">
        <f t="shared" si="3"/>
        <v>98</v>
      </c>
      <c r="E110" s="513" t="s">
        <v>473</v>
      </c>
      <c r="F110" s="469" t="s">
        <v>10</v>
      </c>
      <c r="G110" s="553"/>
      <c r="H110" s="435"/>
      <c r="I110" s="434"/>
      <c r="J110" s="433"/>
      <c r="K110" s="32"/>
    </row>
    <row r="111" spans="1:11" s="432" customFormat="1" ht="30" customHeight="1" x14ac:dyDescent="0.15">
      <c r="A111" s="793"/>
      <c r="B111" s="524"/>
      <c r="C111" s="513" t="s">
        <v>451</v>
      </c>
      <c r="D111" s="469">
        <f t="shared" si="3"/>
        <v>99</v>
      </c>
      <c r="E111" s="513" t="s">
        <v>473</v>
      </c>
      <c r="F111" s="431" t="s">
        <v>10</v>
      </c>
      <c r="G111" s="553"/>
      <c r="H111" s="435"/>
      <c r="I111" s="434"/>
      <c r="J111" s="433"/>
      <c r="K111" s="28"/>
    </row>
    <row r="112" spans="1:11" s="432" customFormat="1" ht="30" customHeight="1" x14ac:dyDescent="0.15">
      <c r="A112" s="793"/>
      <c r="B112" s="511" t="s">
        <v>429</v>
      </c>
      <c r="C112" s="513" t="s">
        <v>443</v>
      </c>
      <c r="D112" s="469">
        <f t="shared" si="3"/>
        <v>100</v>
      </c>
      <c r="E112" s="513" t="s">
        <v>490</v>
      </c>
      <c r="F112" s="431" t="s">
        <v>10</v>
      </c>
      <c r="G112" s="553"/>
      <c r="H112" s="435"/>
      <c r="I112" s="434"/>
      <c r="J112" s="433"/>
      <c r="K112" s="32"/>
    </row>
    <row r="113" spans="1:11" s="432" customFormat="1" ht="30" customHeight="1" x14ac:dyDescent="0.15">
      <c r="A113" s="793"/>
      <c r="B113" s="512"/>
      <c r="C113" s="513" t="s">
        <v>448</v>
      </c>
      <c r="D113" s="469">
        <f t="shared" si="3"/>
        <v>101</v>
      </c>
      <c r="E113" s="513" t="s">
        <v>473</v>
      </c>
      <c r="F113" s="431" t="s">
        <v>10</v>
      </c>
      <c r="G113" s="553"/>
      <c r="H113" s="435"/>
      <c r="I113" s="434"/>
      <c r="J113" s="433"/>
      <c r="K113" s="28"/>
    </row>
    <row r="114" spans="1:11" s="432" customFormat="1" ht="30" customHeight="1" x14ac:dyDescent="0.15">
      <c r="A114" s="793"/>
      <c r="B114" s="524"/>
      <c r="C114" s="513" t="s">
        <v>452</v>
      </c>
      <c r="D114" s="469">
        <f t="shared" si="3"/>
        <v>102</v>
      </c>
      <c r="E114" s="513" t="s">
        <v>473</v>
      </c>
      <c r="F114" s="431" t="s">
        <v>10</v>
      </c>
      <c r="G114" s="553"/>
      <c r="H114" s="435"/>
      <c r="I114" s="434"/>
      <c r="J114" s="433"/>
      <c r="K114" s="32"/>
    </row>
    <row r="115" spans="1:11" s="432" customFormat="1" ht="30" customHeight="1" x14ac:dyDescent="0.15">
      <c r="A115" s="794"/>
      <c r="B115" s="513" t="s">
        <v>329</v>
      </c>
      <c r="C115" s="513" t="s">
        <v>442</v>
      </c>
      <c r="D115" s="469">
        <f t="shared" si="3"/>
        <v>103</v>
      </c>
      <c r="E115" s="513" t="s">
        <v>483</v>
      </c>
      <c r="F115" s="431" t="s">
        <v>10</v>
      </c>
      <c r="G115" s="553"/>
      <c r="H115" s="435"/>
      <c r="I115" s="434"/>
      <c r="J115" s="433"/>
      <c r="K115" s="28"/>
    </row>
    <row r="116" spans="1:11" s="432" customFormat="1" ht="30" customHeight="1" x14ac:dyDescent="0.15">
      <c r="A116" s="534" t="s">
        <v>585</v>
      </c>
      <c r="B116" s="511"/>
      <c r="C116" s="513" t="s">
        <v>453</v>
      </c>
      <c r="D116" s="469">
        <f t="shared" si="3"/>
        <v>104</v>
      </c>
      <c r="E116" s="513" t="s">
        <v>492</v>
      </c>
      <c r="F116" s="431" t="s">
        <v>10</v>
      </c>
      <c r="G116" s="553"/>
      <c r="H116" s="435"/>
      <c r="I116" s="434"/>
      <c r="J116" s="433"/>
      <c r="K116" s="32"/>
    </row>
    <row r="117" spans="1:11" s="432" customFormat="1" ht="30" customHeight="1" x14ac:dyDescent="0.15">
      <c r="A117" s="489"/>
      <c r="B117" s="524"/>
      <c r="C117" s="513" t="s">
        <v>454</v>
      </c>
      <c r="D117" s="469">
        <f t="shared" si="3"/>
        <v>105</v>
      </c>
      <c r="E117" s="513" t="s">
        <v>486</v>
      </c>
      <c r="F117" s="431" t="s">
        <v>10</v>
      </c>
      <c r="G117" s="553"/>
      <c r="H117" s="435"/>
      <c r="I117" s="434"/>
      <c r="J117" s="433"/>
      <c r="K117" s="28"/>
    </row>
    <row r="118" spans="1:11" s="432" customFormat="1" ht="30" customHeight="1" x14ac:dyDescent="0.15">
      <c r="A118" s="534" t="s">
        <v>586</v>
      </c>
      <c r="B118" s="523" t="s">
        <v>430</v>
      </c>
      <c r="C118" s="513" t="s">
        <v>443</v>
      </c>
      <c r="D118" s="469">
        <f t="shared" si="3"/>
        <v>106</v>
      </c>
      <c r="E118" s="515" t="s">
        <v>490</v>
      </c>
      <c r="F118" s="431" t="s">
        <v>10</v>
      </c>
      <c r="G118" s="553"/>
      <c r="H118" s="435"/>
      <c r="I118" s="434"/>
      <c r="J118" s="433"/>
      <c r="K118" s="32"/>
    </row>
    <row r="119" spans="1:11" s="432" customFormat="1" ht="30" customHeight="1" x14ac:dyDescent="0.15">
      <c r="A119" s="554"/>
      <c r="B119" s="520"/>
      <c r="C119" s="523" t="s">
        <v>455</v>
      </c>
      <c r="D119" s="469">
        <f t="shared" si="3"/>
        <v>107</v>
      </c>
      <c r="E119" s="515" t="s">
        <v>475</v>
      </c>
      <c r="F119" s="431" t="s">
        <v>10</v>
      </c>
      <c r="G119" s="553"/>
      <c r="H119" s="435"/>
      <c r="I119" s="434"/>
      <c r="J119" s="433"/>
      <c r="K119" s="28"/>
    </row>
    <row r="120" spans="1:11" s="432" customFormat="1" ht="30" customHeight="1" x14ac:dyDescent="0.15">
      <c r="A120" s="554"/>
      <c r="B120" s="520"/>
      <c r="C120" s="522"/>
      <c r="D120" s="469">
        <f t="shared" si="3"/>
        <v>108</v>
      </c>
      <c r="E120" s="515" t="s">
        <v>476</v>
      </c>
      <c r="F120" s="431" t="s">
        <v>315</v>
      </c>
      <c r="G120" s="553"/>
      <c r="H120" s="435"/>
      <c r="I120" s="434"/>
      <c r="J120" s="433"/>
      <c r="K120" s="32"/>
    </row>
    <row r="121" spans="1:11" s="432" customFormat="1" ht="30" customHeight="1" x14ac:dyDescent="0.15">
      <c r="A121" s="555"/>
      <c r="B121" s="523" t="s">
        <v>431</v>
      </c>
      <c r="C121" s="513" t="s">
        <v>456</v>
      </c>
      <c r="D121" s="469">
        <f t="shared" si="3"/>
        <v>109</v>
      </c>
      <c r="E121" s="515" t="s">
        <v>493</v>
      </c>
      <c r="F121" s="431" t="s">
        <v>10</v>
      </c>
      <c r="G121" s="553"/>
      <c r="H121" s="435"/>
      <c r="I121" s="434"/>
      <c r="J121" s="433"/>
      <c r="K121" s="28"/>
    </row>
    <row r="122" spans="1:11" s="432" customFormat="1" ht="30" customHeight="1" x14ac:dyDescent="0.15">
      <c r="A122" s="554"/>
      <c r="B122" s="522"/>
      <c r="C122" s="525" t="s">
        <v>457</v>
      </c>
      <c r="D122" s="469">
        <f t="shared" si="3"/>
        <v>110</v>
      </c>
      <c r="E122" s="515" t="s">
        <v>494</v>
      </c>
      <c r="F122" s="431" t="s">
        <v>10</v>
      </c>
      <c r="G122" s="553"/>
      <c r="H122" s="435"/>
      <c r="I122" s="434"/>
      <c r="J122" s="433"/>
      <c r="K122" s="32"/>
    </row>
    <row r="123" spans="1:11" s="432" customFormat="1" ht="30" customHeight="1" x14ac:dyDescent="0.15">
      <c r="A123" s="533" t="s">
        <v>329</v>
      </c>
      <c r="B123" s="526"/>
      <c r="C123" s="525" t="s">
        <v>458</v>
      </c>
      <c r="D123" s="469">
        <f t="shared" si="3"/>
        <v>111</v>
      </c>
      <c r="E123" s="515" t="s">
        <v>495</v>
      </c>
      <c r="F123" s="431" t="s">
        <v>10</v>
      </c>
      <c r="G123" s="553"/>
      <c r="H123" s="435"/>
      <c r="I123" s="434"/>
      <c r="J123" s="433"/>
      <c r="K123" s="28"/>
    </row>
    <row r="124" spans="1:11" s="432" customFormat="1" ht="30" customHeight="1" x14ac:dyDescent="0.15">
      <c r="A124" s="488"/>
      <c r="B124" s="527"/>
      <c r="C124" s="525" t="s">
        <v>459</v>
      </c>
      <c r="D124" s="469">
        <f t="shared" si="3"/>
        <v>112</v>
      </c>
      <c r="E124" s="515" t="s">
        <v>496</v>
      </c>
      <c r="F124" s="431" t="s">
        <v>10</v>
      </c>
      <c r="G124" s="553"/>
      <c r="H124" s="435"/>
      <c r="I124" s="434"/>
      <c r="J124" s="433"/>
      <c r="K124" s="32"/>
    </row>
    <row r="125" spans="1:11" s="432" customFormat="1" ht="30" customHeight="1" x14ac:dyDescent="0.15">
      <c r="A125" s="488"/>
      <c r="B125" s="527"/>
      <c r="C125" s="525" t="s">
        <v>460</v>
      </c>
      <c r="D125" s="469">
        <f t="shared" si="3"/>
        <v>113</v>
      </c>
      <c r="E125" s="515" t="s">
        <v>497</v>
      </c>
      <c r="F125" s="431" t="s">
        <v>10</v>
      </c>
      <c r="G125" s="553"/>
      <c r="H125" s="435"/>
      <c r="I125" s="434"/>
      <c r="J125" s="433"/>
      <c r="K125" s="28"/>
    </row>
    <row r="126" spans="1:11" s="432" customFormat="1" ht="30" customHeight="1" x14ac:dyDescent="0.15">
      <c r="A126" s="489"/>
      <c r="B126" s="556"/>
      <c r="C126" s="525" t="s">
        <v>461</v>
      </c>
      <c r="D126" s="469">
        <f t="shared" si="3"/>
        <v>114</v>
      </c>
      <c r="E126" s="515" t="s">
        <v>498</v>
      </c>
      <c r="F126" s="431" t="s">
        <v>10</v>
      </c>
      <c r="G126" s="553"/>
      <c r="H126" s="435"/>
      <c r="I126" s="434"/>
      <c r="J126" s="433"/>
      <c r="K126" s="32"/>
    </row>
    <row r="127" spans="1:11" s="32" customFormat="1" ht="30" customHeight="1" x14ac:dyDescent="0.15">
      <c r="A127" s="789" t="s">
        <v>587</v>
      </c>
      <c r="B127" s="790"/>
      <c r="C127" s="790"/>
      <c r="D127" s="790"/>
      <c r="E127" s="790"/>
      <c r="F127" s="790"/>
      <c r="G127" s="790"/>
      <c r="H127" s="790"/>
      <c r="I127" s="790"/>
      <c r="J127" s="791"/>
    </row>
    <row r="128" spans="1:11" s="432" customFormat="1" ht="30" customHeight="1" x14ac:dyDescent="0.15">
      <c r="A128" s="557" t="s">
        <v>588</v>
      </c>
      <c r="B128" s="520" t="s">
        <v>499</v>
      </c>
      <c r="C128" s="513" t="s">
        <v>443</v>
      </c>
      <c r="D128" s="469">
        <f>D126+1</f>
        <v>115</v>
      </c>
      <c r="E128" s="513" t="s">
        <v>529</v>
      </c>
      <c r="F128" s="431" t="s">
        <v>10</v>
      </c>
      <c r="G128" s="553"/>
      <c r="H128" s="435"/>
      <c r="I128" s="434"/>
      <c r="J128" s="433"/>
      <c r="K128" s="28"/>
    </row>
    <row r="129" spans="1:11" s="432" customFormat="1" ht="30" customHeight="1" x14ac:dyDescent="0.15">
      <c r="A129" s="555"/>
      <c r="B129" s="520"/>
      <c r="C129" s="513" t="s">
        <v>508</v>
      </c>
      <c r="D129" s="469">
        <f t="shared" si="3"/>
        <v>116</v>
      </c>
      <c r="E129" s="513" t="s">
        <v>477</v>
      </c>
      <c r="F129" s="431" t="s">
        <v>10</v>
      </c>
      <c r="G129" s="553"/>
      <c r="H129" s="435"/>
      <c r="I129" s="434"/>
      <c r="J129" s="433"/>
      <c r="K129" s="32"/>
    </row>
    <row r="130" spans="1:11" s="432" customFormat="1" ht="30" customHeight="1" x14ac:dyDescent="0.15">
      <c r="A130" s="555"/>
      <c r="B130" s="520"/>
      <c r="C130" s="522" t="s">
        <v>509</v>
      </c>
      <c r="D130" s="469">
        <f>D129+1</f>
        <v>117</v>
      </c>
      <c r="E130" s="513" t="s">
        <v>473</v>
      </c>
      <c r="F130" s="431" t="s">
        <v>10</v>
      </c>
      <c r="G130" s="553"/>
      <c r="H130" s="435"/>
      <c r="I130" s="434"/>
      <c r="J130" s="433"/>
      <c r="K130" s="32"/>
    </row>
    <row r="131" spans="1:11" s="432" customFormat="1" ht="30" customHeight="1" x14ac:dyDescent="0.15">
      <c r="A131" s="555"/>
      <c r="B131" s="520"/>
      <c r="C131" s="522" t="s">
        <v>452</v>
      </c>
      <c r="D131" s="469">
        <f>D130+1</f>
        <v>118</v>
      </c>
      <c r="E131" s="513" t="s">
        <v>530</v>
      </c>
      <c r="F131" s="431" t="s">
        <v>10</v>
      </c>
      <c r="G131" s="553"/>
      <c r="H131" s="435"/>
      <c r="I131" s="434"/>
      <c r="J131" s="433"/>
      <c r="K131" s="28"/>
    </row>
    <row r="132" spans="1:11" s="432" customFormat="1" ht="30" customHeight="1" x14ac:dyDescent="0.15">
      <c r="A132" s="555"/>
      <c r="B132" s="522"/>
      <c r="C132" s="522" t="s">
        <v>510</v>
      </c>
      <c r="D132" s="469">
        <f t="shared" si="3"/>
        <v>119</v>
      </c>
      <c r="E132" s="513" t="s">
        <v>488</v>
      </c>
      <c r="F132" s="431" t="s">
        <v>10</v>
      </c>
      <c r="G132" s="553"/>
      <c r="H132" s="435"/>
      <c r="I132" s="434"/>
      <c r="J132" s="433"/>
      <c r="K132" s="32"/>
    </row>
    <row r="133" spans="1:11" s="432" customFormat="1" ht="30" customHeight="1" x14ac:dyDescent="0.15">
      <c r="A133" s="555"/>
      <c r="B133" s="520" t="s">
        <v>500</v>
      </c>
      <c r="C133" s="513" t="s">
        <v>511</v>
      </c>
      <c r="D133" s="469">
        <f t="shared" si="3"/>
        <v>120</v>
      </c>
      <c r="E133" s="513" t="s">
        <v>531</v>
      </c>
      <c r="F133" s="431" t="s">
        <v>10</v>
      </c>
      <c r="G133" s="553"/>
      <c r="H133" s="435"/>
      <c r="I133" s="434"/>
      <c r="J133" s="433"/>
      <c r="K133" s="28"/>
    </row>
    <row r="134" spans="1:11" s="432" customFormat="1" ht="30" customHeight="1" x14ac:dyDescent="0.15">
      <c r="A134" s="555"/>
      <c r="B134" s="520"/>
      <c r="C134" s="513" t="s">
        <v>512</v>
      </c>
      <c r="D134" s="463">
        <f t="shared" si="3"/>
        <v>121</v>
      </c>
      <c r="E134" s="513" t="s">
        <v>473</v>
      </c>
      <c r="F134" s="431" t="s">
        <v>10</v>
      </c>
      <c r="G134" s="465"/>
      <c r="H134" s="466"/>
      <c r="I134" s="467"/>
      <c r="J134" s="468"/>
      <c r="K134" s="32"/>
    </row>
    <row r="135" spans="1:11" ht="30" customHeight="1" x14ac:dyDescent="0.15">
      <c r="A135" s="555"/>
      <c r="B135" s="522"/>
      <c r="C135" s="522" t="s">
        <v>513</v>
      </c>
      <c r="D135" s="469">
        <f>D134+1</f>
        <v>122</v>
      </c>
      <c r="E135" s="513" t="s">
        <v>473</v>
      </c>
      <c r="F135" s="431" t="s">
        <v>10</v>
      </c>
      <c r="G135" s="430"/>
      <c r="H135" s="426"/>
      <c r="I135" s="470"/>
      <c r="J135" s="429"/>
      <c r="K135" s="32"/>
    </row>
    <row r="136" spans="1:11" ht="30" customHeight="1" x14ac:dyDescent="0.15">
      <c r="A136" s="555"/>
      <c r="B136" s="520" t="s">
        <v>329</v>
      </c>
      <c r="C136" s="522" t="s">
        <v>514</v>
      </c>
      <c r="D136" s="469">
        <f t="shared" si="3"/>
        <v>123</v>
      </c>
      <c r="E136" s="513" t="s">
        <v>530</v>
      </c>
      <c r="F136" s="431" t="s">
        <v>10</v>
      </c>
      <c r="G136" s="430"/>
      <c r="H136" s="426"/>
      <c r="I136" s="470"/>
      <c r="J136" s="429"/>
      <c r="K136" s="28"/>
    </row>
    <row r="137" spans="1:11" ht="30" customHeight="1" x14ac:dyDescent="0.15">
      <c r="A137" s="558"/>
      <c r="B137" s="520"/>
      <c r="C137" s="513" t="s">
        <v>442</v>
      </c>
      <c r="D137" s="469">
        <f t="shared" si="3"/>
        <v>124</v>
      </c>
      <c r="E137" s="513" t="s">
        <v>532</v>
      </c>
      <c r="F137" s="431" t="s">
        <v>10</v>
      </c>
      <c r="G137" s="430"/>
      <c r="H137" s="426"/>
      <c r="I137" s="470"/>
      <c r="J137" s="429"/>
      <c r="K137" s="32"/>
    </row>
    <row r="138" spans="1:11" ht="30" customHeight="1" x14ac:dyDescent="0.15">
      <c r="A138" s="555" t="s">
        <v>589</v>
      </c>
      <c r="B138" s="523" t="s">
        <v>499</v>
      </c>
      <c r="C138" s="513" t="s">
        <v>443</v>
      </c>
      <c r="D138" s="469">
        <f t="shared" si="3"/>
        <v>125</v>
      </c>
      <c r="E138" s="513" t="s">
        <v>490</v>
      </c>
      <c r="F138" s="431" t="s">
        <v>10</v>
      </c>
      <c r="G138" s="430"/>
      <c r="H138" s="426"/>
      <c r="I138" s="470"/>
      <c r="J138" s="429"/>
      <c r="K138" s="28"/>
    </row>
    <row r="139" spans="1:11" ht="30" customHeight="1" x14ac:dyDescent="0.15">
      <c r="A139" s="555"/>
      <c r="B139" s="520"/>
      <c r="C139" s="513" t="s">
        <v>508</v>
      </c>
      <c r="D139" s="469">
        <f t="shared" si="3"/>
        <v>126</v>
      </c>
      <c r="E139" s="513" t="s">
        <v>477</v>
      </c>
      <c r="F139" s="428" t="s">
        <v>13</v>
      </c>
      <c r="G139" s="430"/>
      <c r="H139" s="426"/>
      <c r="I139" s="470"/>
      <c r="J139" s="429"/>
      <c r="K139" s="32"/>
    </row>
    <row r="140" spans="1:11" ht="30" customHeight="1" x14ac:dyDescent="0.15">
      <c r="A140" s="555"/>
      <c r="B140" s="520"/>
      <c r="C140" s="522" t="s">
        <v>448</v>
      </c>
      <c r="D140" s="469">
        <f t="shared" si="3"/>
        <v>127</v>
      </c>
      <c r="E140" s="513" t="s">
        <v>473</v>
      </c>
      <c r="F140" s="428" t="s">
        <v>13</v>
      </c>
      <c r="G140" s="430"/>
      <c r="H140" s="426"/>
      <c r="I140" s="470"/>
      <c r="J140" s="429"/>
      <c r="K140" s="28"/>
    </row>
    <row r="141" spans="1:11" ht="30" customHeight="1" x14ac:dyDescent="0.15">
      <c r="A141" s="555"/>
      <c r="B141" s="520"/>
      <c r="C141" s="522" t="s">
        <v>452</v>
      </c>
      <c r="D141" s="469">
        <f t="shared" si="3"/>
        <v>128</v>
      </c>
      <c r="E141" s="513" t="s">
        <v>530</v>
      </c>
      <c r="F141" s="431" t="s">
        <v>13</v>
      </c>
      <c r="G141" s="430"/>
      <c r="H141" s="426"/>
      <c r="I141" s="470"/>
      <c r="J141" s="429"/>
      <c r="K141" s="32"/>
    </row>
    <row r="142" spans="1:11" ht="30" customHeight="1" x14ac:dyDescent="0.15">
      <c r="A142" s="555"/>
      <c r="B142" s="522"/>
      <c r="C142" s="522" t="s">
        <v>510</v>
      </c>
      <c r="D142" s="469">
        <f t="shared" si="3"/>
        <v>129</v>
      </c>
      <c r="E142" s="513" t="s">
        <v>488</v>
      </c>
      <c r="F142" s="428" t="s">
        <v>13</v>
      </c>
      <c r="G142" s="430"/>
      <c r="H142" s="426"/>
      <c r="I142" s="470"/>
      <c r="J142" s="429"/>
      <c r="K142" s="28"/>
    </row>
    <row r="143" spans="1:11" ht="30" customHeight="1" x14ac:dyDescent="0.15">
      <c r="A143" s="555"/>
      <c r="B143" s="520" t="s">
        <v>501</v>
      </c>
      <c r="C143" s="513" t="s">
        <v>511</v>
      </c>
      <c r="D143" s="469">
        <f t="shared" si="3"/>
        <v>130</v>
      </c>
      <c r="E143" s="513" t="s">
        <v>531</v>
      </c>
      <c r="F143" s="428" t="s">
        <v>13</v>
      </c>
      <c r="G143" s="430"/>
      <c r="H143" s="426"/>
      <c r="I143" s="470"/>
      <c r="J143" s="429"/>
      <c r="K143" s="32"/>
    </row>
    <row r="144" spans="1:11" ht="30" customHeight="1" x14ac:dyDescent="0.15">
      <c r="A144" s="555"/>
      <c r="B144" s="520"/>
      <c r="C144" s="513" t="s">
        <v>512</v>
      </c>
      <c r="D144" s="469">
        <f t="shared" si="3"/>
        <v>131</v>
      </c>
      <c r="E144" s="513" t="s">
        <v>473</v>
      </c>
      <c r="F144" s="431" t="s">
        <v>13</v>
      </c>
      <c r="G144" s="430"/>
      <c r="H144" s="426"/>
      <c r="I144" s="470"/>
      <c r="J144" s="429"/>
      <c r="K144" s="28"/>
    </row>
    <row r="145" spans="1:11" ht="30" customHeight="1" x14ac:dyDescent="0.15">
      <c r="A145" s="555"/>
      <c r="B145" s="522"/>
      <c r="C145" s="522" t="s">
        <v>513</v>
      </c>
      <c r="D145" s="469">
        <f t="shared" si="3"/>
        <v>132</v>
      </c>
      <c r="E145" s="513" t="s">
        <v>473</v>
      </c>
      <c r="F145" s="428" t="s">
        <v>13</v>
      </c>
      <c r="G145" s="427"/>
      <c r="H145" s="426"/>
      <c r="I145" s="471"/>
      <c r="J145" s="425"/>
      <c r="K145" s="32"/>
    </row>
    <row r="146" spans="1:11" ht="30" customHeight="1" x14ac:dyDescent="0.15">
      <c r="A146" s="555"/>
      <c r="B146" s="520" t="s">
        <v>329</v>
      </c>
      <c r="C146" s="522" t="s">
        <v>514</v>
      </c>
      <c r="D146" s="469">
        <f t="shared" si="3"/>
        <v>133</v>
      </c>
      <c r="E146" s="513" t="s">
        <v>530</v>
      </c>
      <c r="F146" s="472" t="s">
        <v>13</v>
      </c>
      <c r="G146" s="439"/>
      <c r="H146" s="426"/>
      <c r="I146" s="473"/>
      <c r="J146" s="438"/>
      <c r="K146" s="28"/>
    </row>
    <row r="147" spans="1:11" ht="30" customHeight="1" x14ac:dyDescent="0.15">
      <c r="A147" s="558"/>
      <c r="B147" s="522"/>
      <c r="C147" s="513" t="s">
        <v>442</v>
      </c>
      <c r="D147" s="469">
        <f>D146+1</f>
        <v>134</v>
      </c>
      <c r="E147" s="513" t="s">
        <v>533</v>
      </c>
      <c r="F147" s="469" t="s">
        <v>13</v>
      </c>
      <c r="G147" s="430"/>
      <c r="H147" s="426"/>
      <c r="I147" s="470"/>
      <c r="J147" s="429"/>
      <c r="K147" s="32"/>
    </row>
    <row r="148" spans="1:11" ht="30" customHeight="1" x14ac:dyDescent="0.15">
      <c r="A148" s="555" t="s">
        <v>590</v>
      </c>
      <c r="B148" s="520" t="s">
        <v>499</v>
      </c>
      <c r="C148" s="513" t="s">
        <v>443</v>
      </c>
      <c r="D148" s="469">
        <f t="shared" si="3"/>
        <v>135</v>
      </c>
      <c r="E148" s="513" t="s">
        <v>534</v>
      </c>
      <c r="F148" s="428" t="s">
        <v>13</v>
      </c>
      <c r="G148" s="430"/>
      <c r="H148" s="426"/>
      <c r="I148" s="470"/>
      <c r="J148" s="429"/>
      <c r="K148" s="28"/>
    </row>
    <row r="149" spans="1:11" ht="30" customHeight="1" x14ac:dyDescent="0.15">
      <c r="A149" s="555"/>
      <c r="B149" s="520"/>
      <c r="C149" s="513" t="s">
        <v>508</v>
      </c>
      <c r="D149" s="469">
        <f t="shared" si="3"/>
        <v>136</v>
      </c>
      <c r="E149" s="513" t="s">
        <v>472</v>
      </c>
      <c r="F149" s="428" t="s">
        <v>13</v>
      </c>
      <c r="G149" s="430"/>
      <c r="H149" s="426"/>
      <c r="I149" s="470"/>
      <c r="J149" s="429"/>
      <c r="K149" s="32"/>
    </row>
    <row r="150" spans="1:11" ht="30" customHeight="1" x14ac:dyDescent="0.15">
      <c r="A150" s="555"/>
      <c r="B150" s="520"/>
      <c r="C150" s="522" t="s">
        <v>515</v>
      </c>
      <c r="D150" s="469">
        <f t="shared" si="3"/>
        <v>137</v>
      </c>
      <c r="E150" s="513" t="s">
        <v>473</v>
      </c>
      <c r="F150" s="431" t="s">
        <v>13</v>
      </c>
      <c r="G150" s="430"/>
      <c r="H150" s="426"/>
      <c r="I150" s="470"/>
      <c r="J150" s="429"/>
      <c r="K150" s="28"/>
    </row>
    <row r="151" spans="1:11" ht="30" customHeight="1" x14ac:dyDescent="0.15">
      <c r="A151" s="555"/>
      <c r="B151" s="520"/>
      <c r="C151" s="522" t="s">
        <v>452</v>
      </c>
      <c r="D151" s="469">
        <f t="shared" si="3"/>
        <v>138</v>
      </c>
      <c r="E151" s="513" t="s">
        <v>530</v>
      </c>
      <c r="F151" s="428" t="s">
        <v>13</v>
      </c>
      <c r="G151" s="430"/>
      <c r="H151" s="426"/>
      <c r="I151" s="470"/>
      <c r="J151" s="429"/>
      <c r="K151" s="32"/>
    </row>
    <row r="152" spans="1:11" ht="30" customHeight="1" x14ac:dyDescent="0.15">
      <c r="A152" s="555"/>
      <c r="B152" s="522"/>
      <c r="C152" s="522" t="s">
        <v>510</v>
      </c>
      <c r="D152" s="469">
        <f t="shared" si="3"/>
        <v>139</v>
      </c>
      <c r="E152" s="513" t="s">
        <v>488</v>
      </c>
      <c r="F152" s="428" t="s">
        <v>13</v>
      </c>
      <c r="G152" s="430"/>
      <c r="H152" s="426"/>
      <c r="I152" s="470"/>
      <c r="J152" s="429"/>
      <c r="K152" s="28"/>
    </row>
    <row r="153" spans="1:11" ht="30" customHeight="1" x14ac:dyDescent="0.15">
      <c r="A153" s="555"/>
      <c r="B153" s="520" t="s">
        <v>502</v>
      </c>
      <c r="C153" s="513" t="s">
        <v>443</v>
      </c>
      <c r="D153" s="469">
        <f t="shared" si="3"/>
        <v>140</v>
      </c>
      <c r="E153" s="513" t="s">
        <v>534</v>
      </c>
      <c r="F153" s="431" t="s">
        <v>13</v>
      </c>
      <c r="G153" s="430"/>
      <c r="H153" s="426"/>
      <c r="I153" s="470"/>
      <c r="J153" s="429"/>
      <c r="K153" s="32"/>
    </row>
    <row r="154" spans="1:11" ht="30" customHeight="1" x14ac:dyDescent="0.15">
      <c r="A154" s="555"/>
      <c r="B154" s="520" t="s">
        <v>503</v>
      </c>
      <c r="C154" s="522" t="s">
        <v>516</v>
      </c>
      <c r="D154" s="469">
        <f t="shared" si="3"/>
        <v>141</v>
      </c>
      <c r="E154" s="513" t="s">
        <v>473</v>
      </c>
      <c r="F154" s="428" t="s">
        <v>13</v>
      </c>
      <c r="G154" s="430"/>
      <c r="H154" s="426"/>
      <c r="I154" s="470"/>
      <c r="J154" s="429"/>
      <c r="K154" s="28"/>
    </row>
    <row r="155" spans="1:11" ht="30" customHeight="1" x14ac:dyDescent="0.15">
      <c r="A155" s="555"/>
      <c r="B155" s="522"/>
      <c r="C155" s="522" t="s">
        <v>517</v>
      </c>
      <c r="D155" s="469">
        <f t="shared" si="3"/>
        <v>142</v>
      </c>
      <c r="E155" s="513" t="s">
        <v>530</v>
      </c>
      <c r="F155" s="428" t="s">
        <v>13</v>
      </c>
      <c r="G155" s="430"/>
      <c r="H155" s="426"/>
      <c r="I155" s="470"/>
      <c r="J155" s="429"/>
      <c r="K155" s="32"/>
    </row>
    <row r="156" spans="1:11" ht="30" customHeight="1" x14ac:dyDescent="0.15">
      <c r="A156" s="555"/>
      <c r="B156" s="520" t="s">
        <v>504</v>
      </c>
      <c r="C156" s="513" t="s">
        <v>443</v>
      </c>
      <c r="D156" s="469">
        <f t="shared" si="3"/>
        <v>143</v>
      </c>
      <c r="E156" s="513" t="s">
        <v>534</v>
      </c>
      <c r="F156" s="431" t="s">
        <v>13</v>
      </c>
      <c r="G156" s="430"/>
      <c r="H156" s="426"/>
      <c r="I156" s="470"/>
      <c r="J156" s="429"/>
      <c r="K156" s="28"/>
    </row>
    <row r="157" spans="1:11" ht="30" customHeight="1" x14ac:dyDescent="0.15">
      <c r="A157" s="555"/>
      <c r="B157" s="520" t="s">
        <v>505</v>
      </c>
      <c r="C157" s="522" t="s">
        <v>450</v>
      </c>
      <c r="D157" s="469">
        <f t="shared" si="3"/>
        <v>144</v>
      </c>
      <c r="E157" s="513" t="s">
        <v>473</v>
      </c>
      <c r="F157" s="428" t="s">
        <v>13</v>
      </c>
      <c r="G157" s="427"/>
      <c r="H157" s="426"/>
      <c r="I157" s="471"/>
      <c r="J157" s="425"/>
      <c r="K157" s="32"/>
    </row>
    <row r="158" spans="1:11" ht="30" customHeight="1" x14ac:dyDescent="0.15">
      <c r="A158" s="555"/>
      <c r="B158" s="522"/>
      <c r="C158" s="522" t="s">
        <v>451</v>
      </c>
      <c r="D158" s="469">
        <f t="shared" si="3"/>
        <v>145</v>
      </c>
      <c r="E158" s="513" t="s">
        <v>473</v>
      </c>
      <c r="F158" s="472" t="s">
        <v>13</v>
      </c>
      <c r="G158" s="439"/>
      <c r="H158" s="426"/>
      <c r="I158" s="473"/>
      <c r="J158" s="438"/>
      <c r="K158" s="28"/>
    </row>
    <row r="159" spans="1:11" ht="30" customHeight="1" x14ac:dyDescent="0.15">
      <c r="A159" s="555"/>
      <c r="B159" s="520" t="s">
        <v>329</v>
      </c>
      <c r="C159" s="522" t="s">
        <v>518</v>
      </c>
      <c r="D159" s="469">
        <f>D158+1</f>
        <v>146</v>
      </c>
      <c r="E159" s="513" t="s">
        <v>488</v>
      </c>
      <c r="F159" s="469" t="s">
        <v>13</v>
      </c>
      <c r="G159" s="430"/>
      <c r="H159" s="426"/>
      <c r="I159" s="470"/>
      <c r="J159" s="429"/>
      <c r="K159" s="32"/>
    </row>
    <row r="160" spans="1:11" ht="30" customHeight="1" x14ac:dyDescent="0.15">
      <c r="A160" s="555"/>
      <c r="B160" s="520"/>
      <c r="C160" s="522" t="s">
        <v>514</v>
      </c>
      <c r="D160" s="469">
        <f t="shared" si="3"/>
        <v>147</v>
      </c>
      <c r="E160" s="513" t="s">
        <v>530</v>
      </c>
      <c r="F160" s="428" t="s">
        <v>13</v>
      </c>
      <c r="G160" s="430"/>
      <c r="H160" s="426"/>
      <c r="I160" s="470"/>
      <c r="J160" s="429"/>
      <c r="K160" s="28"/>
    </row>
    <row r="161" spans="1:11" ht="30" customHeight="1" x14ac:dyDescent="0.15">
      <c r="A161" s="558"/>
      <c r="B161" s="522"/>
      <c r="C161" s="513" t="s">
        <v>442</v>
      </c>
      <c r="D161" s="469">
        <f t="shared" si="3"/>
        <v>148</v>
      </c>
      <c r="E161" s="513" t="s">
        <v>535</v>
      </c>
      <c r="F161" s="428" t="s">
        <v>13</v>
      </c>
      <c r="G161" s="430"/>
      <c r="H161" s="426"/>
      <c r="I161" s="470"/>
      <c r="J161" s="429"/>
      <c r="K161" s="32"/>
    </row>
    <row r="162" spans="1:11" ht="30" customHeight="1" x14ac:dyDescent="0.15">
      <c r="A162" s="555" t="s">
        <v>591</v>
      </c>
      <c r="B162" s="520" t="s">
        <v>506</v>
      </c>
      <c r="C162" s="513" t="s">
        <v>519</v>
      </c>
      <c r="D162" s="469">
        <f t="shared" si="3"/>
        <v>149</v>
      </c>
      <c r="E162" s="513" t="s">
        <v>536</v>
      </c>
      <c r="F162" s="431" t="s">
        <v>13</v>
      </c>
      <c r="G162" s="430"/>
      <c r="H162" s="426"/>
      <c r="I162" s="470"/>
      <c r="J162" s="429"/>
      <c r="K162" s="28"/>
    </row>
    <row r="163" spans="1:11" ht="30" customHeight="1" x14ac:dyDescent="0.15">
      <c r="A163" s="555"/>
      <c r="B163" s="520"/>
      <c r="C163" s="513" t="s">
        <v>520</v>
      </c>
      <c r="D163" s="469">
        <f t="shared" si="3"/>
        <v>150</v>
      </c>
      <c r="E163" s="513" t="s">
        <v>537</v>
      </c>
      <c r="F163" s="428" t="s">
        <v>13</v>
      </c>
      <c r="G163" s="430"/>
      <c r="H163" s="426"/>
      <c r="I163" s="470"/>
      <c r="J163" s="429"/>
      <c r="K163" s="32"/>
    </row>
    <row r="164" spans="1:11" ht="30" customHeight="1" x14ac:dyDescent="0.15">
      <c r="A164" s="555"/>
      <c r="B164" s="520"/>
      <c r="C164" s="513" t="s">
        <v>521</v>
      </c>
      <c r="D164" s="469">
        <f t="shared" si="3"/>
        <v>151</v>
      </c>
      <c r="E164" s="513" t="s">
        <v>538</v>
      </c>
      <c r="F164" s="428" t="s">
        <v>13</v>
      </c>
      <c r="G164" s="430"/>
      <c r="H164" s="426"/>
      <c r="I164" s="470"/>
      <c r="J164" s="429"/>
      <c r="K164" s="28"/>
    </row>
    <row r="165" spans="1:11" ht="30" customHeight="1" x14ac:dyDescent="0.15">
      <c r="A165" s="555"/>
      <c r="B165" s="522"/>
      <c r="C165" s="513" t="s">
        <v>522</v>
      </c>
      <c r="D165" s="469">
        <f t="shared" si="3"/>
        <v>152</v>
      </c>
      <c r="E165" s="513" t="s">
        <v>539</v>
      </c>
      <c r="F165" s="431" t="s">
        <v>13</v>
      </c>
      <c r="G165" s="430"/>
      <c r="H165" s="426"/>
      <c r="I165" s="470"/>
      <c r="J165" s="429"/>
      <c r="K165" s="32"/>
    </row>
    <row r="166" spans="1:11" ht="30" customHeight="1" x14ac:dyDescent="0.15">
      <c r="A166" s="555"/>
      <c r="B166" s="798" t="s">
        <v>507</v>
      </c>
      <c r="C166" s="513" t="s">
        <v>519</v>
      </c>
      <c r="D166" s="469">
        <f t="shared" si="3"/>
        <v>153</v>
      </c>
      <c r="E166" s="513" t="s">
        <v>536</v>
      </c>
      <c r="F166" s="428" t="s">
        <v>13</v>
      </c>
      <c r="G166" s="430"/>
      <c r="H166" s="426"/>
      <c r="I166" s="470"/>
      <c r="J166" s="429"/>
      <c r="K166" s="28"/>
    </row>
    <row r="167" spans="1:11" ht="30" customHeight="1" x14ac:dyDescent="0.15">
      <c r="A167" s="555"/>
      <c r="B167" s="799"/>
      <c r="C167" s="513" t="s">
        <v>522</v>
      </c>
      <c r="D167" s="469">
        <f t="shared" si="3"/>
        <v>154</v>
      </c>
      <c r="E167" s="513" t="s">
        <v>539</v>
      </c>
      <c r="F167" s="428" t="s">
        <v>13</v>
      </c>
      <c r="G167" s="430"/>
      <c r="H167" s="426"/>
      <c r="I167" s="470"/>
      <c r="J167" s="429"/>
      <c r="K167" s="32"/>
    </row>
    <row r="168" spans="1:11" ht="30" customHeight="1" x14ac:dyDescent="0.15">
      <c r="A168" s="559" t="s">
        <v>592</v>
      </c>
      <c r="B168" s="511"/>
      <c r="C168" s="513" t="s">
        <v>523</v>
      </c>
      <c r="D168" s="469">
        <f t="shared" si="3"/>
        <v>155</v>
      </c>
      <c r="E168" s="513" t="s">
        <v>540</v>
      </c>
      <c r="F168" s="431" t="s">
        <v>13</v>
      </c>
      <c r="G168" s="430"/>
      <c r="H168" s="426"/>
      <c r="I168" s="470"/>
      <c r="J168" s="429"/>
      <c r="K168" s="28"/>
    </row>
    <row r="169" spans="1:11" ht="30" customHeight="1" x14ac:dyDescent="0.15">
      <c r="A169" s="560"/>
      <c r="B169" s="524"/>
      <c r="C169" s="515" t="s">
        <v>524</v>
      </c>
      <c r="D169" s="469">
        <f t="shared" si="3"/>
        <v>156</v>
      </c>
      <c r="E169" s="515" t="s">
        <v>541</v>
      </c>
      <c r="F169" s="428" t="s">
        <v>13</v>
      </c>
      <c r="G169" s="427"/>
      <c r="H169" s="426"/>
      <c r="I169" s="471"/>
      <c r="J169" s="425"/>
      <c r="K169" s="32"/>
    </row>
    <row r="170" spans="1:11" ht="30" customHeight="1" x14ac:dyDescent="0.15">
      <c r="A170" s="559" t="s">
        <v>593</v>
      </c>
      <c r="B170" s="511"/>
      <c r="C170" s="513" t="s">
        <v>525</v>
      </c>
      <c r="D170" s="469">
        <f t="shared" si="3"/>
        <v>157</v>
      </c>
      <c r="E170" s="513" t="s">
        <v>542</v>
      </c>
      <c r="F170" s="472" t="s">
        <v>13</v>
      </c>
      <c r="G170" s="439"/>
      <c r="H170" s="426"/>
      <c r="I170" s="473"/>
      <c r="J170" s="438"/>
      <c r="K170" s="28"/>
    </row>
    <row r="171" spans="1:11" ht="30" customHeight="1" x14ac:dyDescent="0.15">
      <c r="A171" s="560"/>
      <c r="B171" s="524"/>
      <c r="C171" s="513" t="s">
        <v>526</v>
      </c>
      <c r="D171" s="469">
        <f t="shared" ref="D171:D204" si="4">D170+1</f>
        <v>158</v>
      </c>
      <c r="E171" s="513" t="s">
        <v>543</v>
      </c>
      <c r="F171" s="469" t="s">
        <v>13</v>
      </c>
      <c r="G171" s="430"/>
      <c r="H171" s="426"/>
      <c r="I171" s="470"/>
      <c r="J171" s="429"/>
      <c r="K171" s="32"/>
    </row>
    <row r="172" spans="1:11" ht="30" customHeight="1" x14ac:dyDescent="0.15">
      <c r="A172" s="559" t="s">
        <v>594</v>
      </c>
      <c r="B172" s="511"/>
      <c r="C172" s="515" t="s">
        <v>523</v>
      </c>
      <c r="D172" s="469">
        <f t="shared" si="4"/>
        <v>159</v>
      </c>
      <c r="E172" s="515" t="s">
        <v>544</v>
      </c>
      <c r="F172" s="428" t="s">
        <v>13</v>
      </c>
      <c r="G172" s="430"/>
      <c r="H172" s="426"/>
      <c r="I172" s="470"/>
      <c r="J172" s="429"/>
      <c r="K172" s="28"/>
    </row>
    <row r="173" spans="1:11" ht="30" customHeight="1" x14ac:dyDescent="0.15">
      <c r="A173" s="560"/>
      <c r="B173" s="524"/>
      <c r="C173" s="513" t="s">
        <v>527</v>
      </c>
      <c r="D173" s="469">
        <f t="shared" si="4"/>
        <v>160</v>
      </c>
      <c r="E173" s="513" t="s">
        <v>545</v>
      </c>
      <c r="F173" s="428" t="s">
        <v>13</v>
      </c>
      <c r="G173" s="430"/>
      <c r="H173" s="426"/>
      <c r="I173" s="470"/>
      <c r="J173" s="429"/>
      <c r="K173" s="32"/>
    </row>
    <row r="174" spans="1:11" ht="30" customHeight="1" x14ac:dyDescent="0.15">
      <c r="A174" s="533" t="s">
        <v>595</v>
      </c>
      <c r="B174" s="526"/>
      <c r="C174" s="528" t="s">
        <v>528</v>
      </c>
      <c r="D174" s="463">
        <f t="shared" si="4"/>
        <v>161</v>
      </c>
      <c r="E174" s="528" t="s">
        <v>546</v>
      </c>
      <c r="F174" s="464" t="s">
        <v>13</v>
      </c>
      <c r="G174" s="474"/>
      <c r="H174" s="475"/>
      <c r="I174" s="476"/>
      <c r="J174" s="477"/>
      <c r="K174" s="28"/>
    </row>
    <row r="175" spans="1:11" s="32" customFormat="1" ht="30" customHeight="1" x14ac:dyDescent="0.15">
      <c r="A175" s="789" t="s">
        <v>596</v>
      </c>
      <c r="B175" s="790"/>
      <c r="C175" s="790"/>
      <c r="D175" s="790"/>
      <c r="E175" s="790"/>
      <c r="F175" s="790"/>
      <c r="G175" s="790"/>
      <c r="H175" s="790"/>
      <c r="I175" s="790"/>
      <c r="J175" s="791"/>
    </row>
    <row r="176" spans="1:11" ht="30" customHeight="1" x14ac:dyDescent="0.15">
      <c r="A176" s="535" t="s">
        <v>575</v>
      </c>
      <c r="B176" s="518"/>
      <c r="C176" s="520" t="s">
        <v>547</v>
      </c>
      <c r="D176" s="431">
        <f>D174+1</f>
        <v>162</v>
      </c>
      <c r="E176" s="522" t="s">
        <v>556</v>
      </c>
      <c r="F176" s="428" t="s">
        <v>13</v>
      </c>
      <c r="G176" s="478"/>
      <c r="H176" s="435"/>
      <c r="I176" s="510"/>
      <c r="J176" s="479"/>
      <c r="K176" s="32"/>
    </row>
    <row r="177" spans="1:11" ht="30" customHeight="1" x14ac:dyDescent="0.15">
      <c r="A177" s="535"/>
      <c r="B177" s="518"/>
      <c r="C177" s="520"/>
      <c r="D177" s="469">
        <f t="shared" si="4"/>
        <v>163</v>
      </c>
      <c r="E177" s="515" t="s">
        <v>557</v>
      </c>
      <c r="F177" s="428" t="s">
        <v>13</v>
      </c>
      <c r="G177" s="430"/>
      <c r="H177" s="426"/>
      <c r="I177" s="470"/>
      <c r="J177" s="429"/>
      <c r="K177" s="28"/>
    </row>
    <row r="178" spans="1:11" ht="30" customHeight="1" x14ac:dyDescent="0.15">
      <c r="A178" s="554"/>
      <c r="B178" s="518"/>
      <c r="C178" s="523" t="s">
        <v>344</v>
      </c>
      <c r="D178" s="469">
        <f t="shared" si="4"/>
        <v>164</v>
      </c>
      <c r="E178" s="513" t="s">
        <v>558</v>
      </c>
      <c r="F178" s="431" t="s">
        <v>13</v>
      </c>
      <c r="G178" s="430"/>
      <c r="H178" s="426"/>
      <c r="I178" s="470"/>
      <c r="J178" s="429"/>
      <c r="K178" s="32"/>
    </row>
    <row r="179" spans="1:11" ht="30" customHeight="1" x14ac:dyDescent="0.15">
      <c r="A179" s="554"/>
      <c r="B179" s="518"/>
      <c r="C179" s="520"/>
      <c r="D179" s="469">
        <f t="shared" si="4"/>
        <v>165</v>
      </c>
      <c r="E179" s="513" t="s">
        <v>559</v>
      </c>
      <c r="F179" s="428" t="s">
        <v>13</v>
      </c>
      <c r="G179" s="430"/>
      <c r="H179" s="426"/>
      <c r="I179" s="470"/>
      <c r="J179" s="429"/>
      <c r="K179" s="28"/>
    </row>
    <row r="180" spans="1:11" ht="30" customHeight="1" x14ac:dyDescent="0.15">
      <c r="A180" s="554"/>
      <c r="B180" s="518"/>
      <c r="C180" s="522"/>
      <c r="D180" s="469">
        <f t="shared" si="4"/>
        <v>166</v>
      </c>
      <c r="E180" s="513" t="s">
        <v>560</v>
      </c>
      <c r="F180" s="428" t="s">
        <v>13</v>
      </c>
      <c r="G180" s="430"/>
      <c r="H180" s="426"/>
      <c r="I180" s="470"/>
      <c r="J180" s="429"/>
      <c r="K180" s="32"/>
    </row>
    <row r="181" spans="1:11" ht="30" customHeight="1" x14ac:dyDescent="0.15">
      <c r="A181" s="554"/>
      <c r="B181" s="518"/>
      <c r="C181" s="520" t="s">
        <v>341</v>
      </c>
      <c r="D181" s="469">
        <f t="shared" si="4"/>
        <v>167</v>
      </c>
      <c r="E181" s="513" t="s">
        <v>349</v>
      </c>
      <c r="F181" s="431" t="s">
        <v>13</v>
      </c>
      <c r="G181" s="430"/>
      <c r="H181" s="426"/>
      <c r="I181" s="470"/>
      <c r="J181" s="429"/>
      <c r="K181" s="28"/>
    </row>
    <row r="182" spans="1:11" ht="30" customHeight="1" x14ac:dyDescent="0.15">
      <c r="A182" s="554"/>
      <c r="B182" s="518"/>
      <c r="C182" s="520"/>
      <c r="D182" s="469">
        <f t="shared" si="4"/>
        <v>168</v>
      </c>
      <c r="E182" s="515" t="s">
        <v>350</v>
      </c>
      <c r="F182" s="428" t="s">
        <v>13</v>
      </c>
      <c r="G182" s="427"/>
      <c r="H182" s="426"/>
      <c r="I182" s="471"/>
      <c r="J182" s="425"/>
      <c r="K182" s="32"/>
    </row>
    <row r="183" spans="1:11" ht="30" customHeight="1" x14ac:dyDescent="0.15">
      <c r="A183" s="554"/>
      <c r="B183" s="518"/>
      <c r="C183" s="523" t="s">
        <v>548</v>
      </c>
      <c r="D183" s="469">
        <f t="shared" si="4"/>
        <v>169</v>
      </c>
      <c r="E183" s="513" t="s">
        <v>561</v>
      </c>
      <c r="F183" s="472" t="s">
        <v>13</v>
      </c>
      <c r="G183" s="439"/>
      <c r="H183" s="426"/>
      <c r="I183" s="473"/>
      <c r="J183" s="438"/>
      <c r="K183" s="28"/>
    </row>
    <row r="184" spans="1:11" ht="30" customHeight="1" x14ac:dyDescent="0.15">
      <c r="A184" s="554"/>
      <c r="B184" s="518"/>
      <c r="C184" s="520"/>
      <c r="D184" s="469">
        <f t="shared" si="4"/>
        <v>170</v>
      </c>
      <c r="E184" s="513" t="s">
        <v>562</v>
      </c>
      <c r="F184" s="428" t="s">
        <v>13</v>
      </c>
      <c r="G184" s="430"/>
      <c r="H184" s="426"/>
      <c r="I184" s="470"/>
      <c r="J184" s="429"/>
      <c r="K184" s="32"/>
    </row>
    <row r="185" spans="1:11" ht="30" customHeight="1" x14ac:dyDescent="0.15">
      <c r="A185" s="554"/>
      <c r="B185" s="518"/>
      <c r="C185" s="520"/>
      <c r="D185" s="469">
        <f t="shared" si="4"/>
        <v>171</v>
      </c>
      <c r="E185" s="515" t="s">
        <v>563</v>
      </c>
      <c r="F185" s="428" t="s">
        <v>13</v>
      </c>
      <c r="G185" s="430"/>
      <c r="H185" s="426"/>
      <c r="I185" s="470"/>
      <c r="J185" s="429"/>
      <c r="K185" s="28"/>
    </row>
    <row r="186" spans="1:11" ht="30" customHeight="1" x14ac:dyDescent="0.15">
      <c r="A186" s="554"/>
      <c r="B186" s="518"/>
      <c r="C186" s="523" t="s">
        <v>549</v>
      </c>
      <c r="D186" s="469">
        <f t="shared" si="4"/>
        <v>172</v>
      </c>
      <c r="E186" s="515" t="s">
        <v>564</v>
      </c>
      <c r="F186" s="431" t="s">
        <v>13</v>
      </c>
      <c r="G186" s="430"/>
      <c r="H186" s="426"/>
      <c r="I186" s="470"/>
      <c r="J186" s="429"/>
      <c r="K186" s="32"/>
    </row>
    <row r="187" spans="1:11" ht="30" customHeight="1" x14ac:dyDescent="0.15">
      <c r="A187" s="559" t="s">
        <v>576</v>
      </c>
      <c r="B187" s="516"/>
      <c r="C187" s="523" t="s">
        <v>547</v>
      </c>
      <c r="D187" s="469">
        <f t="shared" si="4"/>
        <v>173</v>
      </c>
      <c r="E187" s="515" t="s">
        <v>556</v>
      </c>
      <c r="F187" s="428" t="s">
        <v>13</v>
      </c>
      <c r="G187" s="430"/>
      <c r="H187" s="426"/>
      <c r="I187" s="470"/>
      <c r="J187" s="429"/>
      <c r="K187" s="28"/>
    </row>
    <row r="188" spans="1:11" ht="30" customHeight="1" x14ac:dyDescent="0.15">
      <c r="A188" s="554"/>
      <c r="B188" s="518"/>
      <c r="C188" s="520"/>
      <c r="D188" s="469">
        <f t="shared" si="4"/>
        <v>174</v>
      </c>
      <c r="E188" s="515" t="s">
        <v>557</v>
      </c>
      <c r="F188" s="428" t="s">
        <v>13</v>
      </c>
      <c r="G188" s="430"/>
      <c r="H188" s="426"/>
      <c r="I188" s="470"/>
      <c r="J188" s="429"/>
      <c r="K188" s="32"/>
    </row>
    <row r="189" spans="1:11" ht="30" customHeight="1" x14ac:dyDescent="0.15">
      <c r="A189" s="554"/>
      <c r="B189" s="518"/>
      <c r="C189" s="523" t="s">
        <v>344</v>
      </c>
      <c r="D189" s="469">
        <f t="shared" si="4"/>
        <v>175</v>
      </c>
      <c r="E189" s="515" t="s">
        <v>558</v>
      </c>
      <c r="F189" s="431" t="s">
        <v>13</v>
      </c>
      <c r="G189" s="430"/>
      <c r="H189" s="426"/>
      <c r="I189" s="470"/>
      <c r="J189" s="429"/>
      <c r="K189" s="28"/>
    </row>
    <row r="190" spans="1:11" ht="30" customHeight="1" x14ac:dyDescent="0.15">
      <c r="A190" s="554"/>
      <c r="B190" s="518"/>
      <c r="C190" s="520"/>
      <c r="D190" s="469">
        <f t="shared" si="4"/>
        <v>176</v>
      </c>
      <c r="E190" s="515" t="s">
        <v>559</v>
      </c>
      <c r="F190" s="428" t="s">
        <v>13</v>
      </c>
      <c r="G190" s="427"/>
      <c r="H190" s="426"/>
      <c r="I190" s="471"/>
      <c r="J190" s="425"/>
      <c r="K190" s="32"/>
    </row>
    <row r="191" spans="1:11" ht="30" customHeight="1" x14ac:dyDescent="0.15">
      <c r="A191" s="554"/>
      <c r="B191" s="518"/>
      <c r="C191" s="522"/>
      <c r="D191" s="469">
        <f t="shared" si="4"/>
        <v>177</v>
      </c>
      <c r="E191" s="513" t="s">
        <v>560</v>
      </c>
      <c r="F191" s="472" t="s">
        <v>13</v>
      </c>
      <c r="G191" s="439"/>
      <c r="H191" s="426"/>
      <c r="I191" s="473"/>
      <c r="J191" s="438"/>
      <c r="K191" s="28"/>
    </row>
    <row r="192" spans="1:11" ht="30" customHeight="1" x14ac:dyDescent="0.15">
      <c r="A192" s="554"/>
      <c r="B192" s="518"/>
      <c r="C192" s="520" t="s">
        <v>341</v>
      </c>
      <c r="D192" s="469">
        <f t="shared" si="4"/>
        <v>178</v>
      </c>
      <c r="E192" s="513" t="s">
        <v>349</v>
      </c>
      <c r="F192" s="428" t="s">
        <v>13</v>
      </c>
      <c r="G192" s="430"/>
      <c r="H192" s="426"/>
      <c r="I192" s="470"/>
      <c r="J192" s="429"/>
      <c r="K192" s="32"/>
    </row>
    <row r="193" spans="1:11" ht="30" customHeight="1" x14ac:dyDescent="0.15">
      <c r="A193" s="554"/>
      <c r="B193" s="518"/>
      <c r="C193" s="520"/>
      <c r="D193" s="469">
        <f t="shared" si="4"/>
        <v>179</v>
      </c>
      <c r="E193" s="515" t="s">
        <v>350</v>
      </c>
      <c r="F193" s="428" t="s">
        <v>13</v>
      </c>
      <c r="G193" s="430"/>
      <c r="H193" s="426"/>
      <c r="I193" s="470"/>
      <c r="J193" s="429"/>
      <c r="K193" s="28"/>
    </row>
    <row r="194" spans="1:11" ht="30" customHeight="1" x14ac:dyDescent="0.15">
      <c r="A194" s="554"/>
      <c r="B194" s="518"/>
      <c r="C194" s="523" t="s">
        <v>550</v>
      </c>
      <c r="D194" s="469">
        <f t="shared" si="4"/>
        <v>180</v>
      </c>
      <c r="E194" s="513" t="s">
        <v>565</v>
      </c>
      <c r="F194" s="431" t="s">
        <v>13</v>
      </c>
      <c r="G194" s="430"/>
      <c r="H194" s="426"/>
      <c r="I194" s="470"/>
      <c r="J194" s="429"/>
      <c r="K194" s="32"/>
    </row>
    <row r="195" spans="1:11" ht="30" customHeight="1" x14ac:dyDescent="0.15">
      <c r="A195" s="554"/>
      <c r="B195" s="518"/>
      <c r="C195" s="520"/>
      <c r="D195" s="469">
        <f t="shared" si="4"/>
        <v>181</v>
      </c>
      <c r="E195" s="513" t="s">
        <v>566</v>
      </c>
      <c r="F195" s="428" t="s">
        <v>13</v>
      </c>
      <c r="G195" s="430"/>
      <c r="H195" s="426"/>
      <c r="I195" s="470"/>
      <c r="J195" s="429"/>
      <c r="K195" s="28"/>
    </row>
    <row r="196" spans="1:11" ht="30" customHeight="1" x14ac:dyDescent="0.15">
      <c r="A196" s="554"/>
      <c r="B196" s="518"/>
      <c r="C196" s="520"/>
      <c r="D196" s="469">
        <f t="shared" si="4"/>
        <v>182</v>
      </c>
      <c r="E196" s="515" t="s">
        <v>567</v>
      </c>
      <c r="F196" s="428" t="s">
        <v>13</v>
      </c>
      <c r="G196" s="430"/>
      <c r="H196" s="426"/>
      <c r="I196" s="470"/>
      <c r="J196" s="429"/>
      <c r="K196" s="32"/>
    </row>
    <row r="197" spans="1:11" ht="30" customHeight="1" x14ac:dyDescent="0.15">
      <c r="A197" s="554"/>
      <c r="B197" s="518"/>
      <c r="C197" s="522"/>
      <c r="D197" s="469">
        <f t="shared" si="4"/>
        <v>183</v>
      </c>
      <c r="E197" s="513" t="s">
        <v>568</v>
      </c>
      <c r="F197" s="431" t="s">
        <v>13</v>
      </c>
      <c r="G197" s="430"/>
      <c r="H197" s="426"/>
      <c r="I197" s="470"/>
      <c r="J197" s="429"/>
      <c r="K197" s="28"/>
    </row>
    <row r="198" spans="1:11" ht="30" customHeight="1" x14ac:dyDescent="0.15">
      <c r="A198" s="554"/>
      <c r="B198" s="518"/>
      <c r="C198" s="523" t="s">
        <v>551</v>
      </c>
      <c r="D198" s="469">
        <f t="shared" si="4"/>
        <v>184</v>
      </c>
      <c r="E198" s="513" t="s">
        <v>569</v>
      </c>
      <c r="F198" s="428" t="s">
        <v>13</v>
      </c>
      <c r="G198" s="427"/>
      <c r="H198" s="426"/>
      <c r="I198" s="471"/>
      <c r="J198" s="425"/>
      <c r="K198" s="32"/>
    </row>
    <row r="199" spans="1:11" ht="30" customHeight="1" x14ac:dyDescent="0.15">
      <c r="A199" s="554"/>
      <c r="B199" s="518"/>
      <c r="C199" s="528" t="s">
        <v>552</v>
      </c>
      <c r="D199" s="469">
        <f t="shared" si="4"/>
        <v>185</v>
      </c>
      <c r="E199" s="515" t="s">
        <v>570</v>
      </c>
      <c r="F199" s="472" t="s">
        <v>13</v>
      </c>
      <c r="G199" s="439"/>
      <c r="H199" s="426"/>
      <c r="I199" s="473"/>
      <c r="J199" s="438"/>
      <c r="K199" s="28"/>
    </row>
    <row r="200" spans="1:11" ht="30" customHeight="1" x14ac:dyDescent="0.15">
      <c r="A200" s="554"/>
      <c r="B200" s="518"/>
      <c r="C200" s="514"/>
      <c r="D200" s="469">
        <f t="shared" si="4"/>
        <v>186</v>
      </c>
      <c r="E200" s="515" t="s">
        <v>571</v>
      </c>
      <c r="F200" s="428" t="s">
        <v>13</v>
      </c>
      <c r="G200" s="430"/>
      <c r="H200" s="426"/>
      <c r="I200" s="470"/>
      <c r="J200" s="429"/>
      <c r="K200" s="32"/>
    </row>
    <row r="201" spans="1:11" ht="30" customHeight="1" x14ac:dyDescent="0.15">
      <c r="A201" s="561"/>
      <c r="B201" s="529"/>
      <c r="C201" s="538"/>
      <c r="D201" s="469">
        <f t="shared" si="4"/>
        <v>187</v>
      </c>
      <c r="E201" s="515" t="s">
        <v>572</v>
      </c>
      <c r="F201" s="428" t="s">
        <v>13</v>
      </c>
      <c r="G201" s="430"/>
      <c r="H201" s="426"/>
      <c r="I201" s="470"/>
      <c r="J201" s="429"/>
      <c r="K201" s="28"/>
    </row>
    <row r="202" spans="1:11" ht="30" customHeight="1" x14ac:dyDescent="0.15">
      <c r="A202" s="561"/>
      <c r="B202" s="529"/>
      <c r="C202" s="514" t="s">
        <v>553</v>
      </c>
      <c r="D202" s="469">
        <f t="shared" si="4"/>
        <v>188</v>
      </c>
      <c r="E202" s="515" t="s">
        <v>573</v>
      </c>
      <c r="F202" s="431" t="s">
        <v>13</v>
      </c>
      <c r="G202" s="430"/>
      <c r="H202" s="426"/>
      <c r="I202" s="470"/>
      <c r="J202" s="429"/>
      <c r="K202" s="32"/>
    </row>
    <row r="203" spans="1:11" ht="30" customHeight="1" x14ac:dyDescent="0.15">
      <c r="A203" s="562" t="s">
        <v>577</v>
      </c>
      <c r="B203" s="530"/>
      <c r="C203" s="515" t="s">
        <v>554</v>
      </c>
      <c r="D203" s="469">
        <f t="shared" si="4"/>
        <v>189</v>
      </c>
      <c r="E203" s="515" t="s">
        <v>574</v>
      </c>
      <c r="F203" s="428" t="s">
        <v>13</v>
      </c>
      <c r="G203" s="430"/>
      <c r="H203" s="426"/>
      <c r="I203" s="470"/>
      <c r="J203" s="429"/>
      <c r="K203" s="28"/>
    </row>
    <row r="204" spans="1:11" ht="30" customHeight="1" thickBot="1" x14ac:dyDescent="0.2">
      <c r="A204" s="563"/>
      <c r="B204" s="531"/>
      <c r="C204" s="532" t="s">
        <v>555</v>
      </c>
      <c r="D204" s="462">
        <f t="shared" si="4"/>
        <v>190</v>
      </c>
      <c r="E204" s="532" t="s">
        <v>602</v>
      </c>
      <c r="F204" s="480" t="s">
        <v>13</v>
      </c>
      <c r="G204" s="481"/>
      <c r="H204" s="424"/>
      <c r="I204" s="482"/>
      <c r="J204" s="483"/>
      <c r="K204" s="32"/>
    </row>
    <row r="205" spans="1:11" ht="30" customHeight="1" x14ac:dyDescent="0.15">
      <c r="A205" s="491"/>
      <c r="B205" s="492"/>
      <c r="C205" s="492"/>
      <c r="D205" s="493"/>
      <c r="E205" s="494"/>
      <c r="F205" s="493"/>
      <c r="G205" s="495"/>
      <c r="H205" s="496"/>
      <c r="I205" s="497"/>
      <c r="J205" s="498"/>
      <c r="K205" s="28"/>
    </row>
    <row r="206" spans="1:11" ht="30" customHeight="1" x14ac:dyDescent="0.15">
      <c r="A206" s="499"/>
      <c r="B206" s="500"/>
      <c r="C206" s="500"/>
      <c r="D206" s="501"/>
      <c r="E206" s="502"/>
      <c r="F206" s="503"/>
      <c r="G206" s="504"/>
      <c r="H206" s="505"/>
      <c r="I206" s="506"/>
      <c r="J206" s="507"/>
      <c r="K206" s="32"/>
    </row>
    <row r="207" spans="1:11" ht="30" customHeight="1" x14ac:dyDescent="0.15">
      <c r="A207" s="499"/>
      <c r="B207" s="500"/>
      <c r="C207" s="500"/>
      <c r="D207" s="501"/>
      <c r="E207" s="502"/>
      <c r="F207" s="503"/>
      <c r="G207" s="508"/>
      <c r="H207" s="505"/>
      <c r="I207" s="509"/>
      <c r="J207" s="509"/>
      <c r="K207" s="28"/>
    </row>
    <row r="208" spans="1:11" ht="30" customHeight="1" x14ac:dyDescent="0.15">
      <c r="G208" s="29"/>
    </row>
    <row r="209" spans="1:10" ht="30" customHeight="1" x14ac:dyDescent="0.15">
      <c r="G209" s="29"/>
    </row>
    <row r="210" spans="1:10" ht="30" customHeight="1" x14ac:dyDescent="0.15">
      <c r="G210" s="29"/>
    </row>
    <row r="211" spans="1:10" ht="30" customHeight="1" x14ac:dyDescent="0.15">
      <c r="G211" s="29"/>
    </row>
    <row r="212" spans="1:10" ht="30" customHeight="1" x14ac:dyDescent="0.15">
      <c r="G212" s="29"/>
    </row>
    <row r="213" spans="1:10" ht="30" customHeight="1" x14ac:dyDescent="0.15">
      <c r="G213" s="29"/>
    </row>
    <row r="214" spans="1:10" x14ac:dyDescent="0.15">
      <c r="G214" s="29"/>
    </row>
    <row r="215" spans="1:10" x14ac:dyDescent="0.15">
      <c r="G215" s="29"/>
    </row>
    <row r="216" spans="1:10" x14ac:dyDescent="0.15">
      <c r="G216" s="29"/>
    </row>
    <row r="217" spans="1:10" x14ac:dyDescent="0.15">
      <c r="G217" s="29"/>
    </row>
    <row r="218" spans="1:10" x14ac:dyDescent="0.15">
      <c r="A218" s="12"/>
      <c r="B218" s="12"/>
      <c r="C218" s="12"/>
      <c r="D218" s="12"/>
      <c r="E218" s="12"/>
      <c r="F218" s="12"/>
      <c r="G218" s="29"/>
      <c r="H218" s="12"/>
      <c r="I218" s="12"/>
      <c r="J218" s="12"/>
    </row>
    <row r="219" spans="1:10" x14ac:dyDescent="0.15">
      <c r="A219" s="12"/>
      <c r="B219" s="12"/>
      <c r="C219" s="12"/>
      <c r="D219" s="12"/>
      <c r="E219" s="12"/>
      <c r="F219" s="12"/>
      <c r="G219" s="29"/>
      <c r="H219" s="12"/>
      <c r="I219" s="12"/>
      <c r="J219" s="12"/>
    </row>
    <row r="220" spans="1:10" x14ac:dyDescent="0.15">
      <c r="A220" s="12"/>
      <c r="B220" s="12"/>
      <c r="C220" s="12"/>
      <c r="D220" s="12"/>
      <c r="E220" s="12"/>
      <c r="F220" s="12"/>
      <c r="G220" s="29"/>
      <c r="H220" s="12"/>
      <c r="I220" s="12"/>
      <c r="J220" s="12"/>
    </row>
    <row r="221" spans="1:10" x14ac:dyDescent="0.15">
      <c r="A221" s="12"/>
      <c r="B221" s="12"/>
      <c r="C221" s="12"/>
      <c r="D221" s="12"/>
      <c r="E221" s="12"/>
      <c r="F221" s="12"/>
      <c r="G221" s="29"/>
      <c r="H221" s="12"/>
      <c r="I221" s="12"/>
      <c r="J221" s="12"/>
    </row>
    <row r="222" spans="1:10" x14ac:dyDescent="0.15">
      <c r="A222" s="12"/>
      <c r="B222" s="12"/>
      <c r="C222" s="12"/>
      <c r="D222" s="12"/>
      <c r="E222" s="12"/>
      <c r="F222" s="12"/>
      <c r="G222" s="29"/>
      <c r="H222" s="12"/>
      <c r="I222" s="12"/>
      <c r="J222" s="12"/>
    </row>
    <row r="223" spans="1:10" x14ac:dyDescent="0.15">
      <c r="A223" s="12"/>
      <c r="B223" s="12"/>
      <c r="C223" s="12"/>
      <c r="D223" s="12"/>
      <c r="E223" s="12"/>
      <c r="F223" s="12"/>
      <c r="G223" s="29"/>
      <c r="H223" s="12"/>
      <c r="I223" s="12"/>
      <c r="J223" s="12"/>
    </row>
    <row r="224" spans="1:10" x14ac:dyDescent="0.15">
      <c r="A224" s="12"/>
      <c r="B224" s="12"/>
      <c r="C224" s="12"/>
      <c r="D224" s="12"/>
      <c r="E224" s="12"/>
      <c r="F224" s="12"/>
      <c r="G224" s="29"/>
      <c r="H224" s="12"/>
      <c r="I224" s="12"/>
      <c r="J224" s="12"/>
    </row>
    <row r="225" spans="1:10" x14ac:dyDescent="0.15">
      <c r="A225" s="12"/>
      <c r="B225" s="12"/>
      <c r="C225" s="12"/>
      <c r="D225" s="12"/>
      <c r="E225" s="12"/>
      <c r="F225" s="12"/>
      <c r="G225" s="29"/>
      <c r="H225" s="12"/>
      <c r="I225" s="12"/>
      <c r="J225" s="12"/>
    </row>
    <row r="226" spans="1:10" x14ac:dyDescent="0.15">
      <c r="A226" s="12"/>
      <c r="B226" s="12"/>
      <c r="C226" s="12"/>
      <c r="D226" s="12"/>
      <c r="E226" s="12"/>
      <c r="F226" s="12"/>
      <c r="G226" s="29"/>
      <c r="H226" s="12"/>
      <c r="I226" s="12"/>
      <c r="J226" s="12"/>
    </row>
    <row r="227" spans="1:10" x14ac:dyDescent="0.15">
      <c r="A227" s="12"/>
      <c r="B227" s="12"/>
      <c r="C227" s="12"/>
      <c r="D227" s="12"/>
      <c r="E227" s="12"/>
      <c r="F227" s="12"/>
      <c r="G227" s="29"/>
      <c r="H227" s="12"/>
      <c r="I227" s="12"/>
      <c r="J227" s="12"/>
    </row>
    <row r="228" spans="1:10" x14ac:dyDescent="0.15">
      <c r="A228" s="12"/>
      <c r="B228" s="12"/>
      <c r="C228" s="12"/>
      <c r="D228" s="12"/>
      <c r="E228" s="12"/>
      <c r="F228" s="12"/>
      <c r="G228" s="29"/>
      <c r="H228" s="12"/>
      <c r="I228" s="12"/>
      <c r="J228" s="12"/>
    </row>
    <row r="229" spans="1:10" x14ac:dyDescent="0.15">
      <c r="A229" s="12"/>
      <c r="B229" s="12"/>
      <c r="C229" s="12"/>
      <c r="D229" s="12"/>
      <c r="E229" s="12"/>
      <c r="F229" s="12"/>
      <c r="G229" s="29"/>
      <c r="H229" s="12"/>
      <c r="I229" s="12"/>
      <c r="J229" s="12"/>
    </row>
    <row r="230" spans="1:10" x14ac:dyDescent="0.15">
      <c r="A230" s="12"/>
      <c r="B230" s="12"/>
      <c r="C230" s="12"/>
      <c r="D230" s="12"/>
      <c r="E230" s="12"/>
      <c r="F230" s="12"/>
      <c r="G230" s="29"/>
      <c r="H230" s="12"/>
      <c r="I230" s="12"/>
      <c r="J230" s="12"/>
    </row>
    <row r="231" spans="1:10" x14ac:dyDescent="0.15">
      <c r="A231" s="12"/>
      <c r="B231" s="12"/>
      <c r="C231" s="12"/>
      <c r="D231" s="12"/>
      <c r="E231" s="12"/>
      <c r="F231" s="12"/>
      <c r="G231" s="29"/>
      <c r="H231" s="12"/>
      <c r="I231" s="12"/>
      <c r="J231" s="12"/>
    </row>
    <row r="232" spans="1:10" x14ac:dyDescent="0.15">
      <c r="A232" s="12"/>
      <c r="B232" s="12"/>
      <c r="C232" s="12"/>
      <c r="D232" s="12"/>
      <c r="E232" s="12"/>
      <c r="F232" s="12"/>
      <c r="G232" s="29"/>
      <c r="H232" s="12"/>
      <c r="I232" s="12"/>
      <c r="J232" s="12"/>
    </row>
    <row r="233" spans="1:10" x14ac:dyDescent="0.15">
      <c r="A233" s="12"/>
      <c r="B233" s="12"/>
      <c r="C233" s="12"/>
      <c r="D233" s="12"/>
      <c r="E233" s="12"/>
      <c r="F233" s="12"/>
      <c r="G233" s="29"/>
      <c r="H233" s="12"/>
      <c r="I233" s="12"/>
      <c r="J233" s="12"/>
    </row>
  </sheetData>
  <autoFilter ref="A8:J82" xr:uid="{00000000-0009-0000-0000-000001000000}">
    <filterColumn colId="0" showButton="0"/>
  </autoFilter>
  <mergeCells count="24">
    <mergeCell ref="J1:J2"/>
    <mergeCell ref="A7:B8"/>
    <mergeCell ref="C7:C8"/>
    <mergeCell ref="D7:D8"/>
    <mergeCell ref="E7:E8"/>
    <mergeCell ref="F7:F8"/>
    <mergeCell ref="G7:G8"/>
    <mergeCell ref="H7:H8"/>
    <mergeCell ref="I7:I8"/>
    <mergeCell ref="J7:J8"/>
    <mergeCell ref="H1:I2"/>
    <mergeCell ref="A1:D2"/>
    <mergeCell ref="A9:J9"/>
    <mergeCell ref="A21:J21"/>
    <mergeCell ref="A48:J48"/>
    <mergeCell ref="B166:B167"/>
    <mergeCell ref="B100:B101"/>
    <mergeCell ref="B103:B104"/>
    <mergeCell ref="A175:J175"/>
    <mergeCell ref="A71:J71"/>
    <mergeCell ref="A72:A87"/>
    <mergeCell ref="A88:A99"/>
    <mergeCell ref="A100:A115"/>
    <mergeCell ref="A127:J127"/>
  </mergeCells>
  <phoneticPr fontId="25"/>
  <dataValidations count="1">
    <dataValidation type="list" allowBlank="1" showInputMessage="1" showErrorMessage="1" sqref="F10:F20 F22:F47 F176:F207 F49:F70 F72:F126 F128:F174" xr:uid="{00000000-0002-0000-0100-000000000000}">
      <formula1>"A,B,C"</formula1>
    </dataValidation>
  </dataValidations>
  <pageMargins left="0.23622047244094491" right="0.23622047244094491" top="0.74803149606299213" bottom="0.55118110236220474" header="0.31496062992125984" footer="0.31496062992125984"/>
  <pageSetup paperSize="8" scale="87" fitToHeight="0" orientation="portrait" r:id="rId1"/>
  <headerFooter>
    <oddHeader>&amp;R様式10</oddHeader>
    <oddFooter>&amp;C&amp;P　/ &amp;N</oddFooter>
  </headerFooter>
  <rowBreaks count="3" manualBreakCount="3">
    <brk id="47" max="9" man="1"/>
    <brk id="88" max="9" man="1"/>
    <brk id="126"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1897-0B49-4049-8BE7-04FFEBD49419}">
  <sheetPr>
    <pageSetUpPr fitToPage="1"/>
  </sheetPr>
  <dimension ref="A1:AI50"/>
  <sheetViews>
    <sheetView view="pageBreakPreview" zoomScaleNormal="70" zoomScaleSheetLayoutView="100" workbookViewId="0">
      <selection activeCell="F35" sqref="F35"/>
    </sheetView>
  </sheetViews>
  <sheetFormatPr defaultColWidth="8.75" defaultRowHeight="13.5" x14ac:dyDescent="0.15"/>
  <cols>
    <col min="1" max="1" width="2.375" style="33" customWidth="1"/>
    <col min="2" max="2" width="4.25" style="33" bestFit="1" customWidth="1"/>
    <col min="3" max="3" width="4.5" style="33" bestFit="1" customWidth="1"/>
    <col min="4" max="4" width="3.75" style="33" customWidth="1"/>
    <col min="5" max="5" width="45.625" style="33" customWidth="1"/>
    <col min="6" max="6" width="71.625" style="45" customWidth="1"/>
    <col min="7" max="7" width="47" style="45" customWidth="1"/>
    <col min="8" max="8" width="1.625" style="33" customWidth="1"/>
    <col min="9" max="9" width="22.5" style="33" customWidth="1"/>
    <col min="10" max="16384" width="8.75" style="33"/>
  </cols>
  <sheetData>
    <row r="1" spans="1:35" s="40" customFormat="1" ht="17.25" x14ac:dyDescent="0.15">
      <c r="C1" s="40" t="s">
        <v>60</v>
      </c>
      <c r="E1" s="41"/>
      <c r="F1" s="42"/>
      <c r="G1" s="43" t="s">
        <v>33</v>
      </c>
    </row>
    <row r="2" spans="1:35" x14ac:dyDescent="0.15">
      <c r="B2" s="44" t="s">
        <v>34</v>
      </c>
      <c r="C2" s="33" t="s">
        <v>35</v>
      </c>
    </row>
    <row r="3" spans="1:35" s="46" customFormat="1" ht="18" thickBot="1" x14ac:dyDescent="0.2">
      <c r="B3" s="47"/>
      <c r="C3" s="47"/>
      <c r="D3" s="48" t="s">
        <v>36</v>
      </c>
      <c r="E3" s="49"/>
      <c r="F3" s="50" t="s">
        <v>37</v>
      </c>
      <c r="G3" s="50" t="s">
        <v>7</v>
      </c>
    </row>
    <row r="4" spans="1:35" ht="21" customHeight="1" thickTop="1" x14ac:dyDescent="0.15">
      <c r="B4" s="51">
        <v>1</v>
      </c>
      <c r="C4" s="51"/>
      <c r="D4" s="51" t="s">
        <v>38</v>
      </c>
      <c r="E4" s="51"/>
      <c r="F4" s="51"/>
      <c r="G4" s="51"/>
    </row>
    <row r="5" spans="1:35" ht="19.5" customHeight="1" x14ac:dyDescent="0.15">
      <c r="B5" s="52"/>
      <c r="C5" s="52">
        <v>1</v>
      </c>
      <c r="D5" s="52"/>
      <c r="E5" s="52" t="s">
        <v>39</v>
      </c>
      <c r="F5" s="53"/>
      <c r="G5" s="53"/>
    </row>
    <row r="6" spans="1:35" ht="19.5" customHeight="1" x14ac:dyDescent="0.15">
      <c r="B6" s="52"/>
      <c r="C6" s="52">
        <v>2</v>
      </c>
      <c r="D6" s="52"/>
      <c r="E6" s="52" t="s">
        <v>40</v>
      </c>
      <c r="F6" s="53"/>
      <c r="G6" s="53"/>
    </row>
    <row r="7" spans="1:35" ht="19.5" customHeight="1" x14ac:dyDescent="0.15">
      <c r="B7" s="52"/>
      <c r="C7" s="52">
        <v>3</v>
      </c>
      <c r="D7" s="52"/>
      <c r="E7" s="52" t="s">
        <v>41</v>
      </c>
      <c r="F7" s="53"/>
      <c r="G7" s="53"/>
    </row>
    <row r="8" spans="1:35" ht="19.5" customHeight="1" x14ac:dyDescent="0.15">
      <c r="B8" s="52"/>
      <c r="C8" s="52">
        <v>4</v>
      </c>
      <c r="D8" s="52"/>
      <c r="E8" s="52" t="s">
        <v>42</v>
      </c>
      <c r="F8" s="53"/>
      <c r="G8" s="53"/>
    </row>
    <row r="9" spans="1:35" ht="19.5" customHeight="1" x14ac:dyDescent="0.15">
      <c r="B9" s="52"/>
      <c r="C9" s="52">
        <v>5</v>
      </c>
      <c r="D9" s="52"/>
      <c r="E9" s="52" t="s">
        <v>43</v>
      </c>
      <c r="F9" s="53"/>
      <c r="G9" s="53"/>
    </row>
    <row r="10" spans="1:35" ht="19.5" customHeight="1" x14ac:dyDescent="0.15">
      <c r="B10" s="52"/>
      <c r="C10" s="52">
        <v>6</v>
      </c>
      <c r="D10" s="52"/>
      <c r="E10" s="52" t="s">
        <v>44</v>
      </c>
      <c r="F10" s="53"/>
      <c r="G10" s="53"/>
    </row>
    <row r="11" spans="1:35" ht="19.5" customHeight="1" x14ac:dyDescent="0.15">
      <c r="B11" s="52"/>
      <c r="C11" s="52">
        <v>7</v>
      </c>
      <c r="D11" s="52"/>
      <c r="E11" s="52" t="s">
        <v>45</v>
      </c>
      <c r="F11" s="52"/>
      <c r="G11" s="53"/>
    </row>
    <row r="12" spans="1:35" ht="19.5" customHeight="1" x14ac:dyDescent="0.15">
      <c r="B12" s="52"/>
      <c r="C12" s="52">
        <v>8</v>
      </c>
      <c r="D12" s="52"/>
      <c r="E12" s="52" t="s">
        <v>46</v>
      </c>
      <c r="F12" s="53"/>
      <c r="G12" s="53"/>
    </row>
    <row r="13" spans="1:35" s="55" customFormat="1" ht="21" customHeight="1" x14ac:dyDescent="0.15">
      <c r="A13" s="33"/>
      <c r="B13" s="54">
        <v>2</v>
      </c>
      <c r="C13" s="54"/>
      <c r="D13" s="54" t="s">
        <v>47</v>
      </c>
      <c r="E13" s="54"/>
      <c r="F13" s="54"/>
      <c r="G13" s="54"/>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row>
    <row r="14" spans="1:35" ht="19.5" customHeight="1" x14ac:dyDescent="0.15">
      <c r="B14" s="52"/>
      <c r="C14" s="52">
        <v>1</v>
      </c>
      <c r="D14" s="52"/>
      <c r="E14" s="52" t="s">
        <v>48</v>
      </c>
      <c r="F14" s="53"/>
      <c r="G14" s="53"/>
    </row>
    <row r="15" spans="1:35" ht="19.5" customHeight="1" x14ac:dyDescent="0.15">
      <c r="B15" s="52"/>
      <c r="C15" s="52">
        <v>2</v>
      </c>
      <c r="D15" s="52"/>
      <c r="E15" s="52" t="s">
        <v>49</v>
      </c>
      <c r="F15" s="53"/>
      <c r="G15" s="53"/>
    </row>
    <row r="16" spans="1:35" ht="19.5" customHeight="1" x14ac:dyDescent="0.15">
      <c r="B16" s="52"/>
      <c r="C16" s="52">
        <v>3</v>
      </c>
      <c r="D16" s="52"/>
      <c r="E16" s="52" t="s">
        <v>50</v>
      </c>
      <c r="F16" s="52"/>
      <c r="G16" s="53"/>
    </row>
    <row r="17" spans="1:35" ht="19.5" customHeight="1" x14ac:dyDescent="0.15">
      <c r="B17" s="52"/>
      <c r="C17" s="52">
        <v>4</v>
      </c>
      <c r="D17" s="52"/>
      <c r="E17" s="52" t="s">
        <v>19</v>
      </c>
      <c r="F17" s="53"/>
      <c r="G17" s="53"/>
    </row>
    <row r="18" spans="1:35" ht="19.5" customHeight="1" x14ac:dyDescent="0.15">
      <c r="B18" s="52"/>
      <c r="C18" s="52">
        <v>5</v>
      </c>
      <c r="D18" s="52"/>
      <c r="E18" s="52" t="s">
        <v>51</v>
      </c>
      <c r="F18" s="53"/>
      <c r="G18" s="53"/>
    </row>
    <row r="19" spans="1:35" ht="19.5" customHeight="1" x14ac:dyDescent="0.15">
      <c r="B19" s="52"/>
      <c r="C19" s="52">
        <v>6</v>
      </c>
      <c r="D19" s="52"/>
      <c r="E19" s="52" t="s">
        <v>52</v>
      </c>
      <c r="F19" s="52"/>
      <c r="G19" s="53"/>
    </row>
    <row r="20" spans="1:35" s="55" customFormat="1" ht="21" customHeight="1" x14ac:dyDescent="0.15">
      <c r="A20" s="33"/>
      <c r="B20" s="54">
        <v>3</v>
      </c>
      <c r="C20" s="54"/>
      <c r="D20" s="54" t="s">
        <v>53</v>
      </c>
      <c r="E20" s="54"/>
      <c r="F20" s="54"/>
      <c r="G20" s="54"/>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row>
    <row r="21" spans="1:35" ht="19.5" customHeight="1" x14ac:dyDescent="0.15">
      <c r="B21" s="52"/>
      <c r="C21" s="52"/>
      <c r="D21" s="52"/>
      <c r="E21" s="56" t="s">
        <v>53</v>
      </c>
      <c r="F21" s="57" t="s">
        <v>54</v>
      </c>
      <c r="G21" s="57"/>
    </row>
    <row r="22" spans="1:35" ht="19.5" customHeight="1" x14ac:dyDescent="0.15">
      <c r="B22" s="52"/>
      <c r="C22" s="52"/>
      <c r="D22" s="52"/>
      <c r="E22" s="52"/>
      <c r="F22" s="53"/>
      <c r="G22" s="53"/>
    </row>
    <row r="23" spans="1:35" ht="19.5" customHeight="1" x14ac:dyDescent="0.15">
      <c r="B23" s="52"/>
      <c r="C23" s="52"/>
      <c r="D23" s="52"/>
      <c r="E23" s="52"/>
      <c r="F23" s="53"/>
      <c r="G23" s="53"/>
    </row>
    <row r="24" spans="1:35" ht="19.5" customHeight="1" x14ac:dyDescent="0.15">
      <c r="B24" s="52"/>
      <c r="C24" s="52"/>
      <c r="D24" s="52"/>
      <c r="E24" s="52"/>
      <c r="F24" s="53"/>
      <c r="G24" s="53"/>
    </row>
    <row r="25" spans="1:35" ht="19.5" customHeight="1" x14ac:dyDescent="0.15">
      <c r="B25" s="52"/>
      <c r="C25" s="52"/>
      <c r="D25" s="52"/>
      <c r="E25" s="52"/>
      <c r="F25" s="52"/>
      <c r="G25" s="53"/>
    </row>
    <row r="26" spans="1:35" ht="18.75" customHeight="1" x14ac:dyDescent="0.15">
      <c r="B26" s="52"/>
      <c r="C26" s="52"/>
      <c r="D26" s="52"/>
      <c r="E26" s="52"/>
      <c r="F26" s="52"/>
      <c r="G26" s="53"/>
    </row>
    <row r="27" spans="1:35" s="55" customFormat="1" ht="21" customHeight="1" x14ac:dyDescent="0.15">
      <c r="A27" s="33"/>
      <c r="B27" s="54">
        <v>4</v>
      </c>
      <c r="C27" s="54"/>
      <c r="D27" s="54" t="s">
        <v>55</v>
      </c>
      <c r="E27" s="54"/>
      <c r="F27" s="54"/>
      <c r="G27" s="54"/>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row>
    <row r="28" spans="1:35" ht="19.5" customHeight="1" x14ac:dyDescent="0.15">
      <c r="B28" s="52"/>
      <c r="C28" s="52"/>
      <c r="D28" s="52"/>
      <c r="E28" s="56" t="s">
        <v>56</v>
      </c>
      <c r="F28" s="57" t="s">
        <v>57</v>
      </c>
      <c r="G28" s="57"/>
    </row>
    <row r="29" spans="1:35" ht="19.5" customHeight="1" x14ac:dyDescent="0.15">
      <c r="B29" s="52"/>
      <c r="C29" s="52"/>
      <c r="D29" s="52"/>
      <c r="E29" s="52"/>
      <c r="F29" s="53"/>
      <c r="G29" s="53"/>
    </row>
    <row r="30" spans="1:35" ht="19.5" customHeight="1" x14ac:dyDescent="0.15">
      <c r="B30" s="52"/>
      <c r="C30" s="52"/>
      <c r="D30" s="52"/>
      <c r="E30" s="52"/>
      <c r="F30" s="52"/>
      <c r="G30" s="53"/>
    </row>
    <row r="31" spans="1:35" ht="19.5" customHeight="1" x14ac:dyDescent="0.15">
      <c r="B31" s="52"/>
      <c r="C31" s="52"/>
      <c r="D31" s="52"/>
      <c r="E31" s="52"/>
      <c r="F31" s="53"/>
      <c r="G31" s="53"/>
    </row>
    <row r="32" spans="1:35" ht="19.5" customHeight="1" x14ac:dyDescent="0.15">
      <c r="B32" s="52"/>
      <c r="C32" s="52"/>
      <c r="D32" s="52"/>
      <c r="E32" s="52"/>
      <c r="F32" s="52"/>
      <c r="G32" s="53"/>
    </row>
    <row r="33" spans="2:7" ht="18.75" customHeight="1" x14ac:dyDescent="0.15">
      <c r="B33" s="52"/>
      <c r="C33" s="52"/>
      <c r="D33" s="52"/>
      <c r="E33" s="52"/>
      <c r="F33" s="52"/>
      <c r="G33" s="53"/>
    </row>
    <row r="34" spans="2:7" ht="18.75" customHeight="1" x14ac:dyDescent="0.15">
      <c r="E34" s="33" t="s">
        <v>58</v>
      </c>
    </row>
    <row r="35" spans="2:7" ht="18.75" customHeight="1" x14ac:dyDescent="0.15">
      <c r="E35" s="33" t="s">
        <v>606</v>
      </c>
    </row>
    <row r="36" spans="2:7" ht="18.75" customHeight="1" x14ac:dyDescent="0.15">
      <c r="E36" s="33" t="s">
        <v>59</v>
      </c>
    </row>
    <row r="37" spans="2:7" ht="18.75" customHeight="1" x14ac:dyDescent="0.15"/>
    <row r="38" spans="2:7" ht="18.75" customHeight="1" x14ac:dyDescent="0.15"/>
    <row r="39" spans="2:7" ht="18.75" customHeight="1" x14ac:dyDescent="0.15"/>
    <row r="40" spans="2:7" ht="18.75" customHeight="1" x14ac:dyDescent="0.15"/>
    <row r="41" spans="2:7" ht="18.75" customHeight="1" x14ac:dyDescent="0.15"/>
    <row r="42" spans="2:7" ht="18.75" customHeight="1" x14ac:dyDescent="0.15"/>
    <row r="43" spans="2:7" ht="18.75" customHeight="1" x14ac:dyDescent="0.15"/>
    <row r="44" spans="2:7" ht="18.75" customHeight="1" x14ac:dyDescent="0.15"/>
    <row r="45" spans="2:7" ht="18.75" customHeight="1" x14ac:dyDescent="0.15"/>
    <row r="46" spans="2:7" ht="18.75" customHeight="1" x14ac:dyDescent="0.15"/>
    <row r="47" spans="2:7" ht="18.75" customHeight="1" x14ac:dyDescent="0.15"/>
    <row r="48" spans="2:7" ht="18.75" customHeight="1" x14ac:dyDescent="0.15"/>
    <row r="49" ht="18.75" customHeight="1" x14ac:dyDescent="0.15"/>
    <row r="50" ht="18.75" customHeight="1" x14ac:dyDescent="0.15"/>
  </sheetData>
  <phoneticPr fontId="25"/>
  <pageMargins left="0.59055118110236227" right="0.59055118110236227" top="0.59055118110236227" bottom="0.59055118110236227" header="0.51181102362204722" footer="0.51181102362204722"/>
  <pageSetup paperSize="9" scale="7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5F809-BE52-4CBC-BF5F-80E422D6966E}">
  <sheetPr>
    <pageSetUpPr fitToPage="1"/>
  </sheetPr>
  <dimension ref="B1:M21"/>
  <sheetViews>
    <sheetView view="pageBreakPreview" zoomScaleNormal="80" zoomScaleSheetLayoutView="100" workbookViewId="0">
      <selection activeCell="D7" sqref="D7"/>
    </sheetView>
  </sheetViews>
  <sheetFormatPr defaultColWidth="9.875" defaultRowHeight="13.5" x14ac:dyDescent="0.15"/>
  <cols>
    <col min="1" max="1" width="2.5" style="58" customWidth="1"/>
    <col min="2" max="2" width="8.5" style="58" customWidth="1"/>
    <col min="3" max="3" width="4.125" style="58" customWidth="1"/>
    <col min="4" max="4" width="13.75" style="58" customWidth="1"/>
    <col min="5" max="6" width="12.5" style="60" customWidth="1"/>
    <col min="7" max="7" width="16.5" style="60" customWidth="1"/>
    <col min="8" max="8" width="15" style="60" customWidth="1"/>
    <col min="9" max="9" width="38.75" style="60" customWidth="1"/>
    <col min="10" max="10" width="38.75" style="76" customWidth="1"/>
    <col min="11" max="11" width="11.5" style="58" customWidth="1"/>
    <col min="12" max="12" width="20.5" style="58" customWidth="1"/>
    <col min="13" max="13" width="15.875" style="58" customWidth="1"/>
    <col min="14" max="14" width="3.5" style="58" customWidth="1"/>
    <col min="15" max="22" width="9.875" style="58" customWidth="1"/>
    <col min="23" max="16384" width="9.875" style="58"/>
  </cols>
  <sheetData>
    <row r="1" spans="2:13" ht="17.25" x14ac:dyDescent="0.15">
      <c r="B1" s="59" t="s">
        <v>61</v>
      </c>
      <c r="J1" s="61" t="s">
        <v>62</v>
      </c>
    </row>
    <row r="2" spans="2:13" s="62" customFormat="1" ht="18.75" customHeight="1" x14ac:dyDescent="0.15">
      <c r="B2" s="63"/>
      <c r="E2" s="64"/>
      <c r="F2" s="64"/>
      <c r="G2" s="64"/>
      <c r="H2" s="64"/>
      <c r="I2" s="64"/>
      <c r="K2" s="65"/>
      <c r="M2" s="66"/>
    </row>
    <row r="3" spans="2:13" s="67" customFormat="1" ht="23.25" customHeight="1" x14ac:dyDescent="0.15">
      <c r="B3" s="594" t="s">
        <v>63</v>
      </c>
      <c r="C3" s="597" t="s">
        <v>64</v>
      </c>
      <c r="D3" s="598"/>
      <c r="E3" s="583" t="s">
        <v>65</v>
      </c>
      <c r="F3" s="603" t="s">
        <v>66</v>
      </c>
      <c r="G3" s="603" t="s">
        <v>67</v>
      </c>
      <c r="H3" s="583" t="s">
        <v>68</v>
      </c>
      <c r="I3" s="583" t="s">
        <v>69</v>
      </c>
      <c r="J3" s="586" t="s">
        <v>7</v>
      </c>
    </row>
    <row r="4" spans="2:13" s="67" customFormat="1" ht="16.5" customHeight="1" x14ac:dyDescent="0.15">
      <c r="B4" s="595"/>
      <c r="C4" s="599"/>
      <c r="D4" s="600"/>
      <c r="E4" s="584"/>
      <c r="F4" s="604"/>
      <c r="G4" s="604"/>
      <c r="H4" s="584"/>
      <c r="I4" s="584"/>
      <c r="J4" s="587"/>
    </row>
    <row r="5" spans="2:13" s="67" customFormat="1" ht="25.5" customHeight="1" thickBot="1" x14ac:dyDescent="0.2">
      <c r="B5" s="596"/>
      <c r="C5" s="601"/>
      <c r="D5" s="602"/>
      <c r="E5" s="585"/>
      <c r="F5" s="605"/>
      <c r="G5" s="605"/>
      <c r="H5" s="585"/>
      <c r="I5" s="585"/>
      <c r="J5" s="588"/>
    </row>
    <row r="6" spans="2:13" ht="46.5" customHeight="1" thickTop="1" x14ac:dyDescent="0.15">
      <c r="B6" s="68"/>
      <c r="C6" s="589" t="s">
        <v>70</v>
      </c>
      <c r="D6" s="590"/>
      <c r="E6" s="69">
        <v>21.2</v>
      </c>
      <c r="F6" s="69" t="s">
        <v>71</v>
      </c>
      <c r="G6" s="70" t="s">
        <v>72</v>
      </c>
      <c r="H6" s="69" t="s">
        <v>73</v>
      </c>
      <c r="I6" s="69"/>
      <c r="J6" s="69"/>
    </row>
    <row r="7" spans="2:13" ht="34.5" customHeight="1" x14ac:dyDescent="0.15">
      <c r="B7" s="591" t="s">
        <v>319</v>
      </c>
      <c r="C7" s="71">
        <v>1</v>
      </c>
      <c r="D7" s="71"/>
      <c r="E7" s="72"/>
      <c r="F7" s="72"/>
      <c r="G7" s="72"/>
      <c r="H7" s="73"/>
      <c r="I7" s="73"/>
      <c r="J7" s="74"/>
    </row>
    <row r="8" spans="2:13" ht="34.5" customHeight="1" x14ac:dyDescent="0.15">
      <c r="B8" s="592"/>
      <c r="C8" s="71">
        <v>2</v>
      </c>
      <c r="D8" s="71"/>
      <c r="E8" s="72"/>
      <c r="F8" s="72"/>
      <c r="G8" s="72"/>
      <c r="H8" s="73"/>
      <c r="I8" s="73"/>
      <c r="J8" s="74"/>
    </row>
    <row r="9" spans="2:13" ht="34.5" customHeight="1" x14ac:dyDescent="0.15">
      <c r="B9" s="592"/>
      <c r="C9" s="71">
        <v>3</v>
      </c>
      <c r="D9" s="71"/>
      <c r="E9" s="72"/>
      <c r="F9" s="72"/>
      <c r="G9" s="72"/>
      <c r="H9" s="73"/>
      <c r="I9" s="73"/>
      <c r="J9" s="74"/>
    </row>
    <row r="10" spans="2:13" ht="34.5" customHeight="1" x14ac:dyDescent="0.15">
      <c r="B10" s="592"/>
      <c r="C10" s="71">
        <v>4</v>
      </c>
      <c r="D10" s="71"/>
      <c r="E10" s="72"/>
      <c r="F10" s="72"/>
      <c r="G10" s="72"/>
      <c r="H10" s="73"/>
      <c r="I10" s="73"/>
      <c r="J10" s="74"/>
    </row>
    <row r="11" spans="2:13" ht="34.5" customHeight="1" x14ac:dyDescent="0.15">
      <c r="B11" s="593"/>
      <c r="C11" s="71">
        <v>5</v>
      </c>
      <c r="D11" s="71"/>
      <c r="E11" s="72"/>
      <c r="F11" s="72"/>
      <c r="G11" s="72"/>
      <c r="H11" s="73"/>
      <c r="I11" s="73"/>
      <c r="J11" s="74"/>
    </row>
    <row r="12" spans="2:13" ht="34.5" customHeight="1" x14ac:dyDescent="0.15">
      <c r="B12" s="591" t="s">
        <v>318</v>
      </c>
      <c r="C12" s="71">
        <v>1</v>
      </c>
      <c r="D12" s="71"/>
      <c r="E12" s="72"/>
      <c r="F12" s="72"/>
      <c r="G12" s="72"/>
      <c r="H12" s="73"/>
      <c r="I12" s="73"/>
      <c r="J12" s="74"/>
    </row>
    <row r="13" spans="2:13" ht="34.5" customHeight="1" x14ac:dyDescent="0.15">
      <c r="B13" s="592"/>
      <c r="C13" s="71">
        <v>2</v>
      </c>
      <c r="D13" s="71"/>
      <c r="E13" s="72"/>
      <c r="F13" s="72"/>
      <c r="G13" s="72"/>
      <c r="H13" s="73"/>
      <c r="I13" s="73"/>
      <c r="J13" s="74"/>
    </row>
    <row r="14" spans="2:13" ht="34.5" customHeight="1" x14ac:dyDescent="0.15">
      <c r="B14" s="592"/>
      <c r="C14" s="71">
        <v>3</v>
      </c>
      <c r="D14" s="71"/>
      <c r="E14" s="72"/>
      <c r="F14" s="72"/>
      <c r="G14" s="72"/>
      <c r="H14" s="73"/>
      <c r="I14" s="73"/>
      <c r="J14" s="74"/>
    </row>
    <row r="15" spans="2:13" ht="34.5" customHeight="1" x14ac:dyDescent="0.15">
      <c r="B15" s="592"/>
      <c r="C15" s="71">
        <v>4</v>
      </c>
      <c r="D15" s="71"/>
      <c r="E15" s="72"/>
      <c r="F15" s="72"/>
      <c r="G15" s="72"/>
      <c r="H15" s="73"/>
      <c r="I15" s="73"/>
      <c r="J15" s="74"/>
    </row>
    <row r="16" spans="2:13" ht="34.5" customHeight="1" x14ac:dyDescent="0.15">
      <c r="B16" s="593"/>
      <c r="C16" s="71">
        <v>5</v>
      </c>
      <c r="D16" s="71"/>
      <c r="E16" s="72"/>
      <c r="F16" s="72"/>
      <c r="G16" s="72"/>
      <c r="H16" s="73"/>
      <c r="I16" s="73"/>
      <c r="J16" s="74"/>
    </row>
    <row r="17" spans="2:13" s="62" customFormat="1" ht="18.75" customHeight="1" x14ac:dyDescent="0.15">
      <c r="B17" s="62" t="s">
        <v>74</v>
      </c>
      <c r="E17" s="64"/>
      <c r="F17" s="64"/>
      <c r="G17" s="64"/>
      <c r="H17" s="64"/>
      <c r="I17" s="64"/>
      <c r="K17" s="65"/>
      <c r="M17" s="66"/>
    </row>
    <row r="18" spans="2:13" s="62" customFormat="1" ht="18.75" customHeight="1" x14ac:dyDescent="0.15">
      <c r="B18" s="75" t="s">
        <v>75</v>
      </c>
      <c r="E18" s="64"/>
      <c r="F18" s="64"/>
      <c r="G18" s="64"/>
      <c r="H18" s="64"/>
      <c r="I18" s="64"/>
      <c r="K18" s="65"/>
      <c r="M18" s="66"/>
    </row>
    <row r="19" spans="2:13" s="62" customFormat="1" ht="18.75" customHeight="1" x14ac:dyDescent="0.15">
      <c r="B19" s="75" t="s">
        <v>599</v>
      </c>
      <c r="E19" s="64"/>
      <c r="F19" s="64"/>
      <c r="G19" s="64"/>
      <c r="H19" s="64"/>
      <c r="I19" s="64"/>
      <c r="K19" s="65"/>
      <c r="M19" s="66"/>
    </row>
    <row r="20" spans="2:13" s="62" customFormat="1" ht="18.75" customHeight="1" x14ac:dyDescent="0.15">
      <c r="B20" s="75" t="s">
        <v>320</v>
      </c>
      <c r="E20" s="64"/>
      <c r="F20" s="64"/>
      <c r="G20" s="64"/>
      <c r="H20" s="64"/>
      <c r="I20" s="64"/>
      <c r="K20" s="65"/>
      <c r="M20" s="66"/>
    </row>
    <row r="21" spans="2:13" ht="19.5" customHeight="1" x14ac:dyDescent="0.15">
      <c r="B21" s="75"/>
    </row>
  </sheetData>
  <mergeCells count="11">
    <mergeCell ref="I3:I5"/>
    <mergeCell ref="J3:J5"/>
    <mergeCell ref="C6:D6"/>
    <mergeCell ref="B7:B11"/>
    <mergeCell ref="B12:B16"/>
    <mergeCell ref="B3:B5"/>
    <mergeCell ref="C3:D5"/>
    <mergeCell ref="E3:E5"/>
    <mergeCell ref="F3:F5"/>
    <mergeCell ref="G3:G5"/>
    <mergeCell ref="H3:H5"/>
  </mergeCells>
  <phoneticPr fontId="25"/>
  <printOptions horizontalCentered="1" verticalCentered="1"/>
  <pageMargins left="0.70866141732283472" right="0.70866141732283472" top="0.74803149606299213" bottom="0.74803149606299213" header="0.31496062992125984" footer="0.31496062992125984"/>
  <pageSetup paperSize="9" scale="82" fitToHeight="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D7263-43ED-437A-8FD5-353798F99ADA}">
  <sheetPr>
    <pageSetUpPr fitToPage="1"/>
  </sheetPr>
  <dimension ref="B1:H78"/>
  <sheetViews>
    <sheetView showGridLines="0" view="pageBreakPreview" zoomScaleNormal="70" zoomScaleSheetLayoutView="100" workbookViewId="0">
      <selection activeCell="B10" sqref="B10"/>
    </sheetView>
  </sheetViews>
  <sheetFormatPr defaultColWidth="9" defaultRowHeight="13.5" x14ac:dyDescent="0.15"/>
  <cols>
    <col min="1" max="1" width="2.375" style="58" customWidth="1"/>
    <col min="2" max="2" width="28.5" style="58" customWidth="1"/>
    <col min="3" max="3" width="19.5" style="227" customWidth="1"/>
    <col min="4" max="4" width="38" style="227" customWidth="1"/>
    <col min="5" max="5" width="11.875" style="228" bestFit="1" customWidth="1"/>
    <col min="6" max="6" width="42.125" style="229" customWidth="1"/>
    <col min="7" max="7" width="27.375" style="60" customWidth="1"/>
    <col min="8" max="8" width="42.375" style="231" customWidth="1"/>
    <col min="9" max="9" width="1.625" style="58" customWidth="1"/>
    <col min="10" max="10" width="22.5" style="58" customWidth="1"/>
    <col min="11" max="16384" width="9" style="58"/>
  </cols>
  <sheetData>
    <row r="1" spans="2:8" ht="24" x14ac:dyDescent="0.15">
      <c r="B1" s="226" t="s">
        <v>600</v>
      </c>
      <c r="G1" s="230" t="s">
        <v>263</v>
      </c>
    </row>
    <row r="2" spans="2:8" x14ac:dyDescent="0.15">
      <c r="B2" s="58" t="s">
        <v>205</v>
      </c>
      <c r="C2" s="58"/>
      <c r="E2" s="76"/>
      <c r="F2" s="58"/>
      <c r="G2" s="58"/>
      <c r="H2" s="58"/>
    </row>
    <row r="3" spans="2:8" x14ac:dyDescent="0.15">
      <c r="B3" s="232" t="s">
        <v>206</v>
      </c>
      <c r="E3" s="76"/>
      <c r="F3" s="58"/>
      <c r="G3" s="58"/>
      <c r="H3" s="58"/>
    </row>
    <row r="4" spans="2:8" x14ac:dyDescent="0.15">
      <c r="B4" s="232" t="s">
        <v>207</v>
      </c>
      <c r="C4" s="229"/>
    </row>
    <row r="5" spans="2:8" x14ac:dyDescent="0.15">
      <c r="B5" s="232" t="s">
        <v>208</v>
      </c>
      <c r="C5" s="229"/>
    </row>
    <row r="6" spans="2:8" s="564" customFormat="1" x14ac:dyDescent="0.15">
      <c r="B6" s="232" t="s">
        <v>607</v>
      </c>
      <c r="C6" s="229"/>
      <c r="D6" s="227"/>
      <c r="E6" s="228"/>
      <c r="F6" s="229"/>
      <c r="G6" s="60"/>
      <c r="H6" s="231"/>
    </row>
    <row r="7" spans="2:8" s="461" customFormat="1" x14ac:dyDescent="0.15">
      <c r="B7" s="232" t="s">
        <v>608</v>
      </c>
      <c r="C7" s="229"/>
      <c r="D7" s="227"/>
      <c r="E7" s="228"/>
      <c r="F7" s="229"/>
      <c r="G7" s="60"/>
      <c r="H7" s="231"/>
    </row>
    <row r="8" spans="2:8" s="565" customFormat="1" x14ac:dyDescent="0.15">
      <c r="B8" s="232" t="s">
        <v>609</v>
      </c>
      <c r="C8" s="229"/>
      <c r="D8" s="227"/>
      <c r="E8" s="228"/>
      <c r="F8" s="229"/>
      <c r="G8" s="60"/>
      <c r="H8" s="231"/>
    </row>
    <row r="9" spans="2:8" s="565" customFormat="1" x14ac:dyDescent="0.15">
      <c r="B9" s="232" t="s">
        <v>610</v>
      </c>
      <c r="C9" s="229"/>
      <c r="D9" s="227"/>
      <c r="E9" s="228"/>
      <c r="F9" s="229"/>
      <c r="G9" s="60"/>
      <c r="H9" s="231"/>
    </row>
    <row r="10" spans="2:8" s="461" customFormat="1" x14ac:dyDescent="0.15">
      <c r="B10" s="232"/>
      <c r="C10" s="229"/>
      <c r="D10" s="227"/>
      <c r="E10" s="228"/>
      <c r="F10" s="229"/>
      <c r="G10" s="60"/>
      <c r="H10" s="231"/>
    </row>
    <row r="11" spans="2:8" s="67" customFormat="1" ht="18" thickBot="1" x14ac:dyDescent="0.2">
      <c r="B11" s="233" t="s">
        <v>209</v>
      </c>
      <c r="C11" s="233" t="s">
        <v>49</v>
      </c>
      <c r="D11" s="234" t="s">
        <v>210</v>
      </c>
      <c r="E11" s="235" t="s">
        <v>211</v>
      </c>
      <c r="F11" s="234" t="s">
        <v>212</v>
      </c>
      <c r="G11" s="234" t="s">
        <v>7</v>
      </c>
    </row>
    <row r="12" spans="2:8" ht="41.25" thickTop="1" x14ac:dyDescent="0.15">
      <c r="B12" s="606" t="s">
        <v>213</v>
      </c>
      <c r="C12" s="236" t="s">
        <v>214</v>
      </c>
      <c r="D12" s="237" t="s">
        <v>215</v>
      </c>
      <c r="E12" s="237" t="s">
        <v>216</v>
      </c>
      <c r="F12" s="237" t="s">
        <v>217</v>
      </c>
      <c r="G12" s="238"/>
      <c r="H12" s="58"/>
    </row>
    <row r="13" spans="2:8" ht="18" thickBot="1" x14ac:dyDescent="0.2">
      <c r="B13" s="606"/>
      <c r="C13" s="608" t="s">
        <v>218</v>
      </c>
      <c r="D13" s="234" t="s">
        <v>261</v>
      </c>
      <c r="E13" s="235" t="s">
        <v>219</v>
      </c>
      <c r="F13" s="234" t="s">
        <v>209</v>
      </c>
      <c r="G13" s="234" t="s">
        <v>7</v>
      </c>
      <c r="H13" s="58"/>
    </row>
    <row r="14" spans="2:8" ht="48" customHeight="1" thickTop="1" x14ac:dyDescent="0.15">
      <c r="B14" s="606"/>
      <c r="C14" s="609"/>
      <c r="D14" s="239" t="s">
        <v>220</v>
      </c>
      <c r="E14" s="240" t="s">
        <v>221</v>
      </c>
      <c r="F14" s="74" t="s">
        <v>222</v>
      </c>
      <c r="G14" s="72"/>
      <c r="H14" s="58"/>
    </row>
    <row r="15" spans="2:8" ht="56.25" customHeight="1" x14ac:dyDescent="0.15">
      <c r="B15" s="606"/>
      <c r="C15" s="609"/>
      <c r="D15" s="239" t="s">
        <v>223</v>
      </c>
      <c r="E15" s="240" t="s">
        <v>224</v>
      </c>
      <c r="F15" s="74" t="s">
        <v>225</v>
      </c>
      <c r="G15" s="72"/>
      <c r="H15" s="58"/>
    </row>
    <row r="16" spans="2:8" x14ac:dyDescent="0.15">
      <c r="B16" s="606"/>
      <c r="C16" s="609"/>
      <c r="D16" s="239"/>
      <c r="E16" s="240"/>
      <c r="F16" s="241"/>
      <c r="G16" s="72"/>
      <c r="H16" s="58"/>
    </row>
    <row r="17" spans="2:8" x14ac:dyDescent="0.15">
      <c r="B17" s="606"/>
      <c r="C17" s="609"/>
      <c r="D17" s="239"/>
      <c r="E17" s="240"/>
      <c r="F17" s="241"/>
      <c r="G17" s="72"/>
      <c r="H17" s="58"/>
    </row>
    <row r="18" spans="2:8" x14ac:dyDescent="0.15">
      <c r="B18" s="607"/>
      <c r="C18" s="610"/>
      <c r="D18" s="239"/>
      <c r="E18" s="240"/>
      <c r="F18" s="241"/>
      <c r="G18" s="72"/>
      <c r="H18" s="58"/>
    </row>
    <row r="20" spans="2:8" s="67" customFormat="1" ht="18" thickBot="1" x14ac:dyDescent="0.2">
      <c r="B20" s="233" t="s">
        <v>209</v>
      </c>
      <c r="C20" s="233" t="s">
        <v>49</v>
      </c>
      <c r="D20" s="234" t="s">
        <v>210</v>
      </c>
      <c r="E20" s="235" t="s">
        <v>211</v>
      </c>
      <c r="F20" s="234" t="s">
        <v>212</v>
      </c>
      <c r="G20" s="234" t="s">
        <v>7</v>
      </c>
    </row>
    <row r="21" spans="2:8" ht="19.5" customHeight="1" thickTop="1" x14ac:dyDescent="0.15">
      <c r="B21" s="606" t="s">
        <v>226</v>
      </c>
      <c r="C21" s="236"/>
      <c r="D21" s="237"/>
      <c r="E21" s="237"/>
      <c r="F21" s="237"/>
      <c r="G21" s="238"/>
      <c r="H21" s="58"/>
    </row>
    <row r="22" spans="2:8" ht="18" thickBot="1" x14ac:dyDescent="0.2">
      <c r="B22" s="606"/>
      <c r="C22" s="608" t="s">
        <v>218</v>
      </c>
      <c r="D22" s="234" t="s">
        <v>262</v>
      </c>
      <c r="E22" s="235" t="s">
        <v>219</v>
      </c>
      <c r="F22" s="234" t="s">
        <v>209</v>
      </c>
      <c r="G22" s="234" t="s">
        <v>7</v>
      </c>
      <c r="H22" s="58"/>
    </row>
    <row r="23" spans="2:8" ht="14.25" thickTop="1" x14ac:dyDescent="0.15">
      <c r="B23" s="606"/>
      <c r="C23" s="609"/>
      <c r="D23" s="239"/>
      <c r="E23" s="240"/>
      <c r="F23" s="241"/>
      <c r="G23" s="72"/>
      <c r="H23" s="58"/>
    </row>
    <row r="24" spans="2:8" x14ac:dyDescent="0.15">
      <c r="B24" s="606"/>
      <c r="C24" s="609"/>
      <c r="D24" s="239"/>
      <c r="E24" s="240"/>
      <c r="F24" s="241"/>
      <c r="G24" s="72"/>
      <c r="H24" s="58"/>
    </row>
    <row r="25" spans="2:8" x14ac:dyDescent="0.15">
      <c r="B25" s="606"/>
      <c r="C25" s="609"/>
      <c r="D25" s="239"/>
      <c r="E25" s="240"/>
      <c r="F25" s="241"/>
      <c r="G25" s="72"/>
      <c r="H25" s="58"/>
    </row>
    <row r="26" spans="2:8" x14ac:dyDescent="0.15">
      <c r="B26" s="606"/>
      <c r="C26" s="609"/>
      <c r="D26" s="239"/>
      <c r="E26" s="240"/>
      <c r="F26" s="241"/>
      <c r="G26" s="72"/>
      <c r="H26" s="58"/>
    </row>
    <row r="27" spans="2:8" x14ac:dyDescent="0.15">
      <c r="B27" s="606"/>
      <c r="C27" s="609"/>
      <c r="D27" s="239"/>
      <c r="E27" s="240"/>
      <c r="F27" s="241"/>
      <c r="G27" s="72"/>
      <c r="H27" s="58"/>
    </row>
    <row r="28" spans="2:8" x14ac:dyDescent="0.15">
      <c r="B28" s="607"/>
      <c r="C28" s="610"/>
      <c r="D28" s="239"/>
      <c r="E28" s="240"/>
      <c r="F28" s="241"/>
      <c r="G28" s="72"/>
      <c r="H28" s="58"/>
    </row>
    <row r="30" spans="2:8" s="67" customFormat="1" ht="18" thickBot="1" x14ac:dyDescent="0.2">
      <c r="B30" s="233" t="s">
        <v>209</v>
      </c>
      <c r="C30" s="233" t="s">
        <v>49</v>
      </c>
      <c r="D30" s="234" t="s">
        <v>227</v>
      </c>
      <c r="E30" s="235" t="s">
        <v>211</v>
      </c>
      <c r="F30" s="234" t="s">
        <v>212</v>
      </c>
      <c r="G30" s="234" t="s">
        <v>7</v>
      </c>
    </row>
    <row r="31" spans="2:8" ht="19.5" customHeight="1" thickTop="1" x14ac:dyDescent="0.15">
      <c r="B31" s="606" t="s">
        <v>228</v>
      </c>
      <c r="C31" s="236"/>
      <c r="D31" s="237"/>
      <c r="E31" s="237"/>
      <c r="F31" s="237"/>
      <c r="G31" s="238"/>
      <c r="H31" s="58"/>
    </row>
    <row r="32" spans="2:8" ht="18" thickBot="1" x14ac:dyDescent="0.2">
      <c r="B32" s="606"/>
      <c r="C32" s="608" t="s">
        <v>218</v>
      </c>
      <c r="D32" s="234" t="s">
        <v>262</v>
      </c>
      <c r="E32" s="235" t="s">
        <v>219</v>
      </c>
      <c r="F32" s="234" t="s">
        <v>209</v>
      </c>
      <c r="G32" s="234" t="s">
        <v>7</v>
      </c>
      <c r="H32" s="58"/>
    </row>
    <row r="33" spans="2:8" ht="14.25" thickTop="1" x14ac:dyDescent="0.15">
      <c r="B33" s="606"/>
      <c r="C33" s="609"/>
      <c r="D33" s="239"/>
      <c r="E33" s="240"/>
      <c r="F33" s="241"/>
      <c r="G33" s="72"/>
      <c r="H33" s="58"/>
    </row>
    <row r="34" spans="2:8" x14ac:dyDescent="0.15">
      <c r="B34" s="606"/>
      <c r="C34" s="609"/>
      <c r="D34" s="239"/>
      <c r="E34" s="240"/>
      <c r="F34" s="241"/>
      <c r="G34" s="72"/>
      <c r="H34" s="58"/>
    </row>
    <row r="35" spans="2:8" x14ac:dyDescent="0.15">
      <c r="B35" s="606"/>
      <c r="C35" s="609"/>
      <c r="D35" s="239"/>
      <c r="E35" s="240"/>
      <c r="F35" s="241"/>
      <c r="G35" s="72"/>
      <c r="H35" s="58"/>
    </row>
    <row r="36" spans="2:8" x14ac:dyDescent="0.15">
      <c r="B36" s="606"/>
      <c r="C36" s="609"/>
      <c r="D36" s="239"/>
      <c r="E36" s="240"/>
      <c r="F36" s="241"/>
      <c r="G36" s="72"/>
      <c r="H36" s="58"/>
    </row>
    <row r="37" spans="2:8" x14ac:dyDescent="0.15">
      <c r="B37" s="606"/>
      <c r="C37" s="609"/>
      <c r="D37" s="239"/>
      <c r="E37" s="240"/>
      <c r="F37" s="241"/>
      <c r="G37" s="72"/>
      <c r="H37" s="58"/>
    </row>
    <row r="38" spans="2:8" x14ac:dyDescent="0.15">
      <c r="B38" s="607"/>
      <c r="C38" s="610"/>
      <c r="D38" s="239"/>
      <c r="E38" s="240"/>
      <c r="F38" s="241"/>
      <c r="G38" s="72"/>
      <c r="H38" s="58"/>
    </row>
    <row r="40" spans="2:8" s="67" customFormat="1" ht="18" thickBot="1" x14ac:dyDescent="0.2">
      <c r="B40" s="233" t="s">
        <v>209</v>
      </c>
      <c r="C40" s="233" t="s">
        <v>49</v>
      </c>
      <c r="D40" s="234" t="s">
        <v>227</v>
      </c>
      <c r="E40" s="235" t="s">
        <v>211</v>
      </c>
      <c r="F40" s="234" t="s">
        <v>212</v>
      </c>
      <c r="G40" s="234" t="s">
        <v>7</v>
      </c>
    </row>
    <row r="41" spans="2:8" ht="19.5" customHeight="1" thickTop="1" x14ac:dyDescent="0.15">
      <c r="B41" s="606" t="s">
        <v>293</v>
      </c>
      <c r="C41" s="236"/>
      <c r="D41" s="237"/>
      <c r="E41" s="237"/>
      <c r="F41" s="237"/>
      <c r="G41" s="238"/>
      <c r="H41" s="58"/>
    </row>
    <row r="42" spans="2:8" ht="18" thickBot="1" x14ac:dyDescent="0.2">
      <c r="B42" s="606"/>
      <c r="C42" s="608" t="s">
        <v>218</v>
      </c>
      <c r="D42" s="234" t="s">
        <v>262</v>
      </c>
      <c r="E42" s="235" t="s">
        <v>219</v>
      </c>
      <c r="F42" s="234" t="s">
        <v>209</v>
      </c>
      <c r="G42" s="234" t="s">
        <v>7</v>
      </c>
      <c r="H42" s="58"/>
    </row>
    <row r="43" spans="2:8" ht="14.25" thickTop="1" x14ac:dyDescent="0.15">
      <c r="B43" s="606"/>
      <c r="C43" s="609"/>
      <c r="D43" s="239"/>
      <c r="E43" s="240"/>
      <c r="F43" s="241"/>
      <c r="G43" s="72"/>
      <c r="H43" s="58"/>
    </row>
    <row r="44" spans="2:8" x14ac:dyDescent="0.15">
      <c r="B44" s="606"/>
      <c r="C44" s="609"/>
      <c r="D44" s="239"/>
      <c r="E44" s="240"/>
      <c r="F44" s="241"/>
      <c r="G44" s="72"/>
      <c r="H44" s="58"/>
    </row>
    <row r="45" spans="2:8" x14ac:dyDescent="0.15">
      <c r="B45" s="606"/>
      <c r="C45" s="609"/>
      <c r="D45" s="239"/>
      <c r="E45" s="240"/>
      <c r="F45" s="241"/>
      <c r="G45" s="72"/>
      <c r="H45" s="58"/>
    </row>
    <row r="46" spans="2:8" x14ac:dyDescent="0.15">
      <c r="B46" s="606"/>
      <c r="C46" s="609"/>
      <c r="D46" s="239"/>
      <c r="E46" s="240"/>
      <c r="F46" s="241"/>
      <c r="G46" s="72"/>
      <c r="H46" s="58"/>
    </row>
    <row r="47" spans="2:8" x14ac:dyDescent="0.15">
      <c r="B47" s="606"/>
      <c r="C47" s="609"/>
      <c r="D47" s="239"/>
      <c r="E47" s="240"/>
      <c r="F47" s="241"/>
      <c r="G47" s="72"/>
      <c r="H47" s="58"/>
    </row>
    <row r="48" spans="2:8" x14ac:dyDescent="0.15">
      <c r="B48" s="607"/>
      <c r="C48" s="610"/>
      <c r="D48" s="239"/>
      <c r="E48" s="240"/>
      <c r="F48" s="241"/>
      <c r="G48" s="72"/>
      <c r="H48" s="58"/>
    </row>
    <row r="50" spans="2:8" s="67" customFormat="1" ht="18" thickBot="1" x14ac:dyDescent="0.2">
      <c r="B50" s="233" t="s">
        <v>209</v>
      </c>
      <c r="C50" s="233" t="s">
        <v>49</v>
      </c>
      <c r="D50" s="234" t="s">
        <v>227</v>
      </c>
      <c r="E50" s="235" t="s">
        <v>211</v>
      </c>
      <c r="F50" s="234" t="s">
        <v>212</v>
      </c>
      <c r="G50" s="234" t="s">
        <v>7</v>
      </c>
    </row>
    <row r="51" spans="2:8" ht="19.5" customHeight="1" thickTop="1" x14ac:dyDescent="0.15">
      <c r="B51" s="606" t="s">
        <v>292</v>
      </c>
      <c r="C51" s="236"/>
      <c r="D51" s="237"/>
      <c r="E51" s="237"/>
      <c r="F51" s="237"/>
      <c r="G51" s="238"/>
      <c r="H51" s="58"/>
    </row>
    <row r="52" spans="2:8" ht="18" thickBot="1" x14ac:dyDescent="0.2">
      <c r="B52" s="606"/>
      <c r="C52" s="608" t="s">
        <v>218</v>
      </c>
      <c r="D52" s="234" t="s">
        <v>262</v>
      </c>
      <c r="E52" s="235" t="s">
        <v>219</v>
      </c>
      <c r="F52" s="234" t="s">
        <v>209</v>
      </c>
      <c r="G52" s="234" t="s">
        <v>7</v>
      </c>
      <c r="H52" s="58"/>
    </row>
    <row r="53" spans="2:8" ht="14.25" thickTop="1" x14ac:dyDescent="0.15">
      <c r="B53" s="606"/>
      <c r="C53" s="609"/>
      <c r="D53" s="239"/>
      <c r="E53" s="240"/>
      <c r="F53" s="241"/>
      <c r="G53" s="72"/>
      <c r="H53" s="58"/>
    </row>
    <row r="54" spans="2:8" x14ac:dyDescent="0.15">
      <c r="B54" s="606"/>
      <c r="C54" s="609"/>
      <c r="D54" s="239"/>
      <c r="E54" s="240"/>
      <c r="F54" s="241"/>
      <c r="G54" s="72"/>
      <c r="H54" s="58"/>
    </row>
    <row r="55" spans="2:8" x14ac:dyDescent="0.15">
      <c r="B55" s="606"/>
      <c r="C55" s="609"/>
      <c r="D55" s="239"/>
      <c r="E55" s="240"/>
      <c r="F55" s="241"/>
      <c r="G55" s="72"/>
      <c r="H55" s="58"/>
    </row>
    <row r="56" spans="2:8" x14ac:dyDescent="0.15">
      <c r="B56" s="606"/>
      <c r="C56" s="609"/>
      <c r="D56" s="239"/>
      <c r="E56" s="240"/>
      <c r="F56" s="241"/>
      <c r="G56" s="72"/>
      <c r="H56" s="58"/>
    </row>
    <row r="57" spans="2:8" x14ac:dyDescent="0.15">
      <c r="B57" s="606"/>
      <c r="C57" s="609"/>
      <c r="D57" s="239"/>
      <c r="E57" s="240"/>
      <c r="F57" s="241"/>
      <c r="G57" s="72"/>
      <c r="H57" s="58"/>
    </row>
    <row r="58" spans="2:8" x14ac:dyDescent="0.15">
      <c r="B58" s="607"/>
      <c r="C58" s="610"/>
      <c r="D58" s="239"/>
      <c r="E58" s="240"/>
      <c r="F58" s="241"/>
      <c r="G58" s="72"/>
      <c r="H58" s="58"/>
    </row>
    <row r="60" spans="2:8" s="67" customFormat="1" ht="18" thickBot="1" x14ac:dyDescent="0.2">
      <c r="B60" s="233" t="s">
        <v>209</v>
      </c>
      <c r="C60" s="233" t="s">
        <v>49</v>
      </c>
      <c r="D60" s="234" t="s">
        <v>227</v>
      </c>
      <c r="E60" s="235" t="s">
        <v>211</v>
      </c>
      <c r="F60" s="234" t="s">
        <v>212</v>
      </c>
      <c r="G60" s="234" t="s">
        <v>7</v>
      </c>
    </row>
    <row r="61" spans="2:8" ht="19.5" customHeight="1" thickTop="1" x14ac:dyDescent="0.15">
      <c r="B61" s="606" t="s">
        <v>294</v>
      </c>
      <c r="C61" s="236"/>
      <c r="D61" s="237"/>
      <c r="E61" s="237"/>
      <c r="F61" s="237"/>
      <c r="G61" s="238"/>
      <c r="H61" s="58"/>
    </row>
    <row r="62" spans="2:8" ht="18" thickBot="1" x14ac:dyDescent="0.2">
      <c r="B62" s="606"/>
      <c r="C62" s="608" t="s">
        <v>218</v>
      </c>
      <c r="D62" s="234" t="s">
        <v>262</v>
      </c>
      <c r="E62" s="235" t="s">
        <v>219</v>
      </c>
      <c r="F62" s="234" t="s">
        <v>209</v>
      </c>
      <c r="G62" s="234" t="s">
        <v>7</v>
      </c>
      <c r="H62" s="58"/>
    </row>
    <row r="63" spans="2:8" ht="14.25" thickTop="1" x14ac:dyDescent="0.15">
      <c r="B63" s="606"/>
      <c r="C63" s="609"/>
      <c r="D63" s="239"/>
      <c r="E63" s="240"/>
      <c r="F63" s="241"/>
      <c r="G63" s="72"/>
      <c r="H63" s="58"/>
    </row>
    <row r="64" spans="2:8" x14ac:dyDescent="0.15">
      <c r="B64" s="606"/>
      <c r="C64" s="609"/>
      <c r="D64" s="239"/>
      <c r="E64" s="240"/>
      <c r="F64" s="241"/>
      <c r="G64" s="72"/>
      <c r="H64" s="58"/>
    </row>
    <row r="65" spans="2:8" x14ac:dyDescent="0.15">
      <c r="B65" s="606"/>
      <c r="C65" s="609"/>
      <c r="D65" s="239"/>
      <c r="E65" s="240"/>
      <c r="F65" s="241"/>
      <c r="G65" s="72"/>
      <c r="H65" s="58"/>
    </row>
    <row r="66" spans="2:8" x14ac:dyDescent="0.15">
      <c r="B66" s="606"/>
      <c r="C66" s="609"/>
      <c r="D66" s="239"/>
      <c r="E66" s="240"/>
      <c r="F66" s="241"/>
      <c r="G66" s="72"/>
      <c r="H66" s="58"/>
    </row>
    <row r="67" spans="2:8" x14ac:dyDescent="0.15">
      <c r="B67" s="606"/>
      <c r="C67" s="609"/>
      <c r="D67" s="239"/>
      <c r="E67" s="240"/>
      <c r="F67" s="241"/>
      <c r="G67" s="72"/>
      <c r="H67" s="58"/>
    </row>
    <row r="68" spans="2:8" x14ac:dyDescent="0.15">
      <c r="B68" s="607"/>
      <c r="C68" s="610"/>
      <c r="D68" s="239"/>
      <c r="E68" s="240"/>
      <c r="F68" s="241"/>
      <c r="G68" s="72"/>
      <c r="H68" s="58"/>
    </row>
    <row r="70" spans="2:8" s="67" customFormat="1" ht="18" thickBot="1" x14ac:dyDescent="0.2">
      <c r="B70" s="233" t="s">
        <v>229</v>
      </c>
      <c r="C70" s="233" t="s">
        <v>49</v>
      </c>
      <c r="D70" s="234" t="s">
        <v>227</v>
      </c>
      <c r="E70" s="235" t="s">
        <v>211</v>
      </c>
      <c r="F70" s="234" t="s">
        <v>212</v>
      </c>
      <c r="G70" s="234" t="s">
        <v>7</v>
      </c>
    </row>
    <row r="71" spans="2:8" ht="48.75" customHeight="1" thickTop="1" x14ac:dyDescent="0.15">
      <c r="B71" s="242" t="s">
        <v>230</v>
      </c>
      <c r="C71" s="243" t="s">
        <v>231</v>
      </c>
      <c r="D71" s="243" t="s">
        <v>232</v>
      </c>
      <c r="E71" s="243" t="s">
        <v>233</v>
      </c>
      <c r="F71" s="243" t="s">
        <v>234</v>
      </c>
      <c r="G71" s="244"/>
      <c r="H71" s="58"/>
    </row>
    <row r="72" spans="2:8" x14ac:dyDescent="0.15">
      <c r="B72" s="245"/>
      <c r="C72" s="73"/>
      <c r="D72" s="239"/>
      <c r="E72" s="240"/>
      <c r="F72" s="241"/>
      <c r="G72" s="72"/>
      <c r="H72" s="58"/>
    </row>
    <row r="73" spans="2:8" x14ac:dyDescent="0.15">
      <c r="B73" s="245"/>
      <c r="C73" s="73"/>
      <c r="D73" s="239"/>
      <c r="E73" s="240"/>
      <c r="F73" s="241"/>
      <c r="G73" s="72"/>
      <c r="H73" s="58"/>
    </row>
    <row r="74" spans="2:8" x14ac:dyDescent="0.15">
      <c r="B74" s="245"/>
      <c r="C74" s="73"/>
      <c r="D74" s="239"/>
      <c r="E74" s="240"/>
      <c r="F74" s="241"/>
      <c r="G74" s="72"/>
      <c r="H74" s="58"/>
    </row>
    <row r="75" spans="2:8" x14ac:dyDescent="0.15">
      <c r="B75" s="245"/>
      <c r="C75" s="73"/>
      <c r="D75" s="239"/>
      <c r="E75" s="240"/>
      <c r="F75" s="241"/>
      <c r="G75" s="72"/>
      <c r="H75" s="58"/>
    </row>
    <row r="76" spans="2:8" x14ac:dyDescent="0.15">
      <c r="B76" s="245"/>
      <c r="C76" s="73"/>
      <c r="D76" s="239"/>
      <c r="E76" s="240"/>
      <c r="F76" s="241"/>
      <c r="G76" s="72"/>
      <c r="H76" s="58"/>
    </row>
    <row r="77" spans="2:8" x14ac:dyDescent="0.15">
      <c r="B77" s="245"/>
      <c r="C77" s="73"/>
      <c r="D77" s="239"/>
      <c r="E77" s="240"/>
      <c r="F77" s="241"/>
      <c r="G77" s="72"/>
      <c r="H77" s="58"/>
    </row>
    <row r="78" spans="2:8" x14ac:dyDescent="0.15">
      <c r="B78" s="245"/>
      <c r="C78" s="73"/>
      <c r="D78" s="239"/>
      <c r="E78" s="240"/>
      <c r="F78" s="241"/>
      <c r="G78" s="72"/>
      <c r="H78" s="58"/>
    </row>
  </sheetData>
  <mergeCells count="12">
    <mergeCell ref="B12:B18"/>
    <mergeCell ref="C13:C18"/>
    <mergeCell ref="B21:B28"/>
    <mergeCell ref="C22:C28"/>
    <mergeCell ref="B31:B38"/>
    <mergeCell ref="C32:C38"/>
    <mergeCell ref="B41:B48"/>
    <mergeCell ref="C42:C48"/>
    <mergeCell ref="B51:B58"/>
    <mergeCell ref="C52:C58"/>
    <mergeCell ref="B61:B68"/>
    <mergeCell ref="C62:C68"/>
  </mergeCells>
  <phoneticPr fontId="25"/>
  <pageMargins left="0.59055118110236227" right="0.59055118110236227" top="0.59055118110236227" bottom="0.59055118110236227" header="0.51181102362204722" footer="0.51181102362204722"/>
  <pageSetup paperSize="9" scale="54" orientation="portrait" r:id="rId1"/>
  <headerFooter alignWithMargins="0"/>
  <rowBreaks count="1" manualBreakCount="1">
    <brk id="58"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32BAA-1CB9-4D5B-A7FC-FD009868DBE3}">
  <sheetPr>
    <pageSetUpPr fitToPage="1"/>
  </sheetPr>
  <dimension ref="A1:F20"/>
  <sheetViews>
    <sheetView view="pageBreakPreview" zoomScaleNormal="96" zoomScaleSheetLayoutView="100" workbookViewId="0">
      <selection activeCell="A2" sqref="A2:F2"/>
    </sheetView>
  </sheetViews>
  <sheetFormatPr defaultColWidth="8.75" defaultRowHeight="13.5" x14ac:dyDescent="0.15"/>
  <cols>
    <col min="1" max="1" width="3.5" style="246" customWidth="1"/>
    <col min="2" max="2" width="15.5" style="246" bestFit="1" customWidth="1"/>
    <col min="3" max="3" width="6.25" style="246" customWidth="1"/>
    <col min="4" max="4" width="16.875" style="246" customWidth="1"/>
    <col min="5" max="5" width="25.125" style="246" customWidth="1"/>
    <col min="6" max="6" width="25" style="246" customWidth="1"/>
    <col min="7" max="16384" width="8.75" style="58"/>
  </cols>
  <sheetData>
    <row r="1" spans="1:6" x14ac:dyDescent="0.15">
      <c r="F1" s="257" t="s">
        <v>264</v>
      </c>
    </row>
    <row r="2" spans="1:6" ht="17.25" x14ac:dyDescent="0.2">
      <c r="A2" s="620" t="s">
        <v>250</v>
      </c>
      <c r="B2" s="620"/>
      <c r="C2" s="620"/>
      <c r="D2" s="620"/>
      <c r="E2" s="620"/>
      <c r="F2" s="620"/>
    </row>
    <row r="3" spans="1:6" ht="17.25" x14ac:dyDescent="0.2">
      <c r="A3" s="621" t="s">
        <v>249</v>
      </c>
      <c r="B3" s="621"/>
      <c r="C3" s="621"/>
      <c r="D3" s="621"/>
      <c r="E3" s="621"/>
      <c r="F3" s="621"/>
    </row>
    <row r="4" spans="1:6" ht="17.25" x14ac:dyDescent="0.2">
      <c r="B4" s="256"/>
      <c r="C4" s="256"/>
      <c r="D4" s="256"/>
    </row>
    <row r="5" spans="1:6" x14ac:dyDescent="0.15">
      <c r="F5" s="255" t="s">
        <v>248</v>
      </c>
    </row>
    <row r="6" spans="1:6" x14ac:dyDescent="0.15">
      <c r="A6" s="254"/>
      <c r="B6" s="254"/>
      <c r="C6" s="254"/>
      <c r="D6" s="254"/>
      <c r="E6" s="254"/>
      <c r="F6" s="254"/>
    </row>
    <row r="7" spans="1:6" x14ac:dyDescent="0.15">
      <c r="A7" s="622" t="s">
        <v>247</v>
      </c>
      <c r="B7" s="622"/>
      <c r="C7" s="622"/>
      <c r="D7" s="622"/>
      <c r="E7" s="622"/>
      <c r="F7" s="622"/>
    </row>
    <row r="8" spans="1:6" ht="22.5" customHeight="1" x14ac:dyDescent="0.15">
      <c r="A8" s="623" t="s">
        <v>246</v>
      </c>
      <c r="B8" s="624"/>
      <c r="C8" s="625"/>
      <c r="D8" s="625"/>
      <c r="E8" s="625"/>
      <c r="F8" s="626"/>
    </row>
    <row r="9" spans="1:6" ht="22.5" customHeight="1" x14ac:dyDescent="0.15">
      <c r="A9" s="252" t="s">
        <v>138</v>
      </c>
      <c r="B9" s="252" t="s">
        <v>245</v>
      </c>
      <c r="C9" s="253" t="s">
        <v>244</v>
      </c>
      <c r="D9" s="252" t="s">
        <v>243</v>
      </c>
      <c r="E9" s="252" t="s">
        <v>242</v>
      </c>
      <c r="F9" s="252" t="s">
        <v>241</v>
      </c>
    </row>
    <row r="10" spans="1:6" ht="88.5" customHeight="1" x14ac:dyDescent="0.15">
      <c r="A10" s="251">
        <v>1</v>
      </c>
      <c r="B10" s="250"/>
      <c r="C10" s="249"/>
      <c r="D10" s="248"/>
      <c r="E10" s="247"/>
      <c r="F10" s="247"/>
    </row>
    <row r="11" spans="1:6" ht="88.5" customHeight="1" x14ac:dyDescent="0.15">
      <c r="A11" s="251">
        <v>2</v>
      </c>
      <c r="B11" s="250"/>
      <c r="C11" s="249"/>
      <c r="D11" s="248"/>
      <c r="E11" s="247"/>
      <c r="F11" s="247"/>
    </row>
    <row r="12" spans="1:6" ht="88.5" customHeight="1" x14ac:dyDescent="0.15">
      <c r="A12" s="251">
        <v>3</v>
      </c>
      <c r="B12" s="250"/>
      <c r="C12" s="249"/>
      <c r="D12" s="248"/>
      <c r="E12" s="247"/>
      <c r="F12" s="247"/>
    </row>
    <row r="13" spans="1:6" ht="88.5" customHeight="1" x14ac:dyDescent="0.15">
      <c r="A13" s="251">
        <v>4</v>
      </c>
      <c r="B13" s="250"/>
      <c r="C13" s="249"/>
      <c r="D13" s="248"/>
      <c r="E13" s="247"/>
      <c r="F13" s="247"/>
    </row>
    <row r="14" spans="1:6" ht="88.5" customHeight="1" x14ac:dyDescent="0.15">
      <c r="A14" s="251">
        <v>5</v>
      </c>
      <c r="B14" s="250"/>
      <c r="C14" s="249"/>
      <c r="D14" s="248"/>
      <c r="E14" s="247"/>
      <c r="F14" s="247"/>
    </row>
    <row r="16" spans="1:6" ht="21.75" customHeight="1" x14ac:dyDescent="0.15">
      <c r="A16" s="611" t="s">
        <v>240</v>
      </c>
      <c r="B16" s="612"/>
      <c r="C16" s="613"/>
      <c r="D16" s="627" t="s">
        <v>239</v>
      </c>
      <c r="E16" s="628"/>
      <c r="F16" s="629"/>
    </row>
    <row r="17" spans="1:6" ht="21.75" customHeight="1" x14ac:dyDescent="0.15">
      <c r="A17" s="614"/>
      <c r="B17" s="615"/>
      <c r="C17" s="616"/>
      <c r="D17" s="630" t="s">
        <v>238</v>
      </c>
      <c r="E17" s="631"/>
      <c r="F17" s="632"/>
    </row>
    <row r="18" spans="1:6" ht="21.75" customHeight="1" x14ac:dyDescent="0.15">
      <c r="A18" s="614"/>
      <c r="B18" s="615"/>
      <c r="C18" s="616"/>
      <c r="D18" s="630" t="s">
        <v>237</v>
      </c>
      <c r="E18" s="631"/>
      <c r="F18" s="632"/>
    </row>
    <row r="19" spans="1:6" ht="21.75" customHeight="1" x14ac:dyDescent="0.15">
      <c r="A19" s="614"/>
      <c r="B19" s="615"/>
      <c r="C19" s="616"/>
      <c r="D19" s="630" t="s">
        <v>236</v>
      </c>
      <c r="E19" s="631"/>
      <c r="F19" s="632"/>
    </row>
    <row r="20" spans="1:6" ht="21.75" customHeight="1" x14ac:dyDescent="0.15">
      <c r="A20" s="617"/>
      <c r="B20" s="618"/>
      <c r="C20" s="619"/>
      <c r="D20" s="633" t="s">
        <v>235</v>
      </c>
      <c r="E20" s="634"/>
      <c r="F20" s="635"/>
    </row>
  </sheetData>
  <mergeCells count="10">
    <mergeCell ref="A16:C20"/>
    <mergeCell ref="A2:F2"/>
    <mergeCell ref="A3:F3"/>
    <mergeCell ref="A7:F7"/>
    <mergeCell ref="A8:F8"/>
    <mergeCell ref="D16:F16"/>
    <mergeCell ref="D17:F17"/>
    <mergeCell ref="D18:F18"/>
    <mergeCell ref="D19:F19"/>
    <mergeCell ref="D20:F20"/>
  </mergeCells>
  <phoneticPr fontId="25"/>
  <pageMargins left="0.59055118110236227" right="0.59055118110236227"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1BDE-2AB2-44EE-9412-97ADFDC4E1CA}">
  <dimension ref="A1:K53"/>
  <sheetViews>
    <sheetView view="pageBreakPreview" zoomScaleNormal="80" zoomScaleSheetLayoutView="100" workbookViewId="0">
      <selection activeCell="B18" sqref="B18:J19"/>
    </sheetView>
  </sheetViews>
  <sheetFormatPr defaultColWidth="8.75" defaultRowHeight="13.5" x14ac:dyDescent="0.15"/>
  <cols>
    <col min="1" max="1" width="5.875" style="58" customWidth="1"/>
    <col min="2" max="2" width="8.75" style="58"/>
    <col min="3" max="3" width="7.875" style="58" customWidth="1"/>
    <col min="4" max="4" width="8" style="58" customWidth="1"/>
    <col min="5" max="5" width="7.75" style="58" customWidth="1"/>
    <col min="6" max="7" width="7.125" style="58" customWidth="1"/>
    <col min="8" max="10" width="11.875" style="58" customWidth="1"/>
    <col min="11" max="11" width="5.5" style="58" customWidth="1"/>
    <col min="12" max="12" width="5.875" style="58" customWidth="1"/>
    <col min="13" max="16384" width="8.75" style="58"/>
  </cols>
  <sheetData>
    <row r="1" spans="1:10" x14ac:dyDescent="0.15">
      <c r="A1" s="647"/>
      <c r="B1" s="648"/>
      <c r="C1" s="77"/>
      <c r="D1" s="77"/>
      <c r="E1" s="77"/>
      <c r="F1" s="77"/>
      <c r="G1" s="77"/>
      <c r="H1" s="77"/>
      <c r="I1" s="77"/>
      <c r="J1" s="78" t="s">
        <v>265</v>
      </c>
    </row>
    <row r="2" spans="1:10" x14ac:dyDescent="0.15">
      <c r="B2" s="77"/>
      <c r="C2" s="77"/>
      <c r="D2" s="77"/>
      <c r="E2" s="77"/>
      <c r="F2" s="77"/>
      <c r="G2" s="77"/>
      <c r="H2" s="77"/>
      <c r="J2" s="77"/>
    </row>
    <row r="3" spans="1:10" x14ac:dyDescent="0.15">
      <c r="B3" s="77"/>
      <c r="C3" s="77"/>
      <c r="D3" s="77"/>
      <c r="E3" s="77"/>
      <c r="F3" s="77"/>
      <c r="G3" s="77"/>
      <c r="H3" s="77"/>
      <c r="I3" s="77"/>
      <c r="J3" s="77"/>
    </row>
    <row r="4" spans="1:10" ht="28.5" customHeight="1" x14ac:dyDescent="0.15">
      <c r="B4" s="77"/>
      <c r="C4" s="77"/>
      <c r="D4" s="77"/>
      <c r="E4" s="77"/>
      <c r="F4" s="77"/>
      <c r="G4" s="77"/>
      <c r="H4" s="77"/>
      <c r="I4" s="77"/>
      <c r="J4" s="77"/>
    </row>
    <row r="5" spans="1:10" ht="18.75" x14ac:dyDescent="0.15">
      <c r="B5" s="77"/>
      <c r="C5" s="77"/>
      <c r="D5" s="79"/>
      <c r="E5" s="79" t="s">
        <v>76</v>
      </c>
      <c r="F5" s="77"/>
      <c r="G5" s="77"/>
      <c r="H5" s="77"/>
      <c r="I5" s="77"/>
      <c r="J5" s="77"/>
    </row>
    <row r="6" spans="1:10" x14ac:dyDescent="0.15">
      <c r="B6" s="77"/>
      <c r="C6" s="77"/>
      <c r="D6" s="77"/>
      <c r="E6" s="77"/>
      <c r="F6" s="77"/>
      <c r="G6" s="77"/>
      <c r="H6" s="77"/>
      <c r="I6" s="77"/>
      <c r="J6" s="77"/>
    </row>
    <row r="7" spans="1:10" ht="20.25" customHeight="1" x14ac:dyDescent="0.15">
      <c r="B7" s="77"/>
      <c r="C7" s="77"/>
      <c r="D7" s="77"/>
      <c r="E7" s="77"/>
      <c r="F7" s="77"/>
      <c r="G7" s="77"/>
      <c r="H7" s="80"/>
      <c r="J7" s="81" t="s">
        <v>77</v>
      </c>
    </row>
    <row r="8" spans="1:10" x14ac:dyDescent="0.15">
      <c r="B8" s="77"/>
      <c r="C8" s="77"/>
      <c r="D8" s="77"/>
      <c r="E8" s="77"/>
      <c r="F8" s="77"/>
      <c r="G8" s="77"/>
      <c r="H8" s="77"/>
      <c r="I8" s="77"/>
      <c r="J8" s="77"/>
    </row>
    <row r="9" spans="1:10" ht="17.25" x14ac:dyDescent="0.15">
      <c r="B9" s="82" t="s">
        <v>29</v>
      </c>
      <c r="C9" s="77"/>
      <c r="D9" s="77"/>
      <c r="E9" s="77"/>
      <c r="F9" s="77"/>
      <c r="G9" s="77"/>
      <c r="H9" s="77"/>
      <c r="I9" s="77"/>
      <c r="J9" s="77"/>
    </row>
    <row r="10" spans="1:10" ht="17.25" x14ac:dyDescent="0.15">
      <c r="B10" s="82"/>
      <c r="C10" s="77"/>
      <c r="D10" s="77"/>
      <c r="E10" s="77"/>
      <c r="F10" s="77"/>
      <c r="G10" s="77"/>
      <c r="H10" s="77"/>
      <c r="I10" s="77"/>
      <c r="J10" s="77"/>
    </row>
    <row r="11" spans="1:10" ht="17.25" x14ac:dyDescent="0.15">
      <c r="B11" s="82"/>
      <c r="C11" s="77"/>
      <c r="D11" s="77"/>
      <c r="E11" s="77"/>
      <c r="F11" s="77"/>
      <c r="G11" s="77"/>
      <c r="H11" s="77"/>
      <c r="I11" s="77"/>
      <c r="J11" s="77"/>
    </row>
    <row r="12" spans="1:10" ht="24.95" customHeight="1" x14ac:dyDescent="0.15">
      <c r="B12" s="77"/>
      <c r="C12" s="77"/>
      <c r="D12" s="77"/>
      <c r="E12" s="77"/>
      <c r="F12" s="77"/>
      <c r="G12" s="77"/>
      <c r="H12" s="77"/>
      <c r="I12" s="77"/>
      <c r="J12" s="77"/>
    </row>
    <row r="13" spans="1:10" ht="24.95" customHeight="1" x14ac:dyDescent="0.15">
      <c r="B13" s="77"/>
      <c r="C13" s="77"/>
      <c r="D13" s="77"/>
      <c r="E13" s="77"/>
      <c r="G13" s="83" t="s">
        <v>28</v>
      </c>
      <c r="H13" s="646"/>
      <c r="I13" s="646"/>
      <c r="J13" s="646"/>
    </row>
    <row r="14" spans="1:10" ht="24.95" customHeight="1" x14ac:dyDescent="0.15">
      <c r="B14" s="77"/>
      <c r="C14" s="77"/>
      <c r="D14" s="77"/>
      <c r="E14" s="77"/>
      <c r="G14" s="83" t="s">
        <v>27</v>
      </c>
      <c r="H14" s="646"/>
      <c r="I14" s="646"/>
      <c r="J14" s="646"/>
    </row>
    <row r="15" spans="1:10" ht="24.95" customHeight="1" x14ac:dyDescent="0.15">
      <c r="B15" s="77"/>
      <c r="C15" s="77"/>
      <c r="D15" s="77"/>
      <c r="E15" s="77"/>
      <c r="G15" s="83" t="s">
        <v>26</v>
      </c>
      <c r="H15" s="646"/>
      <c r="I15" s="646"/>
      <c r="J15" s="646"/>
    </row>
    <row r="16" spans="1:10" x14ac:dyDescent="0.15">
      <c r="B16" s="77"/>
      <c r="C16" s="77"/>
      <c r="D16" s="77"/>
      <c r="E16" s="77"/>
      <c r="F16" s="77"/>
      <c r="G16" s="77"/>
      <c r="H16" s="77"/>
      <c r="I16" s="77"/>
      <c r="J16" s="77"/>
    </row>
    <row r="17" spans="2:11" x14ac:dyDescent="0.15">
      <c r="B17" s="77"/>
      <c r="C17" s="77"/>
      <c r="D17" s="77"/>
      <c r="E17" s="77"/>
      <c r="F17" s="77"/>
      <c r="G17" s="77"/>
      <c r="H17" s="77"/>
      <c r="I17" s="77"/>
      <c r="J17" s="77"/>
    </row>
    <row r="18" spans="2:11" ht="20.100000000000001" customHeight="1" x14ac:dyDescent="0.15">
      <c r="B18" s="649" t="s">
        <v>295</v>
      </c>
      <c r="C18" s="650"/>
      <c r="D18" s="650"/>
      <c r="E18" s="650"/>
      <c r="F18" s="650"/>
      <c r="G18" s="650"/>
      <c r="H18" s="650"/>
      <c r="I18" s="650"/>
      <c r="J18" s="650"/>
      <c r="K18" s="84"/>
    </row>
    <row r="19" spans="2:11" ht="65.25" customHeight="1" x14ac:dyDescent="0.15">
      <c r="B19" s="650"/>
      <c r="C19" s="650"/>
      <c r="D19" s="650"/>
      <c r="E19" s="650"/>
      <c r="F19" s="650"/>
      <c r="G19" s="650"/>
      <c r="H19" s="650"/>
      <c r="I19" s="650"/>
      <c r="J19" s="650"/>
      <c r="K19" s="84"/>
    </row>
    <row r="20" spans="2:11" ht="18.75" customHeight="1" x14ac:dyDescent="0.15">
      <c r="B20" s="651" t="s">
        <v>24</v>
      </c>
      <c r="C20" s="651"/>
      <c r="D20" s="651"/>
      <c r="E20" s="651"/>
      <c r="F20" s="651"/>
      <c r="G20" s="651"/>
      <c r="H20" s="651"/>
      <c r="I20" s="651"/>
      <c r="J20" s="651"/>
      <c r="K20" s="85"/>
    </row>
    <row r="21" spans="2:11" ht="18.75" customHeight="1" x14ac:dyDescent="0.15">
      <c r="B21" s="85"/>
      <c r="C21" s="85"/>
      <c r="D21" s="85"/>
      <c r="E21" s="85"/>
      <c r="F21" s="85"/>
      <c r="G21" s="85"/>
      <c r="H21" s="85"/>
      <c r="I21" s="85"/>
      <c r="J21" s="85"/>
      <c r="K21" s="85"/>
    </row>
    <row r="22" spans="2:11" ht="18.75" customHeight="1" x14ac:dyDescent="0.15">
      <c r="B22" s="85"/>
      <c r="C22" s="85"/>
      <c r="D22" s="85"/>
      <c r="E22" s="85"/>
      <c r="F22" s="85"/>
      <c r="G22" s="85"/>
      <c r="H22" s="85"/>
      <c r="I22" s="85"/>
      <c r="J22" s="85"/>
      <c r="K22" s="85"/>
    </row>
    <row r="23" spans="2:11" ht="22.5" customHeight="1" x14ac:dyDescent="0.15">
      <c r="B23" s="651" t="s">
        <v>78</v>
      </c>
      <c r="C23" s="651"/>
      <c r="D23" s="651"/>
      <c r="E23" s="651"/>
      <c r="F23" s="651"/>
      <c r="G23" s="651"/>
      <c r="H23" s="651"/>
      <c r="I23" s="651"/>
      <c r="J23" s="651"/>
      <c r="K23" s="85"/>
    </row>
    <row r="24" spans="2:11" ht="22.5" customHeight="1" x14ac:dyDescent="0.15">
      <c r="B24" s="86"/>
      <c r="C24" s="86"/>
      <c r="D24" s="86"/>
      <c r="E24" s="86"/>
      <c r="F24" s="86"/>
      <c r="G24" s="86"/>
      <c r="H24" s="86"/>
      <c r="I24" s="86"/>
      <c r="J24" s="86"/>
      <c r="K24" s="85"/>
    </row>
    <row r="25" spans="2:11" ht="22.5" customHeight="1" x14ac:dyDescent="0.15">
      <c r="B25" s="86"/>
      <c r="C25" s="86"/>
      <c r="D25" s="86"/>
      <c r="E25" s="86"/>
      <c r="F25" s="86"/>
      <c r="G25" s="86"/>
      <c r="H25" s="86"/>
      <c r="I25" s="86"/>
      <c r="J25" s="86"/>
      <c r="K25" s="85"/>
    </row>
    <row r="26" spans="2:11" ht="15.75" customHeight="1" x14ac:dyDescent="0.15">
      <c r="B26" s="85"/>
      <c r="C26" s="85"/>
      <c r="D26" s="85"/>
      <c r="E26" s="85"/>
      <c r="F26" s="85"/>
      <c r="G26" s="85"/>
      <c r="H26" s="85"/>
      <c r="I26" s="85"/>
      <c r="J26" s="85"/>
      <c r="K26" s="85"/>
    </row>
    <row r="27" spans="2:11" ht="15.75" customHeight="1" x14ac:dyDescent="0.15">
      <c r="B27" s="85"/>
      <c r="C27" s="85"/>
      <c r="D27" s="85"/>
      <c r="E27" s="85"/>
      <c r="F27" s="85"/>
      <c r="G27" s="85"/>
      <c r="H27" s="85"/>
      <c r="I27" s="85"/>
      <c r="J27" s="85"/>
      <c r="K27" s="85"/>
    </row>
    <row r="28" spans="2:11" x14ac:dyDescent="0.15">
      <c r="B28" s="77"/>
    </row>
    <row r="29" spans="2:11" ht="14.25" x14ac:dyDescent="0.15">
      <c r="B29" s="652" t="s">
        <v>22</v>
      </c>
      <c r="C29" s="652"/>
      <c r="D29" s="77"/>
      <c r="E29" s="77"/>
      <c r="F29" s="77"/>
      <c r="G29" s="77"/>
      <c r="H29" s="77"/>
      <c r="I29" s="77"/>
      <c r="J29" s="77"/>
    </row>
    <row r="30" spans="2:11" ht="18" customHeight="1" x14ac:dyDescent="0.15">
      <c r="B30" s="636" t="s">
        <v>21</v>
      </c>
      <c r="C30" s="637"/>
      <c r="D30" s="640"/>
      <c r="E30" s="641"/>
      <c r="F30" s="641"/>
      <c r="G30" s="641"/>
      <c r="H30" s="641"/>
      <c r="I30" s="641"/>
      <c r="J30" s="642"/>
    </row>
    <row r="31" spans="2:11" ht="18" customHeight="1" x14ac:dyDescent="0.15">
      <c r="B31" s="638"/>
      <c r="C31" s="639"/>
      <c r="D31" s="643"/>
      <c r="E31" s="644"/>
      <c r="F31" s="644"/>
      <c r="G31" s="644"/>
      <c r="H31" s="644"/>
      <c r="I31" s="644"/>
      <c r="J31" s="645"/>
    </row>
    <row r="32" spans="2:11" ht="18" customHeight="1" x14ac:dyDescent="0.15">
      <c r="B32" s="636" t="s">
        <v>20</v>
      </c>
      <c r="C32" s="637"/>
      <c r="D32" s="640"/>
      <c r="E32" s="641"/>
      <c r="F32" s="641"/>
      <c r="G32" s="641"/>
      <c r="H32" s="641"/>
      <c r="I32" s="641"/>
      <c r="J32" s="642"/>
    </row>
    <row r="33" spans="2:10" ht="18" customHeight="1" x14ac:dyDescent="0.15">
      <c r="B33" s="638"/>
      <c r="C33" s="639"/>
      <c r="D33" s="643"/>
      <c r="E33" s="644"/>
      <c r="F33" s="644"/>
      <c r="G33" s="644"/>
      <c r="H33" s="644"/>
      <c r="I33" s="644"/>
      <c r="J33" s="645"/>
    </row>
    <row r="34" spans="2:10" ht="18" customHeight="1" x14ac:dyDescent="0.15">
      <c r="B34" s="636" t="s">
        <v>19</v>
      </c>
      <c r="C34" s="637"/>
      <c r="D34" s="640"/>
      <c r="E34" s="641"/>
      <c r="F34" s="641"/>
      <c r="G34" s="641"/>
      <c r="H34" s="641"/>
      <c r="I34" s="641"/>
      <c r="J34" s="642"/>
    </row>
    <row r="35" spans="2:10" ht="18" customHeight="1" x14ac:dyDescent="0.15">
      <c r="B35" s="638"/>
      <c r="C35" s="639"/>
      <c r="D35" s="643"/>
      <c r="E35" s="644"/>
      <c r="F35" s="644"/>
      <c r="G35" s="644"/>
      <c r="H35" s="644"/>
      <c r="I35" s="644"/>
      <c r="J35" s="645"/>
    </row>
    <row r="36" spans="2:10" ht="18" customHeight="1" x14ac:dyDescent="0.15">
      <c r="B36" s="636" t="s">
        <v>18</v>
      </c>
      <c r="C36" s="637"/>
      <c r="D36" s="640"/>
      <c r="E36" s="641"/>
      <c r="F36" s="641"/>
      <c r="G36" s="641"/>
      <c r="H36" s="641"/>
      <c r="I36" s="641"/>
      <c r="J36" s="642"/>
    </row>
    <row r="37" spans="2:10" ht="18" customHeight="1" x14ac:dyDescent="0.15">
      <c r="B37" s="638"/>
      <c r="C37" s="639"/>
      <c r="D37" s="643"/>
      <c r="E37" s="644"/>
      <c r="F37" s="644"/>
      <c r="G37" s="644"/>
      <c r="H37" s="644"/>
      <c r="I37" s="644"/>
      <c r="J37" s="645"/>
    </row>
    <row r="38" spans="2:10" ht="18" customHeight="1" x14ac:dyDescent="0.15">
      <c r="B38" s="636" t="s">
        <v>17</v>
      </c>
      <c r="C38" s="637"/>
      <c r="D38" s="640"/>
      <c r="E38" s="641"/>
      <c r="F38" s="641"/>
      <c r="G38" s="641"/>
      <c r="H38" s="641"/>
      <c r="I38" s="641"/>
      <c r="J38" s="642"/>
    </row>
    <row r="39" spans="2:10" ht="18" customHeight="1" x14ac:dyDescent="0.15">
      <c r="B39" s="638"/>
      <c r="C39" s="639"/>
      <c r="D39" s="643"/>
      <c r="E39" s="644"/>
      <c r="F39" s="644"/>
      <c r="G39" s="644"/>
      <c r="H39" s="644"/>
      <c r="I39" s="644"/>
      <c r="J39" s="645"/>
    </row>
    <row r="40" spans="2:10" x14ac:dyDescent="0.15">
      <c r="B40" s="77"/>
      <c r="C40" s="77"/>
      <c r="D40" s="77"/>
      <c r="E40" s="77"/>
      <c r="F40" s="77"/>
      <c r="G40" s="77"/>
      <c r="H40" s="77"/>
      <c r="I40" s="77"/>
      <c r="J40" s="77"/>
    </row>
    <row r="41" spans="2:10" x14ac:dyDescent="0.15">
      <c r="B41" s="77"/>
      <c r="C41" s="77"/>
      <c r="D41" s="77"/>
      <c r="E41" s="77"/>
      <c r="F41" s="77"/>
      <c r="G41" s="77"/>
      <c r="H41" s="77"/>
      <c r="I41" s="77"/>
      <c r="J41" s="77"/>
    </row>
    <row r="42" spans="2:10" x14ac:dyDescent="0.15">
      <c r="B42" s="77"/>
      <c r="C42" s="77"/>
      <c r="D42" s="77"/>
      <c r="E42" s="77"/>
      <c r="F42" s="77"/>
      <c r="G42" s="77"/>
      <c r="H42" s="77"/>
      <c r="I42" s="77"/>
      <c r="J42" s="77"/>
    </row>
    <row r="43" spans="2:10" x14ac:dyDescent="0.15">
      <c r="B43" s="77"/>
      <c r="C43" s="77"/>
      <c r="D43" s="77"/>
      <c r="E43" s="77"/>
      <c r="F43" s="77"/>
      <c r="G43" s="77"/>
      <c r="H43" s="77"/>
      <c r="I43" s="77"/>
      <c r="J43" s="77"/>
    </row>
    <row r="44" spans="2:10" x14ac:dyDescent="0.15">
      <c r="B44" s="77"/>
      <c r="C44" s="77"/>
      <c r="D44" s="77"/>
      <c r="E44" s="77"/>
      <c r="F44" s="77"/>
      <c r="G44" s="77"/>
      <c r="H44" s="77"/>
      <c r="I44" s="77"/>
      <c r="J44" s="77"/>
    </row>
    <row r="45" spans="2:10" x14ac:dyDescent="0.15">
      <c r="B45" s="77"/>
      <c r="C45" s="77"/>
      <c r="D45" s="77"/>
      <c r="E45" s="77"/>
      <c r="F45" s="77"/>
      <c r="G45" s="77"/>
      <c r="H45" s="77"/>
      <c r="I45" s="77"/>
      <c r="J45" s="77"/>
    </row>
    <row r="46" spans="2:10" x14ac:dyDescent="0.15">
      <c r="B46" s="77"/>
      <c r="C46" s="77"/>
      <c r="D46" s="77"/>
      <c r="E46" s="77"/>
      <c r="F46" s="77"/>
      <c r="G46" s="77"/>
      <c r="H46" s="77"/>
      <c r="I46" s="77"/>
      <c r="J46" s="77"/>
    </row>
    <row r="47" spans="2:10" x14ac:dyDescent="0.15">
      <c r="B47" s="77"/>
      <c r="C47" s="77"/>
      <c r="D47" s="77"/>
      <c r="E47" s="77"/>
      <c r="F47" s="77"/>
      <c r="G47" s="77"/>
      <c r="H47" s="77"/>
      <c r="I47" s="77"/>
      <c r="J47" s="77"/>
    </row>
    <row r="48" spans="2:10" x14ac:dyDescent="0.15">
      <c r="B48" s="77"/>
      <c r="C48" s="77"/>
      <c r="D48" s="77"/>
      <c r="E48" s="77"/>
      <c r="F48" s="77"/>
      <c r="G48" s="77"/>
      <c r="H48" s="77"/>
      <c r="I48" s="77"/>
      <c r="J48" s="77"/>
    </row>
    <row r="49" spans="2:10" x14ac:dyDescent="0.15">
      <c r="B49" s="77"/>
      <c r="C49" s="77"/>
      <c r="D49" s="77"/>
      <c r="E49" s="77"/>
      <c r="F49" s="77"/>
      <c r="G49" s="77"/>
      <c r="H49" s="77"/>
      <c r="I49" s="77"/>
      <c r="J49" s="77"/>
    </row>
    <row r="50" spans="2:10" x14ac:dyDescent="0.15">
      <c r="B50" s="77"/>
      <c r="C50" s="77"/>
      <c r="D50" s="77"/>
      <c r="E50" s="77"/>
      <c r="F50" s="77"/>
      <c r="G50" s="77"/>
      <c r="H50" s="77"/>
      <c r="I50" s="77"/>
      <c r="J50" s="77"/>
    </row>
    <row r="51" spans="2:10" x14ac:dyDescent="0.15">
      <c r="B51" s="77"/>
      <c r="C51" s="77"/>
      <c r="D51" s="77"/>
      <c r="E51" s="77"/>
      <c r="F51" s="77"/>
      <c r="G51" s="77"/>
      <c r="H51" s="77"/>
      <c r="I51" s="77"/>
      <c r="J51" s="77"/>
    </row>
    <row r="52" spans="2:10" x14ac:dyDescent="0.15">
      <c r="B52" s="77"/>
      <c r="C52" s="77"/>
      <c r="D52" s="77"/>
      <c r="E52" s="77"/>
      <c r="F52" s="77"/>
      <c r="G52" s="77"/>
      <c r="H52" s="77"/>
      <c r="I52" s="77"/>
      <c r="J52" s="77"/>
    </row>
    <row r="53" spans="2:10" x14ac:dyDescent="0.15">
      <c r="B53" s="77"/>
      <c r="C53" s="77"/>
      <c r="D53" s="77"/>
      <c r="E53" s="77"/>
      <c r="F53" s="77"/>
      <c r="G53" s="77"/>
      <c r="H53" s="77"/>
      <c r="I53" s="77"/>
      <c r="J53" s="77"/>
    </row>
  </sheetData>
  <mergeCells count="18">
    <mergeCell ref="A1:B1"/>
    <mergeCell ref="B18:J19"/>
    <mergeCell ref="B20:J20"/>
    <mergeCell ref="B23:J23"/>
    <mergeCell ref="B29:C29"/>
    <mergeCell ref="B38:C39"/>
    <mergeCell ref="D38:J39"/>
    <mergeCell ref="H13:J13"/>
    <mergeCell ref="H14:J14"/>
    <mergeCell ref="H15:J15"/>
    <mergeCell ref="B32:C33"/>
    <mergeCell ref="D32:J33"/>
    <mergeCell ref="B34:C35"/>
    <mergeCell ref="D34:J35"/>
    <mergeCell ref="B36:C37"/>
    <mergeCell ref="D36:J37"/>
    <mergeCell ref="B30:C31"/>
    <mergeCell ref="D30:J31"/>
  </mergeCells>
  <phoneticPr fontId="2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CB036-4B4C-4B6C-A578-3C5872B1A427}">
  <sheetPr>
    <pageSetUpPr fitToPage="1"/>
  </sheetPr>
  <dimension ref="A1:AG62"/>
  <sheetViews>
    <sheetView view="pageBreakPreview" topLeftCell="A4" zoomScaleNormal="130" zoomScaleSheetLayoutView="100" workbookViewId="0">
      <selection activeCell="AB15" sqref="AB15"/>
    </sheetView>
  </sheetViews>
  <sheetFormatPr defaultRowHeight="13.5" x14ac:dyDescent="0.15"/>
  <cols>
    <col min="1" max="47" width="2.625" style="284" customWidth="1"/>
    <col min="48" max="16384" width="9" style="284"/>
  </cols>
  <sheetData>
    <row r="1" spans="1:33" x14ac:dyDescent="0.15">
      <c r="A1" s="670"/>
      <c r="B1" s="670"/>
      <c r="C1" s="671"/>
      <c r="D1" s="671"/>
      <c r="E1" s="671"/>
      <c r="F1" s="671"/>
      <c r="AG1" s="87" t="s">
        <v>291</v>
      </c>
    </row>
    <row r="2" spans="1:33"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3"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1:33"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row>
    <row r="5" spans="1:33" ht="13.5" customHeight="1" x14ac:dyDescent="0.15">
      <c r="A5" s="77"/>
      <c r="B5" s="77"/>
      <c r="C5" s="77"/>
      <c r="D5" s="77"/>
      <c r="E5" s="672" t="s">
        <v>79</v>
      </c>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77"/>
      <c r="AF5" s="77"/>
      <c r="AG5" s="77"/>
    </row>
    <row r="6" spans="1:33" ht="13.5" customHeight="1" x14ac:dyDescent="0.15">
      <c r="A6" s="77"/>
      <c r="B6" s="77"/>
      <c r="C6" s="77"/>
      <c r="D6" s="77"/>
      <c r="E6" s="672"/>
      <c r="F6" s="672"/>
      <c r="G6" s="672"/>
      <c r="H6" s="672"/>
      <c r="I6" s="672"/>
      <c r="J6" s="672"/>
      <c r="K6" s="672"/>
      <c r="L6" s="672"/>
      <c r="M6" s="672"/>
      <c r="N6" s="672"/>
      <c r="O6" s="672"/>
      <c r="P6" s="672"/>
      <c r="Q6" s="672"/>
      <c r="R6" s="672"/>
      <c r="S6" s="672"/>
      <c r="T6" s="672"/>
      <c r="U6" s="672"/>
      <c r="V6" s="672"/>
      <c r="W6" s="672"/>
      <c r="X6" s="672"/>
      <c r="Y6" s="672"/>
      <c r="Z6" s="672"/>
      <c r="AA6" s="672"/>
      <c r="AB6" s="672"/>
      <c r="AC6" s="672"/>
      <c r="AD6" s="672"/>
      <c r="AE6" s="77"/>
      <c r="AF6" s="77"/>
      <c r="AG6" s="77"/>
    </row>
    <row r="7" spans="1:33" ht="13.5" customHeight="1" x14ac:dyDescent="0.15">
      <c r="A7" s="77"/>
      <c r="B7" s="77"/>
      <c r="C7" s="77"/>
      <c r="D7" s="77"/>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77"/>
      <c r="AF7" s="77"/>
      <c r="AG7" s="77"/>
    </row>
    <row r="8" spans="1:33" x14ac:dyDescent="0.15">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row>
    <row r="9" spans="1:33" x14ac:dyDescent="0.15">
      <c r="A9" s="77"/>
      <c r="B9" s="77"/>
      <c r="C9" s="88"/>
      <c r="D9" s="89"/>
      <c r="E9" s="89"/>
      <c r="F9" s="89"/>
      <c r="G9" s="89"/>
      <c r="H9" s="90"/>
      <c r="I9" s="673" t="s">
        <v>80</v>
      </c>
      <c r="J9" s="674"/>
      <c r="K9" s="673" t="s">
        <v>81</v>
      </c>
      <c r="L9" s="675"/>
      <c r="M9" s="676" t="s">
        <v>82</v>
      </c>
      <c r="N9" s="674"/>
      <c r="O9" s="673" t="s">
        <v>83</v>
      </c>
      <c r="P9" s="674"/>
      <c r="Q9" s="673" t="s">
        <v>84</v>
      </c>
      <c r="R9" s="675"/>
      <c r="S9" s="676" t="s">
        <v>85</v>
      </c>
      <c r="T9" s="674"/>
      <c r="U9" s="673" t="s">
        <v>86</v>
      </c>
      <c r="V9" s="674"/>
      <c r="W9" s="673" t="s">
        <v>87</v>
      </c>
      <c r="X9" s="675"/>
      <c r="Y9" s="676" t="s">
        <v>88</v>
      </c>
      <c r="Z9" s="674"/>
      <c r="AA9" s="673" t="s">
        <v>89</v>
      </c>
      <c r="AB9" s="674"/>
      <c r="AC9" s="673" t="s">
        <v>90</v>
      </c>
      <c r="AD9" s="674"/>
      <c r="AE9" s="77"/>
      <c r="AF9" s="77"/>
    </row>
    <row r="10" spans="1:33" ht="13.5" customHeight="1" x14ac:dyDescent="0.15">
      <c r="A10" s="77"/>
      <c r="B10" s="77"/>
      <c r="C10" s="665" t="s">
        <v>91</v>
      </c>
      <c r="D10" s="666"/>
      <c r="E10" s="666"/>
      <c r="F10" s="666"/>
      <c r="G10" s="666"/>
      <c r="H10" s="667"/>
      <c r="I10" s="663"/>
      <c r="J10" s="660"/>
      <c r="K10" s="663"/>
      <c r="L10" s="668"/>
      <c r="M10" s="659"/>
      <c r="N10" s="660"/>
      <c r="O10" s="663"/>
      <c r="P10" s="660"/>
      <c r="Q10" s="663"/>
      <c r="R10" s="668"/>
      <c r="S10" s="659"/>
      <c r="T10" s="660"/>
      <c r="U10" s="663"/>
      <c r="V10" s="660"/>
      <c r="W10" s="663"/>
      <c r="X10" s="668"/>
      <c r="Y10" s="659"/>
      <c r="Z10" s="660"/>
      <c r="AA10" s="663"/>
      <c r="AB10" s="660"/>
      <c r="AC10" s="663"/>
      <c r="AD10" s="660"/>
      <c r="AE10" s="77"/>
      <c r="AF10" s="77"/>
    </row>
    <row r="11" spans="1:33" ht="13.5" customHeight="1" x14ac:dyDescent="0.15">
      <c r="A11" s="77"/>
      <c r="B11" s="77"/>
      <c r="C11" s="665"/>
      <c r="D11" s="666"/>
      <c r="E11" s="666"/>
      <c r="F11" s="666"/>
      <c r="G11" s="666"/>
      <c r="H11" s="667"/>
      <c r="I11" s="663"/>
      <c r="J11" s="660"/>
      <c r="K11" s="663"/>
      <c r="L11" s="668"/>
      <c r="M11" s="659"/>
      <c r="N11" s="660"/>
      <c r="O11" s="663"/>
      <c r="P11" s="660"/>
      <c r="Q11" s="663"/>
      <c r="R11" s="668"/>
      <c r="S11" s="659"/>
      <c r="T11" s="660"/>
      <c r="U11" s="663"/>
      <c r="V11" s="660"/>
      <c r="W11" s="663"/>
      <c r="X11" s="668"/>
      <c r="Y11" s="659"/>
      <c r="Z11" s="660"/>
      <c r="AA11" s="663"/>
      <c r="AB11" s="660"/>
      <c r="AC11" s="663"/>
      <c r="AD11" s="660"/>
      <c r="AE11" s="77"/>
      <c r="AF11" s="77"/>
    </row>
    <row r="12" spans="1:33" ht="13.5" customHeight="1" x14ac:dyDescent="0.15">
      <c r="A12" s="77"/>
      <c r="B12" s="77"/>
      <c r="C12" s="665"/>
      <c r="D12" s="666"/>
      <c r="E12" s="666"/>
      <c r="F12" s="666"/>
      <c r="G12" s="666"/>
      <c r="H12" s="667"/>
      <c r="I12" s="663"/>
      <c r="J12" s="660"/>
      <c r="K12" s="663"/>
      <c r="L12" s="668"/>
      <c r="M12" s="659"/>
      <c r="N12" s="660"/>
      <c r="O12" s="663"/>
      <c r="P12" s="660"/>
      <c r="Q12" s="663"/>
      <c r="R12" s="668"/>
      <c r="S12" s="659"/>
      <c r="T12" s="660"/>
      <c r="U12" s="663"/>
      <c r="V12" s="660"/>
      <c r="W12" s="663"/>
      <c r="X12" s="668"/>
      <c r="Y12" s="659"/>
      <c r="Z12" s="660"/>
      <c r="AA12" s="663"/>
      <c r="AB12" s="660"/>
      <c r="AC12" s="663"/>
      <c r="AD12" s="660"/>
      <c r="AE12" s="77"/>
      <c r="AF12" s="77"/>
    </row>
    <row r="13" spans="1:33" x14ac:dyDescent="0.15">
      <c r="A13" s="77"/>
      <c r="B13" s="77"/>
      <c r="C13" s="91"/>
      <c r="D13" s="92"/>
      <c r="E13" s="92"/>
      <c r="F13" s="92"/>
      <c r="G13" s="92"/>
      <c r="H13" s="93"/>
      <c r="I13" s="657"/>
      <c r="J13" s="662"/>
      <c r="K13" s="657"/>
      <c r="L13" s="669"/>
      <c r="M13" s="661"/>
      <c r="N13" s="662"/>
      <c r="O13" s="657"/>
      <c r="P13" s="662"/>
      <c r="Q13" s="657"/>
      <c r="R13" s="669"/>
      <c r="S13" s="661"/>
      <c r="T13" s="662"/>
      <c r="U13" s="657"/>
      <c r="V13" s="662"/>
      <c r="W13" s="657"/>
      <c r="X13" s="669"/>
      <c r="Y13" s="661"/>
      <c r="Z13" s="662"/>
      <c r="AA13" s="657"/>
      <c r="AB13" s="662"/>
      <c r="AC13" s="657"/>
      <c r="AD13" s="662"/>
      <c r="AE13" s="77"/>
      <c r="AF13" s="77"/>
    </row>
    <row r="14" spans="1:33" x14ac:dyDescent="0.15">
      <c r="A14" s="77"/>
      <c r="B14" s="77"/>
      <c r="C14" s="77"/>
      <c r="D14" s="77"/>
      <c r="E14" s="77"/>
      <c r="F14" s="77"/>
      <c r="G14" s="77"/>
      <c r="H14" s="77"/>
      <c r="I14" s="77"/>
      <c r="J14" s="282" t="s">
        <v>92</v>
      </c>
      <c r="K14" s="77"/>
      <c r="L14" s="282">
        <v>1</v>
      </c>
      <c r="M14" s="282" t="s">
        <v>93</v>
      </c>
      <c r="O14" s="77"/>
      <c r="P14" s="77"/>
      <c r="Q14" s="77"/>
      <c r="R14" s="77"/>
      <c r="S14" s="77"/>
      <c r="T14" s="77"/>
      <c r="U14" s="77"/>
      <c r="V14" s="77"/>
      <c r="W14" s="77"/>
      <c r="X14" s="77"/>
      <c r="Y14" s="77"/>
      <c r="Z14" s="77"/>
      <c r="AA14" s="77"/>
      <c r="AB14" s="77"/>
      <c r="AC14" s="77"/>
      <c r="AD14" s="77"/>
      <c r="AE14" s="77"/>
      <c r="AF14" s="77"/>
      <c r="AG14" s="77"/>
    </row>
    <row r="15" spans="1:33" x14ac:dyDescent="0.15">
      <c r="A15" s="77"/>
      <c r="B15" s="77"/>
      <c r="C15" s="77"/>
      <c r="D15" s="77"/>
      <c r="E15" s="77"/>
      <c r="F15" s="77"/>
      <c r="G15" s="77"/>
      <c r="H15" s="77"/>
      <c r="I15" s="77"/>
      <c r="J15" s="77"/>
      <c r="K15" s="77"/>
      <c r="L15" s="282">
        <v>2</v>
      </c>
      <c r="M15" s="282" t="s">
        <v>94</v>
      </c>
      <c r="N15" s="77"/>
      <c r="O15" s="77"/>
      <c r="P15" s="77"/>
      <c r="Q15" s="77"/>
      <c r="R15" s="77"/>
      <c r="S15" s="77"/>
      <c r="T15" s="77"/>
      <c r="U15" s="77"/>
      <c r="V15" s="77"/>
      <c r="W15" s="77"/>
      <c r="X15" s="77"/>
      <c r="Y15" s="77"/>
      <c r="Z15" s="77"/>
      <c r="AA15" s="77"/>
      <c r="AB15" s="77"/>
      <c r="AC15" s="77"/>
      <c r="AD15" s="77"/>
      <c r="AE15" s="77"/>
      <c r="AF15" s="77"/>
      <c r="AG15" s="77"/>
    </row>
    <row r="16" spans="1:33" x14ac:dyDescent="0.15">
      <c r="A16" s="77"/>
      <c r="B16" s="77"/>
      <c r="C16" s="77"/>
      <c r="D16" s="77"/>
      <c r="E16" s="77"/>
      <c r="F16" s="77"/>
      <c r="G16" s="77"/>
      <c r="H16" s="77"/>
      <c r="I16" s="77"/>
      <c r="J16" s="77"/>
      <c r="K16" s="77"/>
      <c r="L16" s="282">
        <v>3</v>
      </c>
      <c r="M16" s="282" t="s">
        <v>95</v>
      </c>
      <c r="N16" s="77"/>
      <c r="O16" s="77"/>
      <c r="P16" s="77"/>
      <c r="Q16" s="77"/>
      <c r="R16" s="77"/>
      <c r="S16" s="77"/>
      <c r="T16" s="77"/>
      <c r="U16" s="77"/>
      <c r="V16" s="77"/>
      <c r="W16" s="77"/>
      <c r="Y16" s="77"/>
      <c r="Z16" s="77"/>
      <c r="AA16" s="77"/>
      <c r="AB16" s="77"/>
      <c r="AC16" s="77"/>
      <c r="AE16" s="77"/>
      <c r="AF16" s="77"/>
      <c r="AG16" s="77"/>
    </row>
    <row r="17" spans="1:33" x14ac:dyDescent="0.15">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row>
    <row r="18" spans="1:33" x14ac:dyDescent="0.15">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row>
    <row r="19" spans="1:33" x14ac:dyDescent="0.1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row>
    <row r="20" spans="1:33" x14ac:dyDescent="0.15">
      <c r="A20" s="77"/>
      <c r="B20" s="77"/>
      <c r="C20" s="664" t="s">
        <v>96</v>
      </c>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row>
    <row r="21" spans="1:33" x14ac:dyDescent="0.1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row>
    <row r="22" spans="1:33" x14ac:dyDescent="0.15">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x14ac:dyDescent="0.15">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row>
    <row r="24" spans="1:33" x14ac:dyDescent="0.1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row>
    <row r="25" spans="1:33" x14ac:dyDescent="0.15">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row>
    <row r="26" spans="1:33" x14ac:dyDescent="0.15">
      <c r="A26" s="77"/>
      <c r="B26" s="77"/>
      <c r="C26" s="77"/>
      <c r="D26" s="77"/>
      <c r="E26" s="654" t="s">
        <v>97</v>
      </c>
      <c r="F26" s="654"/>
      <c r="G26" s="654"/>
      <c r="H26" s="654"/>
      <c r="I26" s="654" t="s">
        <v>98</v>
      </c>
      <c r="J26" s="654"/>
      <c r="K26" s="654"/>
      <c r="L26" s="654"/>
      <c r="M26" s="654" t="s">
        <v>99</v>
      </c>
      <c r="N26" s="654"/>
      <c r="O26" s="654"/>
      <c r="P26" s="654"/>
      <c r="Q26" s="654" t="s">
        <v>100</v>
      </c>
      <c r="R26" s="654"/>
      <c r="S26" s="77"/>
      <c r="T26" s="77"/>
      <c r="U26" s="77"/>
      <c r="V26" s="77"/>
      <c r="W26" s="77"/>
      <c r="X26" s="77"/>
      <c r="Y26" s="77"/>
      <c r="Z26" s="77"/>
      <c r="AA26" s="77"/>
      <c r="AB26" s="77"/>
      <c r="AC26" s="77"/>
      <c r="AD26" s="77"/>
      <c r="AE26" s="77"/>
      <c r="AF26" s="77"/>
      <c r="AG26" s="77"/>
    </row>
    <row r="27" spans="1:33" x14ac:dyDescent="0.15">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row>
    <row r="28" spans="1:33" x14ac:dyDescent="0.15">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row>
    <row r="29" spans="1:33" x14ac:dyDescent="0.15">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row>
    <row r="30" spans="1:33" x14ac:dyDescent="0.15">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row>
    <row r="31" spans="1:33" x14ac:dyDescent="0.15">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row>
    <row r="32" spans="1:33" x14ac:dyDescent="0.15">
      <c r="A32" s="77"/>
      <c r="B32" s="77"/>
      <c r="C32" s="77"/>
      <c r="D32" s="77"/>
      <c r="E32" s="77" t="s">
        <v>101</v>
      </c>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row>
    <row r="33" spans="1:33" x14ac:dyDescent="0.15">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row>
    <row r="34" spans="1:33" x14ac:dyDescent="0.1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row>
    <row r="35" spans="1:33" x14ac:dyDescent="0.15">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row>
    <row r="36" spans="1:33" x14ac:dyDescent="0.15">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row>
    <row r="37" spans="1:33" x14ac:dyDescent="0.15">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row>
    <row r="38" spans="1:33" x14ac:dyDescent="0.15">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row>
    <row r="39" spans="1:33" x14ac:dyDescent="0.15">
      <c r="A39" s="77"/>
      <c r="B39" s="77"/>
      <c r="C39" s="77"/>
      <c r="D39" s="77"/>
      <c r="E39" s="77"/>
      <c r="F39" s="77"/>
      <c r="G39" s="77"/>
      <c r="H39" s="77"/>
      <c r="I39" s="77"/>
      <c r="J39" s="77"/>
      <c r="K39" s="653" t="s">
        <v>41</v>
      </c>
      <c r="L39" s="653"/>
      <c r="M39" s="653"/>
      <c r="N39" s="653"/>
      <c r="O39" s="653"/>
      <c r="P39" s="77"/>
      <c r="Q39" s="77"/>
      <c r="R39" s="77"/>
      <c r="S39" s="77"/>
      <c r="T39" s="77"/>
      <c r="U39" s="77"/>
      <c r="V39" s="77"/>
      <c r="W39" s="77"/>
      <c r="X39" s="77"/>
      <c r="Y39" s="77"/>
      <c r="Z39" s="77"/>
      <c r="AA39" s="77"/>
      <c r="AB39" s="77"/>
      <c r="AC39" s="77"/>
      <c r="AD39" s="77"/>
      <c r="AE39" s="77"/>
      <c r="AF39" s="77"/>
      <c r="AG39" s="77"/>
    </row>
    <row r="40" spans="1:33" x14ac:dyDescent="0.15">
      <c r="A40" s="77"/>
      <c r="B40" s="77"/>
      <c r="C40" s="77"/>
      <c r="D40" s="77"/>
      <c r="E40" s="77"/>
      <c r="F40" s="77"/>
      <c r="G40" s="77"/>
      <c r="H40" s="77"/>
      <c r="I40" s="77"/>
      <c r="J40" s="77"/>
      <c r="K40" s="94"/>
      <c r="L40" s="94"/>
      <c r="M40" s="94"/>
      <c r="N40" s="94"/>
      <c r="O40" s="94"/>
      <c r="P40" s="77"/>
      <c r="Q40" s="77"/>
      <c r="R40" s="77"/>
      <c r="S40" s="77"/>
      <c r="T40" s="77"/>
      <c r="U40" s="77"/>
      <c r="V40" s="77"/>
      <c r="W40" s="77"/>
      <c r="X40" s="77"/>
      <c r="Y40" s="77"/>
      <c r="Z40" s="77"/>
      <c r="AA40" s="77"/>
      <c r="AB40" s="77"/>
      <c r="AC40" s="77"/>
      <c r="AD40" s="77"/>
      <c r="AE40" s="77"/>
      <c r="AF40" s="77"/>
      <c r="AG40" s="77"/>
    </row>
    <row r="41" spans="1:33" x14ac:dyDescent="0.15">
      <c r="A41" s="77"/>
      <c r="B41" s="77"/>
      <c r="C41" s="77"/>
      <c r="D41" s="77"/>
      <c r="E41" s="77"/>
      <c r="F41" s="77"/>
      <c r="G41" s="77"/>
      <c r="H41" s="77"/>
      <c r="I41" s="77"/>
      <c r="J41" s="77"/>
      <c r="K41" s="94"/>
      <c r="L41" s="94"/>
      <c r="M41" s="94"/>
      <c r="N41" s="94"/>
      <c r="O41" s="94"/>
      <c r="P41" s="77"/>
      <c r="Q41" s="77"/>
      <c r="R41" s="77"/>
      <c r="S41" s="77"/>
      <c r="T41" s="77"/>
      <c r="U41" s="77"/>
      <c r="V41" s="77"/>
      <c r="W41" s="77"/>
      <c r="X41" s="77"/>
      <c r="Y41" s="77"/>
      <c r="Z41" s="77"/>
      <c r="AA41" s="77"/>
      <c r="AB41" s="77"/>
      <c r="AC41" s="77"/>
      <c r="AD41" s="77"/>
      <c r="AE41" s="77"/>
      <c r="AF41" s="77"/>
      <c r="AG41" s="77"/>
    </row>
    <row r="42" spans="1:33" x14ac:dyDescent="0.15">
      <c r="A42" s="77"/>
      <c r="B42" s="77"/>
      <c r="C42" s="77"/>
      <c r="D42" s="77"/>
      <c r="E42" s="77"/>
      <c r="F42" s="77"/>
      <c r="G42" s="77"/>
      <c r="H42" s="77"/>
      <c r="I42" s="77"/>
      <c r="J42" s="77"/>
      <c r="K42" s="653" t="s">
        <v>102</v>
      </c>
      <c r="L42" s="653"/>
      <c r="M42" s="653"/>
      <c r="N42" s="653"/>
      <c r="O42" s="653"/>
      <c r="P42" s="77"/>
      <c r="Q42" s="77"/>
      <c r="R42" s="77"/>
      <c r="S42" s="77"/>
      <c r="T42" s="77"/>
      <c r="U42" s="77"/>
      <c r="V42" s="77"/>
      <c r="W42" s="77"/>
      <c r="X42" s="77"/>
      <c r="Y42" s="77"/>
      <c r="Z42" s="77"/>
      <c r="AA42" s="77"/>
      <c r="AB42" s="77"/>
      <c r="AC42" s="77"/>
      <c r="AD42" s="77"/>
      <c r="AE42" s="77"/>
      <c r="AF42" s="77"/>
      <c r="AG42" s="77"/>
    </row>
    <row r="43" spans="1:33" x14ac:dyDescent="0.15">
      <c r="A43" s="77"/>
      <c r="B43" s="77"/>
      <c r="C43" s="77"/>
      <c r="D43" s="77"/>
      <c r="E43" s="77"/>
      <c r="F43" s="77"/>
      <c r="G43" s="77"/>
      <c r="H43" s="77"/>
      <c r="I43" s="77"/>
      <c r="J43" s="77"/>
      <c r="K43" s="94"/>
      <c r="L43" s="94"/>
      <c r="M43" s="94"/>
      <c r="N43" s="94"/>
      <c r="O43" s="94"/>
      <c r="P43" s="77"/>
      <c r="Q43" s="77"/>
      <c r="R43" s="77"/>
      <c r="S43" s="77"/>
      <c r="T43" s="77"/>
      <c r="U43" s="77"/>
      <c r="V43" s="77"/>
      <c r="W43" s="77"/>
      <c r="X43" s="77"/>
      <c r="Y43" s="77"/>
      <c r="Z43" s="77"/>
      <c r="AA43" s="77"/>
      <c r="AB43" s="77"/>
      <c r="AC43" s="77"/>
      <c r="AD43" s="77"/>
      <c r="AE43" s="77"/>
      <c r="AF43" s="77"/>
      <c r="AG43" s="77"/>
    </row>
    <row r="44" spans="1:33" x14ac:dyDescent="0.15">
      <c r="A44" s="77"/>
      <c r="B44" s="77"/>
      <c r="C44" s="77"/>
      <c r="D44" s="77"/>
      <c r="E44" s="77"/>
      <c r="F44" s="77"/>
      <c r="G44" s="77"/>
      <c r="H44" s="77"/>
      <c r="I44" s="77"/>
      <c r="J44" s="77"/>
      <c r="K44" s="94"/>
      <c r="L44" s="94"/>
      <c r="M44" s="94"/>
      <c r="N44" s="94"/>
      <c r="O44" s="94"/>
      <c r="P44" s="77"/>
      <c r="Q44" s="77"/>
      <c r="R44" s="77"/>
      <c r="S44" s="77"/>
      <c r="T44" s="77"/>
      <c r="U44" s="77"/>
      <c r="V44" s="77"/>
      <c r="W44" s="77"/>
      <c r="X44" s="77"/>
      <c r="Y44" s="77"/>
      <c r="Z44" s="77"/>
      <c r="AA44" s="77"/>
      <c r="AB44" s="77"/>
      <c r="AC44" s="77"/>
      <c r="AD44" s="77"/>
      <c r="AE44" s="77"/>
      <c r="AF44" s="77"/>
      <c r="AG44" s="77"/>
    </row>
    <row r="45" spans="1:33" x14ac:dyDescent="0.15">
      <c r="A45" s="77"/>
      <c r="B45" s="77"/>
      <c r="C45" s="77"/>
      <c r="D45" s="77"/>
      <c r="E45" s="77"/>
      <c r="F45" s="77"/>
      <c r="G45" s="77"/>
      <c r="H45" s="77"/>
      <c r="I45" s="77"/>
      <c r="J45" s="77"/>
      <c r="K45" s="653" t="s">
        <v>103</v>
      </c>
      <c r="L45" s="653"/>
      <c r="M45" s="653"/>
      <c r="N45" s="653"/>
      <c r="O45" s="653"/>
      <c r="P45" s="77"/>
      <c r="Q45" s="77"/>
      <c r="R45" s="77"/>
      <c r="S45" s="77"/>
      <c r="T45" s="77"/>
      <c r="U45" s="77"/>
      <c r="V45" s="77"/>
      <c r="W45" s="77"/>
      <c r="X45" s="77"/>
      <c r="Y45" s="77"/>
      <c r="Z45" s="77"/>
      <c r="AA45" s="77"/>
      <c r="AB45" s="77"/>
      <c r="AC45" s="77"/>
      <c r="AD45" s="77"/>
      <c r="AE45" s="77"/>
      <c r="AF45" s="77"/>
      <c r="AG45" s="77"/>
    </row>
    <row r="46" spans="1:33" x14ac:dyDescent="0.15">
      <c r="A46" s="77"/>
      <c r="B46" s="77"/>
      <c r="C46" s="77"/>
      <c r="D46" s="77"/>
      <c r="E46" s="77"/>
      <c r="F46" s="77"/>
      <c r="G46" s="77"/>
      <c r="H46" s="77"/>
      <c r="I46" s="77"/>
      <c r="J46" s="77"/>
      <c r="K46" s="94"/>
      <c r="L46" s="94"/>
      <c r="M46" s="94"/>
      <c r="N46" s="94"/>
      <c r="O46" s="94"/>
      <c r="P46" s="77"/>
      <c r="Q46" s="77"/>
      <c r="R46" s="77"/>
      <c r="S46" s="77"/>
      <c r="T46" s="77"/>
      <c r="U46" s="77"/>
      <c r="V46" s="77"/>
      <c r="W46" s="77"/>
      <c r="X46" s="77"/>
      <c r="Y46" s="77"/>
      <c r="Z46" s="77"/>
      <c r="AA46" s="77"/>
      <c r="AB46" s="77"/>
      <c r="AC46" s="77"/>
      <c r="AD46" s="77"/>
      <c r="AE46" s="77"/>
      <c r="AF46" s="77"/>
      <c r="AG46" s="77"/>
    </row>
    <row r="47" spans="1:33" x14ac:dyDescent="0.15">
      <c r="A47" s="77"/>
      <c r="B47" s="77"/>
      <c r="C47" s="77"/>
      <c r="D47" s="77"/>
      <c r="E47" s="77"/>
      <c r="F47" s="77"/>
      <c r="G47" s="77"/>
      <c r="H47" s="77"/>
      <c r="I47" s="77"/>
      <c r="J47" s="77"/>
      <c r="K47" s="94"/>
      <c r="L47" s="94"/>
      <c r="M47" s="94"/>
      <c r="N47" s="94"/>
      <c r="O47" s="94"/>
      <c r="P47" s="77"/>
      <c r="Q47" s="77"/>
      <c r="R47" s="77"/>
      <c r="S47" s="77"/>
      <c r="T47" s="77"/>
      <c r="U47" s="77"/>
      <c r="V47" s="77"/>
      <c r="W47" s="77"/>
      <c r="X47" s="77"/>
      <c r="Y47" s="77"/>
      <c r="Z47" s="77"/>
      <c r="AA47" s="77"/>
      <c r="AB47" s="77"/>
      <c r="AC47" s="77"/>
      <c r="AD47" s="77"/>
      <c r="AE47" s="77"/>
      <c r="AF47" s="77"/>
      <c r="AG47" s="77"/>
    </row>
    <row r="48" spans="1:33" s="283" customFormat="1" x14ac:dyDescent="0.15">
      <c r="B48" s="281" t="s">
        <v>22</v>
      </c>
      <c r="C48" s="281"/>
      <c r="D48" s="95"/>
      <c r="E48" s="95"/>
      <c r="F48" s="95"/>
      <c r="G48" s="95"/>
      <c r="H48" s="77"/>
      <c r="I48" s="77"/>
      <c r="J48" s="77"/>
    </row>
    <row r="49" spans="1:33" s="283" customFormat="1" ht="18" customHeight="1" x14ac:dyDescent="0.15">
      <c r="B49" s="655" t="s">
        <v>21</v>
      </c>
      <c r="C49" s="656"/>
      <c r="D49" s="656"/>
      <c r="E49" s="656"/>
      <c r="F49" s="656"/>
      <c r="G49" s="656"/>
      <c r="H49" s="88"/>
      <c r="I49" s="89"/>
      <c r="J49" s="89"/>
      <c r="K49" s="290"/>
      <c r="L49" s="290"/>
      <c r="M49" s="290"/>
      <c r="N49" s="290"/>
      <c r="O49" s="290"/>
      <c r="P49" s="290"/>
      <c r="Q49" s="290"/>
      <c r="R49" s="290"/>
      <c r="S49" s="290"/>
      <c r="T49" s="290"/>
      <c r="U49" s="290"/>
      <c r="V49" s="290"/>
      <c r="W49" s="290"/>
      <c r="X49" s="290"/>
      <c r="Y49" s="290"/>
      <c r="Z49" s="290"/>
      <c r="AA49" s="290"/>
      <c r="AB49" s="290"/>
      <c r="AC49" s="290"/>
      <c r="AD49" s="289"/>
    </row>
    <row r="50" spans="1:33" s="283" customFormat="1" ht="18" customHeight="1" x14ac:dyDescent="0.15">
      <c r="B50" s="657"/>
      <c r="C50" s="658"/>
      <c r="D50" s="658"/>
      <c r="E50" s="658"/>
      <c r="F50" s="658"/>
      <c r="G50" s="658"/>
      <c r="H50" s="91"/>
      <c r="I50" s="92"/>
      <c r="J50" s="92"/>
      <c r="K50" s="288"/>
      <c r="L50" s="288"/>
      <c r="M50" s="288"/>
      <c r="N50" s="288"/>
      <c r="O50" s="288"/>
      <c r="P50" s="288"/>
      <c r="Q50" s="288"/>
      <c r="R50" s="288"/>
      <c r="S50" s="288"/>
      <c r="T50" s="288"/>
      <c r="U50" s="288"/>
      <c r="V50" s="288"/>
      <c r="W50" s="288"/>
      <c r="X50" s="288"/>
      <c r="Y50" s="288"/>
      <c r="Z50" s="288"/>
      <c r="AA50" s="288"/>
      <c r="AB50" s="288"/>
      <c r="AC50" s="288"/>
      <c r="AD50" s="287"/>
    </row>
    <row r="51" spans="1:33" s="283" customFormat="1" ht="18" customHeight="1" x14ac:dyDescent="0.15">
      <c r="B51" s="655" t="s">
        <v>20</v>
      </c>
      <c r="C51" s="656"/>
      <c r="D51" s="656"/>
      <c r="E51" s="656"/>
      <c r="F51" s="656"/>
      <c r="G51" s="656"/>
      <c r="H51" s="88"/>
      <c r="I51" s="89"/>
      <c r="J51" s="89"/>
      <c r="K51" s="290"/>
      <c r="L51" s="290"/>
      <c r="M51" s="290"/>
      <c r="N51" s="290"/>
      <c r="O51" s="290"/>
      <c r="P51" s="290"/>
      <c r="Q51" s="290"/>
      <c r="R51" s="290"/>
      <c r="S51" s="290"/>
      <c r="T51" s="290"/>
      <c r="U51" s="290"/>
      <c r="V51" s="290"/>
      <c r="W51" s="290"/>
      <c r="X51" s="290"/>
      <c r="Y51" s="290"/>
      <c r="Z51" s="290"/>
      <c r="AA51" s="290"/>
      <c r="AB51" s="290"/>
      <c r="AC51" s="290"/>
      <c r="AD51" s="289"/>
    </row>
    <row r="52" spans="1:33" s="283" customFormat="1" ht="18" customHeight="1" x14ac:dyDescent="0.15">
      <c r="B52" s="657"/>
      <c r="C52" s="658"/>
      <c r="D52" s="658"/>
      <c r="E52" s="658"/>
      <c r="F52" s="658"/>
      <c r="G52" s="658"/>
      <c r="H52" s="91"/>
      <c r="I52" s="92"/>
      <c r="J52" s="92"/>
      <c r="K52" s="288"/>
      <c r="L52" s="288"/>
      <c r="M52" s="288"/>
      <c r="N52" s="288"/>
      <c r="O52" s="288"/>
      <c r="P52" s="288"/>
      <c r="Q52" s="288"/>
      <c r="R52" s="288"/>
      <c r="S52" s="288"/>
      <c r="T52" s="288"/>
      <c r="U52" s="288"/>
      <c r="V52" s="288"/>
      <c r="W52" s="288"/>
      <c r="X52" s="288"/>
      <c r="Y52" s="288"/>
      <c r="Z52" s="288"/>
      <c r="AA52" s="288"/>
      <c r="AB52" s="288"/>
      <c r="AC52" s="288"/>
      <c r="AD52" s="287"/>
    </row>
    <row r="53" spans="1:33" s="283" customFormat="1" ht="18" customHeight="1" x14ac:dyDescent="0.15">
      <c r="B53" s="655" t="s">
        <v>19</v>
      </c>
      <c r="C53" s="656"/>
      <c r="D53" s="656"/>
      <c r="E53" s="656"/>
      <c r="F53" s="656"/>
      <c r="G53" s="656"/>
      <c r="H53" s="88"/>
      <c r="I53" s="89"/>
      <c r="J53" s="89"/>
      <c r="K53" s="290"/>
      <c r="L53" s="290"/>
      <c r="M53" s="290"/>
      <c r="N53" s="290"/>
      <c r="O53" s="290"/>
      <c r="P53" s="290"/>
      <c r="Q53" s="290"/>
      <c r="R53" s="290"/>
      <c r="S53" s="290"/>
      <c r="T53" s="290"/>
      <c r="U53" s="290"/>
      <c r="V53" s="290"/>
      <c r="W53" s="290"/>
      <c r="X53" s="290"/>
      <c r="Y53" s="290"/>
      <c r="Z53" s="290"/>
      <c r="AA53" s="290"/>
      <c r="AB53" s="290"/>
      <c r="AC53" s="290"/>
      <c r="AD53" s="289"/>
    </row>
    <row r="54" spans="1:33" s="283" customFormat="1" ht="18" customHeight="1" x14ac:dyDescent="0.15">
      <c r="B54" s="657"/>
      <c r="C54" s="658"/>
      <c r="D54" s="658"/>
      <c r="E54" s="658"/>
      <c r="F54" s="658"/>
      <c r="G54" s="658"/>
      <c r="H54" s="91"/>
      <c r="I54" s="92"/>
      <c r="J54" s="92"/>
      <c r="K54" s="288"/>
      <c r="L54" s="288"/>
      <c r="M54" s="288"/>
      <c r="N54" s="288"/>
      <c r="O54" s="288"/>
      <c r="P54" s="288"/>
      <c r="Q54" s="288"/>
      <c r="R54" s="288"/>
      <c r="S54" s="288"/>
      <c r="T54" s="288"/>
      <c r="U54" s="288"/>
      <c r="V54" s="288"/>
      <c r="W54" s="288"/>
      <c r="X54" s="288"/>
      <c r="Y54" s="288"/>
      <c r="Z54" s="288"/>
      <c r="AA54" s="288"/>
      <c r="AB54" s="288"/>
      <c r="AC54" s="288"/>
      <c r="AD54" s="287"/>
    </row>
    <row r="55" spans="1:33" s="283" customFormat="1" ht="18" customHeight="1" x14ac:dyDescent="0.15">
      <c r="B55" s="655" t="s">
        <v>18</v>
      </c>
      <c r="C55" s="656"/>
      <c r="D55" s="656"/>
      <c r="E55" s="656"/>
      <c r="F55" s="656"/>
      <c r="G55" s="656"/>
      <c r="H55" s="88"/>
      <c r="I55" s="89"/>
      <c r="J55" s="89"/>
      <c r="K55" s="290"/>
      <c r="L55" s="290"/>
      <c r="M55" s="290"/>
      <c r="N55" s="290"/>
      <c r="O55" s="290"/>
      <c r="P55" s="290"/>
      <c r="Q55" s="290"/>
      <c r="R55" s="290"/>
      <c r="S55" s="290"/>
      <c r="T55" s="290"/>
      <c r="U55" s="290"/>
      <c r="V55" s="290"/>
      <c r="W55" s="290"/>
      <c r="X55" s="290"/>
      <c r="Y55" s="290"/>
      <c r="Z55" s="290"/>
      <c r="AA55" s="290"/>
      <c r="AB55" s="290"/>
      <c r="AC55" s="290"/>
      <c r="AD55" s="289"/>
    </row>
    <row r="56" spans="1:33" s="283" customFormat="1" ht="18" customHeight="1" x14ac:dyDescent="0.15">
      <c r="B56" s="657"/>
      <c r="C56" s="658"/>
      <c r="D56" s="658"/>
      <c r="E56" s="658"/>
      <c r="F56" s="658"/>
      <c r="G56" s="658"/>
      <c r="H56" s="91"/>
      <c r="I56" s="92"/>
      <c r="J56" s="92"/>
      <c r="K56" s="288"/>
      <c r="L56" s="288"/>
      <c r="M56" s="288"/>
      <c r="N56" s="288"/>
      <c r="O56" s="288"/>
      <c r="P56" s="288"/>
      <c r="Q56" s="288"/>
      <c r="R56" s="288"/>
      <c r="S56" s="288"/>
      <c r="T56" s="288"/>
      <c r="U56" s="288"/>
      <c r="V56" s="288"/>
      <c r="W56" s="288"/>
      <c r="X56" s="288"/>
      <c r="Y56" s="288"/>
      <c r="Z56" s="288"/>
      <c r="AA56" s="288"/>
      <c r="AB56" s="288"/>
      <c r="AC56" s="288"/>
      <c r="AD56" s="287"/>
    </row>
    <row r="57" spans="1:33" s="283" customFormat="1" ht="18" customHeight="1" x14ac:dyDescent="0.15">
      <c r="B57" s="655" t="s">
        <v>17</v>
      </c>
      <c r="C57" s="656"/>
      <c r="D57" s="656"/>
      <c r="E57" s="656"/>
      <c r="F57" s="656"/>
      <c r="G57" s="656"/>
      <c r="H57" s="88"/>
      <c r="I57" s="89"/>
      <c r="J57" s="89"/>
      <c r="K57" s="290"/>
      <c r="L57" s="290"/>
      <c r="M57" s="290"/>
      <c r="N57" s="290"/>
      <c r="O57" s="290"/>
      <c r="P57" s="290"/>
      <c r="Q57" s="290"/>
      <c r="R57" s="290"/>
      <c r="S57" s="290"/>
      <c r="T57" s="290"/>
      <c r="U57" s="290"/>
      <c r="V57" s="290"/>
      <c r="W57" s="290"/>
      <c r="X57" s="290"/>
      <c r="Y57" s="290"/>
      <c r="Z57" s="290"/>
      <c r="AA57" s="290"/>
      <c r="AB57" s="290"/>
      <c r="AC57" s="290"/>
      <c r="AD57" s="289"/>
    </row>
    <row r="58" spans="1:33" s="283" customFormat="1" ht="18" customHeight="1" x14ac:dyDescent="0.15">
      <c r="B58" s="657"/>
      <c r="C58" s="658"/>
      <c r="D58" s="658"/>
      <c r="E58" s="658"/>
      <c r="F58" s="658"/>
      <c r="G58" s="658"/>
      <c r="H58" s="91"/>
      <c r="I58" s="92"/>
      <c r="J58" s="92"/>
      <c r="K58" s="288"/>
      <c r="L58" s="288"/>
      <c r="M58" s="288"/>
      <c r="N58" s="288"/>
      <c r="O58" s="288"/>
      <c r="P58" s="288"/>
      <c r="Q58" s="288"/>
      <c r="R58" s="288"/>
      <c r="S58" s="288"/>
      <c r="T58" s="288"/>
      <c r="U58" s="288"/>
      <c r="V58" s="288"/>
      <c r="W58" s="288"/>
      <c r="X58" s="288"/>
      <c r="Y58" s="288"/>
      <c r="Z58" s="288"/>
      <c r="AA58" s="288"/>
      <c r="AB58" s="288"/>
      <c r="AC58" s="288"/>
      <c r="AD58" s="287"/>
    </row>
    <row r="59" spans="1:33" x14ac:dyDescent="0.15">
      <c r="A59" s="77"/>
      <c r="B59" s="77"/>
      <c r="C59" s="77"/>
      <c r="D59" s="77"/>
      <c r="E59" s="77"/>
      <c r="F59" s="77"/>
      <c r="G59" s="77"/>
      <c r="H59" s="77"/>
      <c r="I59" s="77"/>
      <c r="J59" s="77"/>
      <c r="K59" s="653"/>
      <c r="L59" s="653"/>
      <c r="M59" s="653"/>
      <c r="N59" s="653"/>
      <c r="O59" s="653"/>
      <c r="P59" s="77"/>
      <c r="Q59" s="77"/>
      <c r="R59" s="77"/>
      <c r="S59" s="77"/>
      <c r="T59" s="77"/>
      <c r="U59" s="77"/>
      <c r="V59" s="77"/>
      <c r="W59" s="77"/>
      <c r="X59" s="77"/>
      <c r="Y59" s="77"/>
      <c r="Z59" s="77"/>
      <c r="AA59" s="77"/>
      <c r="AB59" s="77"/>
      <c r="AC59" s="77"/>
      <c r="AD59" s="77"/>
      <c r="AE59" s="77"/>
      <c r="AF59" s="77"/>
      <c r="AG59" s="77"/>
    </row>
    <row r="60" spans="1:33" s="77" customFormat="1" x14ac:dyDescent="0.15"/>
    <row r="61" spans="1:33" s="77" customFormat="1" x14ac:dyDescent="0.15"/>
    <row r="62" spans="1:33" x14ac:dyDescent="0.15">
      <c r="D62" s="282"/>
      <c r="E62" s="282"/>
    </row>
  </sheetData>
  <mergeCells count="42">
    <mergeCell ref="S10:T13"/>
    <mergeCell ref="G26:H26"/>
    <mergeCell ref="I26:J26"/>
    <mergeCell ref="A1:F1"/>
    <mergeCell ref="E5:AD6"/>
    <mergeCell ref="I9:J9"/>
    <mergeCell ref="K9:L9"/>
    <mergeCell ref="M9:N9"/>
    <mergeCell ref="Y9:Z9"/>
    <mergeCell ref="AA9:AB9"/>
    <mergeCell ref="AC9:AD9"/>
    <mergeCell ref="O9:P9"/>
    <mergeCell ref="Q9:R9"/>
    <mergeCell ref="S9:T9"/>
    <mergeCell ref="U9:V9"/>
    <mergeCell ref="W9:X9"/>
    <mergeCell ref="Y10:Z13"/>
    <mergeCell ref="B49:G50"/>
    <mergeCell ref="B51:G52"/>
    <mergeCell ref="AA10:AB13"/>
    <mergeCell ref="C20:AG20"/>
    <mergeCell ref="Q26:R26"/>
    <mergeCell ref="C10:H12"/>
    <mergeCell ref="I10:J13"/>
    <mergeCell ref="K10:L13"/>
    <mergeCell ref="M10:N13"/>
    <mergeCell ref="O10:P13"/>
    <mergeCell ref="U10:V13"/>
    <mergeCell ref="W10:X13"/>
    <mergeCell ref="E26:F26"/>
    <mergeCell ref="AC10:AD13"/>
    <mergeCell ref="Q10:R13"/>
    <mergeCell ref="K59:O59"/>
    <mergeCell ref="O26:P26"/>
    <mergeCell ref="B53:G54"/>
    <mergeCell ref="B55:G56"/>
    <mergeCell ref="B57:G58"/>
    <mergeCell ref="K39:O39"/>
    <mergeCell ref="K42:O42"/>
    <mergeCell ref="K45:O45"/>
    <mergeCell ref="K26:L26"/>
    <mergeCell ref="M26:N26"/>
  </mergeCells>
  <phoneticPr fontId="25"/>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F4FF4-DFB7-4559-B18D-5C6E1B5BBB26}">
  <sheetPr>
    <pageSetUpPr fitToPage="1"/>
  </sheetPr>
  <dimension ref="A1:R59"/>
  <sheetViews>
    <sheetView zoomScaleNormal="100" workbookViewId="0">
      <selection activeCell="F12" sqref="F12"/>
    </sheetView>
  </sheetViews>
  <sheetFormatPr defaultRowHeight="15.75" x14ac:dyDescent="0.25"/>
  <cols>
    <col min="1" max="1" width="10.375" style="292" customWidth="1"/>
    <col min="2" max="2" width="30.5" style="292" customWidth="1"/>
    <col min="3" max="3" width="8.875" style="294" customWidth="1"/>
    <col min="4" max="4" width="9.125" style="293" customWidth="1"/>
    <col min="5" max="6" width="12.625" style="292" customWidth="1"/>
    <col min="7" max="7" width="9.625" style="292" customWidth="1"/>
    <col min="8" max="9" width="12.625" style="292" customWidth="1"/>
    <col min="10" max="16" width="14.625" style="292" customWidth="1"/>
    <col min="17" max="17" width="17.25" style="292" customWidth="1"/>
    <col min="18" max="18" width="18.5" style="292" customWidth="1"/>
    <col min="19" max="16384" width="9" style="291"/>
  </cols>
  <sheetData>
    <row r="1" spans="1:18" ht="26.25" customHeight="1" x14ac:dyDescent="0.3">
      <c r="A1" s="420" t="s">
        <v>104</v>
      </c>
      <c r="B1" s="418"/>
      <c r="C1" s="419"/>
      <c r="D1" s="417"/>
      <c r="E1" s="417"/>
      <c r="F1" s="417"/>
      <c r="G1" s="418"/>
      <c r="H1" s="417"/>
      <c r="R1" s="416" t="s">
        <v>290</v>
      </c>
    </row>
    <row r="2" spans="1:18" x14ac:dyDescent="0.25">
      <c r="A2" s="412" t="s">
        <v>105</v>
      </c>
      <c r="B2" s="413" t="s">
        <v>106</v>
      </c>
      <c r="C2" s="412" t="s">
        <v>107</v>
      </c>
      <c r="D2" s="687"/>
      <c r="E2" s="687"/>
      <c r="F2" s="687"/>
      <c r="H2" s="415" t="s">
        <v>289</v>
      </c>
      <c r="I2" s="695"/>
      <c r="J2" s="696"/>
      <c r="K2" s="414"/>
    </row>
    <row r="3" spans="1:18" ht="16.5" customHeight="1" thickBot="1" x14ac:dyDescent="0.3">
      <c r="A3" s="412" t="s">
        <v>288</v>
      </c>
      <c r="B3" s="413" t="s">
        <v>287</v>
      </c>
      <c r="C3" s="412" t="s">
        <v>286</v>
      </c>
      <c r="D3" s="687" t="s">
        <v>285</v>
      </c>
      <c r="E3" s="687"/>
      <c r="F3" s="687"/>
      <c r="N3" s="411"/>
      <c r="O3" s="291"/>
      <c r="P3" s="291"/>
      <c r="Q3" s="291"/>
      <c r="R3" s="291"/>
    </row>
    <row r="4" spans="1:18" ht="16.5" customHeight="1" thickBot="1" x14ac:dyDescent="0.3">
      <c r="B4" s="410"/>
      <c r="J4" s="688" t="s">
        <v>108</v>
      </c>
      <c r="K4" s="689"/>
      <c r="L4" s="689"/>
      <c r="M4" s="689"/>
      <c r="N4" s="689"/>
      <c r="O4" s="689"/>
      <c r="P4" s="689"/>
      <c r="Q4" s="689"/>
      <c r="R4" s="690"/>
    </row>
    <row r="5" spans="1:18" x14ac:dyDescent="0.25">
      <c r="B5" s="677" t="s">
        <v>109</v>
      </c>
      <c r="C5" s="679" t="s">
        <v>110</v>
      </c>
      <c r="D5" s="681" t="s">
        <v>111</v>
      </c>
      <c r="E5" s="683" t="s">
        <v>112</v>
      </c>
      <c r="F5" s="683" t="s">
        <v>113</v>
      </c>
      <c r="G5" s="683" t="s">
        <v>114</v>
      </c>
      <c r="H5" s="683" t="s">
        <v>115</v>
      </c>
      <c r="I5" s="697" t="s">
        <v>116</v>
      </c>
      <c r="J5" s="409" t="s">
        <v>117</v>
      </c>
      <c r="K5" s="408" t="s">
        <v>118</v>
      </c>
      <c r="L5" s="408" t="s">
        <v>119</v>
      </c>
      <c r="M5" s="408" t="s">
        <v>120</v>
      </c>
      <c r="N5" s="408" t="s">
        <v>121</v>
      </c>
      <c r="O5" s="408" t="s">
        <v>122</v>
      </c>
      <c r="P5" s="703" t="s">
        <v>14</v>
      </c>
      <c r="Q5" s="701" t="s">
        <v>123</v>
      </c>
      <c r="R5" s="699" t="s">
        <v>124</v>
      </c>
    </row>
    <row r="6" spans="1:18" ht="16.5" thickBot="1" x14ac:dyDescent="0.3">
      <c r="B6" s="678"/>
      <c r="C6" s="680"/>
      <c r="D6" s="682"/>
      <c r="E6" s="684"/>
      <c r="F6" s="684"/>
      <c r="G6" s="684"/>
      <c r="H6" s="684"/>
      <c r="I6" s="698"/>
      <c r="J6" s="407" t="s">
        <v>125</v>
      </c>
      <c r="K6" s="406" t="s">
        <v>126</v>
      </c>
      <c r="L6" s="406" t="s">
        <v>126</v>
      </c>
      <c r="M6" s="406" t="s">
        <v>126</v>
      </c>
      <c r="N6" s="406" t="s">
        <v>126</v>
      </c>
      <c r="O6" s="406" t="s">
        <v>127</v>
      </c>
      <c r="P6" s="704"/>
      <c r="Q6" s="702"/>
      <c r="R6" s="700"/>
    </row>
    <row r="7" spans="1:18" ht="15.75" customHeight="1" x14ac:dyDescent="0.25">
      <c r="A7" s="405" t="s">
        <v>284</v>
      </c>
      <c r="B7" s="404"/>
      <c r="C7" s="403"/>
      <c r="D7" s="402"/>
      <c r="E7" s="96"/>
      <c r="F7" s="96"/>
      <c r="G7" s="97"/>
      <c r="H7" s="98"/>
      <c r="I7" s="98"/>
      <c r="J7" s="99"/>
      <c r="K7" s="99"/>
      <c r="L7" s="99"/>
      <c r="M7" s="99"/>
      <c r="N7" s="99"/>
      <c r="O7" s="99"/>
      <c r="P7" s="100"/>
      <c r="Q7" s="99"/>
      <c r="R7" s="101"/>
    </row>
    <row r="8" spans="1:18" ht="15.75" customHeight="1" x14ac:dyDescent="0.25">
      <c r="A8" s="401"/>
      <c r="B8" s="400"/>
      <c r="C8" s="399"/>
      <c r="D8" s="398"/>
      <c r="E8" s="102"/>
      <c r="F8" s="103"/>
      <c r="G8" s="104">
        <f>IF(E8&lt;&gt;"",(E8-F8)/E8,0)</f>
        <v>0</v>
      </c>
      <c r="H8" s="105">
        <f>F8*C8</f>
        <v>0</v>
      </c>
      <c r="I8" s="106"/>
      <c r="J8" s="107"/>
      <c r="K8" s="107"/>
      <c r="L8" s="107"/>
      <c r="M8" s="107"/>
      <c r="N8" s="107"/>
      <c r="O8" s="107"/>
      <c r="P8" s="450"/>
      <c r="Q8" s="108">
        <f>SUM(J8:P8)</f>
        <v>0</v>
      </c>
      <c r="R8" s="109"/>
    </row>
    <row r="9" spans="1:18" ht="15.95" customHeight="1" x14ac:dyDescent="0.25">
      <c r="A9" s="397"/>
      <c r="B9" s="346"/>
      <c r="C9" s="345"/>
      <c r="D9" s="344"/>
      <c r="E9" s="110"/>
      <c r="F9" s="103"/>
      <c r="G9" s="104">
        <f>IF(E9&lt;&gt;"",(E9-F9)/E9,0)</f>
        <v>0</v>
      </c>
      <c r="H9" s="105">
        <f>F9*C9</f>
        <v>0</v>
      </c>
      <c r="I9" s="111"/>
      <c r="J9" s="112"/>
      <c r="K9" s="112"/>
      <c r="L9" s="112"/>
      <c r="M9" s="112"/>
      <c r="N9" s="112"/>
      <c r="O9" s="112"/>
      <c r="P9" s="451"/>
      <c r="Q9" s="113">
        <f>SUM(J9:P9)</f>
        <v>0</v>
      </c>
      <c r="R9" s="114"/>
    </row>
    <row r="10" spans="1:18" ht="15.95" customHeight="1" x14ac:dyDescent="0.25">
      <c r="A10" s="397"/>
      <c r="B10" s="346"/>
      <c r="C10" s="345"/>
      <c r="D10" s="344"/>
      <c r="E10" s="110"/>
      <c r="F10" s="103"/>
      <c r="G10" s="104">
        <f>IF(E10&lt;&gt;"",(E10-F10)/E10,0)</f>
        <v>0</v>
      </c>
      <c r="H10" s="105">
        <f>F10*C10</f>
        <v>0</v>
      </c>
      <c r="I10" s="111"/>
      <c r="J10" s="112"/>
      <c r="K10" s="115"/>
      <c r="L10" s="115"/>
      <c r="M10" s="115"/>
      <c r="N10" s="115"/>
      <c r="O10" s="115"/>
      <c r="P10" s="451"/>
      <c r="Q10" s="113">
        <f>SUM(J10:P10)</f>
        <v>0</v>
      </c>
      <c r="R10" s="114"/>
    </row>
    <row r="11" spans="1:18" s="339" customFormat="1" ht="15.75" customHeight="1" x14ac:dyDescent="0.25">
      <c r="A11" s="396"/>
      <c r="B11" s="355" t="s">
        <v>128</v>
      </c>
      <c r="C11" s="354"/>
      <c r="D11" s="353"/>
      <c r="E11" s="116"/>
      <c r="F11" s="117"/>
      <c r="G11" s="118"/>
      <c r="H11" s="118"/>
      <c r="I11" s="119"/>
      <c r="J11" s="120">
        <f t="shared" ref="J11:P11" si="0">SUM(J7:J10)</f>
        <v>0</v>
      </c>
      <c r="K11" s="121">
        <f t="shared" si="0"/>
        <v>0</v>
      </c>
      <c r="L11" s="121">
        <f t="shared" si="0"/>
        <v>0</v>
      </c>
      <c r="M11" s="121">
        <f t="shared" si="0"/>
        <v>0</v>
      </c>
      <c r="N11" s="121">
        <f t="shared" si="0"/>
        <v>0</v>
      </c>
      <c r="O11" s="121">
        <f t="shared" si="0"/>
        <v>0</v>
      </c>
      <c r="P11" s="452">
        <f t="shared" si="0"/>
        <v>0</v>
      </c>
      <c r="Q11" s="122">
        <f>SUM(J11:P11)</f>
        <v>0</v>
      </c>
      <c r="R11" s="123">
        <f>SUM(R8:R10)</f>
        <v>0</v>
      </c>
    </row>
    <row r="12" spans="1:18" ht="15.75" customHeight="1" x14ac:dyDescent="0.25">
      <c r="A12" s="395" t="s">
        <v>283</v>
      </c>
      <c r="B12" s="394"/>
      <c r="C12" s="393"/>
      <c r="D12" s="392"/>
      <c r="E12" s="124"/>
      <c r="F12" s="125"/>
      <c r="G12" s="126"/>
      <c r="H12" s="126"/>
      <c r="I12" s="127"/>
      <c r="J12" s="128"/>
      <c r="K12" s="128"/>
      <c r="L12" s="128"/>
      <c r="M12" s="128"/>
      <c r="N12" s="128"/>
      <c r="O12" s="128"/>
      <c r="P12" s="129"/>
      <c r="Q12" s="128"/>
      <c r="R12" s="130"/>
    </row>
    <row r="13" spans="1:18" ht="15.95" customHeight="1" x14ac:dyDescent="0.25">
      <c r="A13" s="391"/>
      <c r="B13" s="346"/>
      <c r="C13" s="345"/>
      <c r="D13" s="344"/>
      <c r="E13" s="102"/>
      <c r="F13" s="103"/>
      <c r="G13" s="104">
        <f>IF(E13&lt;&gt;"",(E13-F13)/E13,0)</f>
        <v>0</v>
      </c>
      <c r="H13" s="105">
        <f>F13*C13</f>
        <v>0</v>
      </c>
      <c r="I13" s="106"/>
      <c r="J13" s="112"/>
      <c r="K13" s="112"/>
      <c r="L13" s="112"/>
      <c r="M13" s="112"/>
      <c r="N13" s="112"/>
      <c r="O13" s="112"/>
      <c r="P13" s="450"/>
      <c r="Q13" s="113">
        <f>SUM(J13:P13)</f>
        <v>0</v>
      </c>
      <c r="R13" s="114"/>
    </row>
    <row r="14" spans="1:18" ht="15.95" customHeight="1" x14ac:dyDescent="0.25">
      <c r="A14" s="390"/>
      <c r="B14" s="346"/>
      <c r="C14" s="345"/>
      <c r="D14" s="344"/>
      <c r="E14" s="110"/>
      <c r="F14" s="103"/>
      <c r="G14" s="104">
        <f>IF(E14&lt;&gt;"",(E14-F14)/E14,0)</f>
        <v>0</v>
      </c>
      <c r="H14" s="105">
        <f>F14*C14</f>
        <v>0</v>
      </c>
      <c r="I14" s="111"/>
      <c r="J14" s="112"/>
      <c r="K14" s="112"/>
      <c r="L14" s="112"/>
      <c r="M14" s="112"/>
      <c r="N14" s="112"/>
      <c r="O14" s="112"/>
      <c r="P14" s="451"/>
      <c r="Q14" s="113">
        <f>SUM(J14:P14)</f>
        <v>0</v>
      </c>
      <c r="R14" s="114"/>
    </row>
    <row r="15" spans="1:18" ht="15.95" customHeight="1" x14ac:dyDescent="0.25">
      <c r="A15" s="390"/>
      <c r="B15" s="346"/>
      <c r="C15" s="345"/>
      <c r="D15" s="344"/>
      <c r="E15" s="110"/>
      <c r="F15" s="103"/>
      <c r="G15" s="104">
        <f>IF(E15&lt;&gt;"",(E15-F15)/E15,0)</f>
        <v>0</v>
      </c>
      <c r="H15" s="105">
        <f>F15*C15</f>
        <v>0</v>
      </c>
      <c r="I15" s="111"/>
      <c r="J15" s="112"/>
      <c r="K15" s="115"/>
      <c r="L15" s="115"/>
      <c r="M15" s="115"/>
      <c r="N15" s="115"/>
      <c r="O15" s="115"/>
      <c r="P15" s="451"/>
      <c r="Q15" s="113">
        <f>SUM(J15:P15)</f>
        <v>0</v>
      </c>
      <c r="R15" s="114"/>
    </row>
    <row r="16" spans="1:18" s="339" customFormat="1" ht="15.95" customHeight="1" x14ac:dyDescent="0.25">
      <c r="A16" s="389"/>
      <c r="B16" s="355" t="s">
        <v>128</v>
      </c>
      <c r="C16" s="354"/>
      <c r="D16" s="353"/>
      <c r="E16" s="116"/>
      <c r="F16" s="117"/>
      <c r="G16" s="118"/>
      <c r="H16" s="118"/>
      <c r="I16" s="119"/>
      <c r="J16" s="120">
        <f t="shared" ref="J16:P16" si="1">SUM(J12:J15)</f>
        <v>0</v>
      </c>
      <c r="K16" s="121">
        <f t="shared" si="1"/>
        <v>0</v>
      </c>
      <c r="L16" s="121">
        <f t="shared" si="1"/>
        <v>0</v>
      </c>
      <c r="M16" s="121">
        <f t="shared" si="1"/>
        <v>0</v>
      </c>
      <c r="N16" s="121">
        <f t="shared" si="1"/>
        <v>0</v>
      </c>
      <c r="O16" s="121">
        <f t="shared" si="1"/>
        <v>0</v>
      </c>
      <c r="P16" s="452">
        <f t="shared" si="1"/>
        <v>0</v>
      </c>
      <c r="Q16" s="122">
        <f>SUM(J16:P16)</f>
        <v>0</v>
      </c>
      <c r="R16" s="123">
        <f>SUM(R13:R15)</f>
        <v>0</v>
      </c>
    </row>
    <row r="17" spans="1:18" ht="15.75" customHeight="1" x14ac:dyDescent="0.25">
      <c r="A17" s="388" t="s">
        <v>282</v>
      </c>
      <c r="B17" s="387"/>
      <c r="C17" s="386"/>
      <c r="D17" s="385"/>
      <c r="E17" s="131"/>
      <c r="F17" s="131"/>
      <c r="G17" s="132"/>
      <c r="H17" s="132"/>
      <c r="I17" s="132"/>
      <c r="J17" s="133"/>
      <c r="K17" s="133"/>
      <c r="L17" s="133"/>
      <c r="M17" s="133"/>
      <c r="N17" s="133"/>
      <c r="O17" s="133"/>
      <c r="P17" s="134"/>
      <c r="Q17" s="133"/>
      <c r="R17" s="135"/>
    </row>
    <row r="18" spans="1:18" ht="15.95" customHeight="1" x14ac:dyDescent="0.25">
      <c r="A18" s="384"/>
      <c r="B18" s="346"/>
      <c r="C18" s="345"/>
      <c r="D18" s="344"/>
      <c r="E18" s="102"/>
      <c r="F18" s="103"/>
      <c r="G18" s="104">
        <f>IF(E18&lt;&gt;"",(E18-F18)/E18,0)</f>
        <v>0</v>
      </c>
      <c r="H18" s="105">
        <f>F18*C18</f>
        <v>0</v>
      </c>
      <c r="I18" s="106"/>
      <c r="J18" s="112"/>
      <c r="K18" s="112"/>
      <c r="L18" s="112"/>
      <c r="M18" s="112"/>
      <c r="N18" s="112"/>
      <c r="O18" s="112"/>
      <c r="P18" s="450"/>
      <c r="Q18" s="113">
        <f>SUM(J18:P18)</f>
        <v>0</v>
      </c>
      <c r="R18" s="114"/>
    </row>
    <row r="19" spans="1:18" ht="15.95" customHeight="1" x14ac:dyDescent="0.25">
      <c r="A19" s="383"/>
      <c r="B19" s="346"/>
      <c r="C19" s="345"/>
      <c r="D19" s="344"/>
      <c r="E19" s="110"/>
      <c r="F19" s="103"/>
      <c r="G19" s="104">
        <f>IF(E19&lt;&gt;"",(E19-F19)/E19,0)</f>
        <v>0</v>
      </c>
      <c r="H19" s="105">
        <f>F19*C19</f>
        <v>0</v>
      </c>
      <c r="I19" s="111"/>
      <c r="J19" s="112"/>
      <c r="K19" s="112"/>
      <c r="L19" s="112"/>
      <c r="M19" s="112"/>
      <c r="N19" s="112"/>
      <c r="O19" s="112"/>
      <c r="P19" s="451"/>
      <c r="Q19" s="113">
        <f>SUM(J19:P19)</f>
        <v>0</v>
      </c>
      <c r="R19" s="114"/>
    </row>
    <row r="20" spans="1:18" ht="15.95" customHeight="1" x14ac:dyDescent="0.25">
      <c r="A20" s="383"/>
      <c r="B20" s="346"/>
      <c r="C20" s="345"/>
      <c r="D20" s="344"/>
      <c r="E20" s="110"/>
      <c r="F20" s="103"/>
      <c r="G20" s="104">
        <f>IF(E20&lt;&gt;"",(E20-F20)/E20,0)</f>
        <v>0</v>
      </c>
      <c r="H20" s="105">
        <f>F20*C20</f>
        <v>0</v>
      </c>
      <c r="I20" s="111"/>
      <c r="J20" s="112"/>
      <c r="K20" s="115"/>
      <c r="L20" s="115"/>
      <c r="M20" s="115"/>
      <c r="N20" s="115"/>
      <c r="O20" s="115"/>
      <c r="P20" s="451"/>
      <c r="Q20" s="113">
        <f>SUM(J20:P20)</f>
        <v>0</v>
      </c>
      <c r="R20" s="114"/>
    </row>
    <row r="21" spans="1:18" s="339" customFormat="1" ht="15.95" customHeight="1" x14ac:dyDescent="0.25">
      <c r="A21" s="382"/>
      <c r="B21" s="355" t="s">
        <v>128</v>
      </c>
      <c r="C21" s="354"/>
      <c r="D21" s="353"/>
      <c r="E21" s="116"/>
      <c r="F21" s="117"/>
      <c r="G21" s="118"/>
      <c r="H21" s="118"/>
      <c r="I21" s="119"/>
      <c r="J21" s="120">
        <f t="shared" ref="J21:P21" si="2">SUM(J17:J20)</f>
        <v>0</v>
      </c>
      <c r="K21" s="121">
        <f t="shared" si="2"/>
        <v>0</v>
      </c>
      <c r="L21" s="121">
        <f t="shared" si="2"/>
        <v>0</v>
      </c>
      <c r="M21" s="121">
        <f t="shared" si="2"/>
        <v>0</v>
      </c>
      <c r="N21" s="121">
        <f t="shared" si="2"/>
        <v>0</v>
      </c>
      <c r="O21" s="121">
        <f t="shared" si="2"/>
        <v>0</v>
      </c>
      <c r="P21" s="452">
        <f t="shared" si="2"/>
        <v>0</v>
      </c>
      <c r="Q21" s="122">
        <f>SUM(J21:P21)</f>
        <v>0</v>
      </c>
      <c r="R21" s="123">
        <f>SUM(R18:R20)</f>
        <v>0</v>
      </c>
    </row>
    <row r="22" spans="1:18" ht="15.75" customHeight="1" x14ac:dyDescent="0.25">
      <c r="A22" s="381" t="s">
        <v>281</v>
      </c>
      <c r="B22" s="380"/>
      <c r="C22" s="379"/>
      <c r="D22" s="378"/>
      <c r="E22" s="136"/>
      <c r="F22" s="136"/>
      <c r="G22" s="137"/>
      <c r="H22" s="137"/>
      <c r="I22" s="137"/>
      <c r="J22" s="138"/>
      <c r="K22" s="138"/>
      <c r="L22" s="138"/>
      <c r="M22" s="138"/>
      <c r="N22" s="138"/>
      <c r="O22" s="138"/>
      <c r="P22" s="139"/>
      <c r="Q22" s="138"/>
      <c r="R22" s="140"/>
    </row>
    <row r="23" spans="1:18" ht="15.95" customHeight="1" x14ac:dyDescent="0.25">
      <c r="A23" s="377"/>
      <c r="B23" s="346"/>
      <c r="C23" s="345"/>
      <c r="D23" s="344"/>
      <c r="E23" s="102"/>
      <c r="F23" s="103"/>
      <c r="G23" s="104">
        <f>IF(E23&lt;&gt;"",(E23-F23)/E23,0)</f>
        <v>0</v>
      </c>
      <c r="H23" s="105">
        <f>F23*C23</f>
        <v>0</v>
      </c>
      <c r="I23" s="106"/>
      <c r="J23" s="112"/>
      <c r="K23" s="112"/>
      <c r="L23" s="112"/>
      <c r="M23" s="112"/>
      <c r="N23" s="112"/>
      <c r="O23" s="112"/>
      <c r="P23" s="450"/>
      <c r="Q23" s="113">
        <f>SUM(J23:P23)</f>
        <v>0</v>
      </c>
      <c r="R23" s="114"/>
    </row>
    <row r="24" spans="1:18" ht="15.95" customHeight="1" x14ac:dyDescent="0.25">
      <c r="A24" s="376"/>
      <c r="B24" s="346"/>
      <c r="C24" s="345"/>
      <c r="D24" s="344"/>
      <c r="E24" s="110"/>
      <c r="F24" s="103"/>
      <c r="G24" s="104">
        <f>IF(E24&lt;&gt;"",(E24-F24)/E24,0)</f>
        <v>0</v>
      </c>
      <c r="H24" s="105">
        <f>F24*C24</f>
        <v>0</v>
      </c>
      <c r="I24" s="111"/>
      <c r="J24" s="112"/>
      <c r="K24" s="112"/>
      <c r="L24" s="112"/>
      <c r="M24" s="112"/>
      <c r="N24" s="112"/>
      <c r="O24" s="112"/>
      <c r="P24" s="451"/>
      <c r="Q24" s="113">
        <f>SUM(J24:P24)</f>
        <v>0</v>
      </c>
      <c r="R24" s="114"/>
    </row>
    <row r="25" spans="1:18" ht="15.95" customHeight="1" x14ac:dyDescent="0.25">
      <c r="A25" s="376"/>
      <c r="B25" s="346"/>
      <c r="C25" s="345"/>
      <c r="D25" s="344"/>
      <c r="E25" s="110"/>
      <c r="F25" s="103"/>
      <c r="G25" s="104">
        <f>IF(E25&lt;&gt;"",(E25-F25)/E25,0)</f>
        <v>0</v>
      </c>
      <c r="H25" s="105">
        <f>F25*C25</f>
        <v>0</v>
      </c>
      <c r="I25" s="111"/>
      <c r="J25" s="112"/>
      <c r="K25" s="115"/>
      <c r="L25" s="115"/>
      <c r="M25" s="115"/>
      <c r="N25" s="115"/>
      <c r="O25" s="115"/>
      <c r="P25" s="451"/>
      <c r="Q25" s="113">
        <f>SUM(J25:P25)</f>
        <v>0</v>
      </c>
      <c r="R25" s="114"/>
    </row>
    <row r="26" spans="1:18" s="339" customFormat="1" ht="15.95" customHeight="1" x14ac:dyDescent="0.25">
      <c r="A26" s="375"/>
      <c r="B26" s="355" t="s">
        <v>128</v>
      </c>
      <c r="C26" s="354"/>
      <c r="D26" s="353"/>
      <c r="E26" s="116"/>
      <c r="F26" s="117"/>
      <c r="G26" s="118"/>
      <c r="H26" s="118"/>
      <c r="I26" s="119"/>
      <c r="J26" s="120">
        <f t="shared" ref="J26:P26" si="3">SUM(J22:J25)</f>
        <v>0</v>
      </c>
      <c r="K26" s="121">
        <f t="shared" si="3"/>
        <v>0</v>
      </c>
      <c r="L26" s="121">
        <f t="shared" si="3"/>
        <v>0</v>
      </c>
      <c r="M26" s="121">
        <f t="shared" si="3"/>
        <v>0</v>
      </c>
      <c r="N26" s="121">
        <f t="shared" si="3"/>
        <v>0</v>
      </c>
      <c r="O26" s="121">
        <f t="shared" si="3"/>
        <v>0</v>
      </c>
      <c r="P26" s="452">
        <f t="shared" si="3"/>
        <v>0</v>
      </c>
      <c r="Q26" s="122">
        <f>SUM(J26:P26)</f>
        <v>0</v>
      </c>
      <c r="R26" s="123">
        <f>SUM(R23:R25)</f>
        <v>0</v>
      </c>
    </row>
    <row r="27" spans="1:18" ht="15.75" customHeight="1" x14ac:dyDescent="0.25">
      <c r="A27" s="374" t="s">
        <v>280</v>
      </c>
      <c r="B27" s="373"/>
      <c r="C27" s="372"/>
      <c r="D27" s="371"/>
      <c r="E27" s="141"/>
      <c r="F27" s="141"/>
      <c r="G27" s="142"/>
      <c r="H27" s="142"/>
      <c r="I27" s="142"/>
      <c r="J27" s="143"/>
      <c r="K27" s="143"/>
      <c r="L27" s="143"/>
      <c r="M27" s="143"/>
      <c r="N27" s="143"/>
      <c r="O27" s="143"/>
      <c r="P27" s="144"/>
      <c r="Q27" s="143"/>
      <c r="R27" s="145"/>
    </row>
    <row r="28" spans="1:18" ht="15.95" customHeight="1" x14ac:dyDescent="0.25">
      <c r="A28" s="370"/>
      <c r="B28" s="346"/>
      <c r="C28" s="345"/>
      <c r="D28" s="344"/>
      <c r="E28" s="102"/>
      <c r="F28" s="103"/>
      <c r="G28" s="104">
        <f>IF(E28&lt;&gt;"",(E28-F28)/E28,0)</f>
        <v>0</v>
      </c>
      <c r="H28" s="105">
        <f>F28*C28</f>
        <v>0</v>
      </c>
      <c r="I28" s="106"/>
      <c r="J28" s="112"/>
      <c r="K28" s="112"/>
      <c r="L28" s="112"/>
      <c r="M28" s="112"/>
      <c r="N28" s="112"/>
      <c r="O28" s="112"/>
      <c r="P28" s="450"/>
      <c r="Q28" s="113">
        <f>SUM(J28:P28)</f>
        <v>0</v>
      </c>
      <c r="R28" s="114"/>
    </row>
    <row r="29" spans="1:18" ht="15.95" customHeight="1" x14ac:dyDescent="0.25">
      <c r="A29" s="369"/>
      <c r="B29" s="346"/>
      <c r="C29" s="345"/>
      <c r="D29" s="344"/>
      <c r="E29" s="110"/>
      <c r="F29" s="103"/>
      <c r="G29" s="104">
        <f>IF(E29&lt;&gt;"",(E29-F29)/E29,0)</f>
        <v>0</v>
      </c>
      <c r="H29" s="105">
        <f>F29*C29</f>
        <v>0</v>
      </c>
      <c r="I29" s="111"/>
      <c r="J29" s="112"/>
      <c r="K29" s="112"/>
      <c r="L29" s="112"/>
      <c r="M29" s="112"/>
      <c r="N29" s="112"/>
      <c r="O29" s="112"/>
      <c r="P29" s="451"/>
      <c r="Q29" s="113">
        <f>SUM(J29:P29)</f>
        <v>0</v>
      </c>
      <c r="R29" s="114"/>
    </row>
    <row r="30" spans="1:18" ht="15.95" customHeight="1" x14ac:dyDescent="0.25">
      <c r="A30" s="369"/>
      <c r="B30" s="346"/>
      <c r="C30" s="345"/>
      <c r="D30" s="344"/>
      <c r="E30" s="110"/>
      <c r="F30" s="103"/>
      <c r="G30" s="104">
        <f>IF(E30&lt;&gt;"",(E30-F30)/E30,0)</f>
        <v>0</v>
      </c>
      <c r="H30" s="105">
        <f>F30*C30</f>
        <v>0</v>
      </c>
      <c r="I30" s="111"/>
      <c r="J30" s="112"/>
      <c r="K30" s="115"/>
      <c r="L30" s="115"/>
      <c r="M30" s="115"/>
      <c r="N30" s="115"/>
      <c r="O30" s="115"/>
      <c r="P30" s="451"/>
      <c r="Q30" s="113">
        <f>SUM(J30:P30)</f>
        <v>0</v>
      </c>
      <c r="R30" s="114"/>
    </row>
    <row r="31" spans="1:18" s="339" customFormat="1" ht="15.95" customHeight="1" x14ac:dyDescent="0.25">
      <c r="A31" s="368"/>
      <c r="B31" s="355" t="s">
        <v>128</v>
      </c>
      <c r="C31" s="354"/>
      <c r="D31" s="353"/>
      <c r="E31" s="116"/>
      <c r="F31" s="117"/>
      <c r="G31" s="118"/>
      <c r="H31" s="118"/>
      <c r="I31" s="119"/>
      <c r="J31" s="120">
        <f t="shared" ref="J31:P31" si="4">SUM(J27:J30)</f>
        <v>0</v>
      </c>
      <c r="K31" s="121">
        <f t="shared" si="4"/>
        <v>0</v>
      </c>
      <c r="L31" s="121">
        <f t="shared" si="4"/>
        <v>0</v>
      </c>
      <c r="M31" s="121">
        <f t="shared" si="4"/>
        <v>0</v>
      </c>
      <c r="N31" s="121">
        <f t="shared" si="4"/>
        <v>0</v>
      </c>
      <c r="O31" s="121">
        <f t="shared" si="4"/>
        <v>0</v>
      </c>
      <c r="P31" s="452">
        <f t="shared" si="4"/>
        <v>0</v>
      </c>
      <c r="Q31" s="122">
        <f>SUM(J31:P31)</f>
        <v>0</v>
      </c>
      <c r="R31" s="123">
        <f>SUM(R28:R30)</f>
        <v>0</v>
      </c>
    </row>
    <row r="32" spans="1:18" ht="15.95" customHeight="1" x14ac:dyDescent="0.25">
      <c r="A32" s="367" t="s">
        <v>279</v>
      </c>
      <c r="B32" s="366"/>
      <c r="C32" s="365"/>
      <c r="D32" s="364"/>
      <c r="E32" s="363"/>
      <c r="F32" s="363"/>
      <c r="G32" s="362"/>
      <c r="H32" s="362"/>
      <c r="I32" s="362"/>
      <c r="J32" s="360"/>
      <c r="K32" s="360"/>
      <c r="L32" s="360"/>
      <c r="M32" s="360"/>
      <c r="N32" s="360"/>
      <c r="O32" s="360"/>
      <c r="P32" s="361"/>
      <c r="Q32" s="360"/>
      <c r="R32" s="359"/>
    </row>
    <row r="33" spans="1:18" ht="15.95" customHeight="1" x14ac:dyDescent="0.25">
      <c r="A33" s="358"/>
      <c r="B33" s="346"/>
      <c r="C33" s="345"/>
      <c r="D33" s="344"/>
      <c r="E33" s="102"/>
      <c r="F33" s="103"/>
      <c r="G33" s="104">
        <f>IF(E33&lt;&gt;"",(E33-F33)/E33,0)</f>
        <v>0</v>
      </c>
      <c r="H33" s="105">
        <f>F33*C33</f>
        <v>0</v>
      </c>
      <c r="I33" s="106"/>
      <c r="J33" s="112"/>
      <c r="K33" s="112"/>
      <c r="L33" s="112"/>
      <c r="M33" s="112"/>
      <c r="N33" s="112"/>
      <c r="O33" s="112"/>
      <c r="P33" s="453"/>
      <c r="Q33" s="113">
        <f>SUM(J33:P33)</f>
        <v>0</v>
      </c>
      <c r="R33" s="114"/>
    </row>
    <row r="34" spans="1:18" ht="15.95" customHeight="1" x14ac:dyDescent="0.25">
      <c r="A34" s="357"/>
      <c r="B34" s="346"/>
      <c r="C34" s="345"/>
      <c r="D34" s="344"/>
      <c r="E34" s="110"/>
      <c r="F34" s="103"/>
      <c r="G34" s="104">
        <f>IF(E34&lt;&gt;"",(E34-F34)/E34,0)</f>
        <v>0</v>
      </c>
      <c r="H34" s="105">
        <f>F34*C34</f>
        <v>0</v>
      </c>
      <c r="I34" s="111"/>
      <c r="J34" s="112"/>
      <c r="K34" s="112"/>
      <c r="L34" s="112"/>
      <c r="M34" s="112"/>
      <c r="N34" s="112"/>
      <c r="O34" s="112"/>
      <c r="P34" s="453"/>
      <c r="Q34" s="113">
        <f>SUM(J34:P34)</f>
        <v>0</v>
      </c>
      <c r="R34" s="114"/>
    </row>
    <row r="35" spans="1:18" ht="15.95" customHeight="1" x14ac:dyDescent="0.25">
      <c r="A35" s="357"/>
      <c r="B35" s="346"/>
      <c r="C35" s="345"/>
      <c r="D35" s="344"/>
      <c r="E35" s="110"/>
      <c r="F35" s="103"/>
      <c r="G35" s="104">
        <f>IF(E35&lt;&gt;"",(E35-F35)/E35,0)</f>
        <v>0</v>
      </c>
      <c r="H35" s="105">
        <f>F35*C35</f>
        <v>0</v>
      </c>
      <c r="I35" s="111"/>
      <c r="J35" s="112"/>
      <c r="K35" s="115"/>
      <c r="L35" s="115"/>
      <c r="M35" s="115"/>
      <c r="N35" s="115"/>
      <c r="O35" s="115"/>
      <c r="P35" s="453"/>
      <c r="Q35" s="113">
        <f>SUM(J35:P35)</f>
        <v>0</v>
      </c>
      <c r="R35" s="114"/>
    </row>
    <row r="36" spans="1:18" s="339" customFormat="1" ht="15.95" customHeight="1" x14ac:dyDescent="0.25">
      <c r="A36" s="356"/>
      <c r="B36" s="355" t="s">
        <v>128</v>
      </c>
      <c r="C36" s="354"/>
      <c r="D36" s="353"/>
      <c r="E36" s="116"/>
      <c r="F36" s="117"/>
      <c r="G36" s="118"/>
      <c r="H36" s="118"/>
      <c r="I36" s="119"/>
      <c r="J36" s="120">
        <f t="shared" ref="J36:P36" si="5">SUM(J32:J35)</f>
        <v>0</v>
      </c>
      <c r="K36" s="121">
        <f t="shared" si="5"/>
        <v>0</v>
      </c>
      <c r="L36" s="121">
        <f t="shared" si="5"/>
        <v>0</v>
      </c>
      <c r="M36" s="121">
        <f t="shared" si="5"/>
        <v>0</v>
      </c>
      <c r="N36" s="121">
        <f t="shared" si="5"/>
        <v>0</v>
      </c>
      <c r="O36" s="121">
        <f t="shared" si="5"/>
        <v>0</v>
      </c>
      <c r="P36" s="454">
        <f t="shared" si="5"/>
        <v>0</v>
      </c>
      <c r="Q36" s="122">
        <f>SUM(J36:P36)</f>
        <v>0</v>
      </c>
      <c r="R36" s="123">
        <f>SUM(R33:R35)</f>
        <v>0</v>
      </c>
    </row>
    <row r="37" spans="1:18" ht="15.95" customHeight="1" x14ac:dyDescent="0.25">
      <c r="A37" s="352" t="s">
        <v>278</v>
      </c>
      <c r="B37" s="351"/>
      <c r="C37" s="350"/>
      <c r="D37" s="349"/>
      <c r="E37" s="146"/>
      <c r="F37" s="146"/>
      <c r="G37" s="147"/>
      <c r="H37" s="147"/>
      <c r="I37" s="147"/>
      <c r="J37" s="148"/>
      <c r="K37" s="148"/>
      <c r="L37" s="148"/>
      <c r="M37" s="148"/>
      <c r="N37" s="148"/>
      <c r="O37" s="148"/>
      <c r="P37" s="149"/>
      <c r="Q37" s="148"/>
      <c r="R37" s="150"/>
    </row>
    <row r="38" spans="1:18" ht="15.95" customHeight="1" x14ac:dyDescent="0.25">
      <c r="A38" s="348"/>
      <c r="B38" s="346"/>
      <c r="C38" s="345"/>
      <c r="D38" s="344"/>
      <c r="E38" s="102"/>
      <c r="F38" s="103"/>
      <c r="G38" s="104">
        <f>IF(E38&lt;&gt;"",(E38-F38)/E38,0)</f>
        <v>0</v>
      </c>
      <c r="H38" s="105">
        <f>F38*C38</f>
        <v>0</v>
      </c>
      <c r="I38" s="106"/>
      <c r="J38" s="112"/>
      <c r="K38" s="112"/>
      <c r="L38" s="112"/>
      <c r="M38" s="112"/>
      <c r="N38" s="112"/>
      <c r="O38" s="112"/>
      <c r="P38" s="453"/>
      <c r="Q38" s="113">
        <f>SUM(J38:P38)</f>
        <v>0</v>
      </c>
      <c r="R38" s="114"/>
    </row>
    <row r="39" spans="1:18" ht="15.95" customHeight="1" x14ac:dyDescent="0.25">
      <c r="A39" s="347"/>
      <c r="B39" s="346"/>
      <c r="C39" s="345"/>
      <c r="D39" s="344"/>
      <c r="E39" s="110"/>
      <c r="F39" s="103"/>
      <c r="G39" s="104">
        <f>IF(E39&lt;&gt;"",(E39-F39)/E39,0)</f>
        <v>0</v>
      </c>
      <c r="H39" s="105">
        <f>F39*C39</f>
        <v>0</v>
      </c>
      <c r="I39" s="111"/>
      <c r="J39" s="112"/>
      <c r="K39" s="112"/>
      <c r="L39" s="112"/>
      <c r="M39" s="112"/>
      <c r="N39" s="112"/>
      <c r="O39" s="112"/>
      <c r="P39" s="453"/>
      <c r="Q39" s="113">
        <f>SUM(J39:P39)</f>
        <v>0</v>
      </c>
      <c r="R39" s="114"/>
    </row>
    <row r="40" spans="1:18" ht="15.95" customHeight="1" x14ac:dyDescent="0.25">
      <c r="A40" s="347"/>
      <c r="B40" s="346"/>
      <c r="C40" s="345"/>
      <c r="D40" s="344"/>
      <c r="E40" s="110"/>
      <c r="F40" s="103"/>
      <c r="G40" s="104">
        <f>IF(E40&lt;&gt;"",(E40-F40)/E40,0)</f>
        <v>0</v>
      </c>
      <c r="H40" s="105">
        <f>F40*C40</f>
        <v>0</v>
      </c>
      <c r="I40" s="111"/>
      <c r="J40" s="112"/>
      <c r="K40" s="115"/>
      <c r="L40" s="115"/>
      <c r="M40" s="115"/>
      <c r="N40" s="115"/>
      <c r="O40" s="115"/>
      <c r="P40" s="453"/>
      <c r="Q40" s="113">
        <f>SUM(J40:P40)</f>
        <v>0</v>
      </c>
      <c r="R40" s="114"/>
    </row>
    <row r="41" spans="1:18" s="339" customFormat="1" ht="15.95" customHeight="1" thickBot="1" x14ac:dyDescent="0.3">
      <c r="A41" s="343"/>
      <c r="B41" s="342" t="s">
        <v>128</v>
      </c>
      <c r="C41" s="341"/>
      <c r="D41" s="340"/>
      <c r="E41" s="151"/>
      <c r="F41" s="152"/>
      <c r="G41" s="153"/>
      <c r="H41" s="153"/>
      <c r="I41" s="154"/>
      <c r="J41" s="155">
        <f t="shared" ref="J41:P41" si="6">SUM(J37:J40)</f>
        <v>0</v>
      </c>
      <c r="K41" s="156">
        <f t="shared" si="6"/>
        <v>0</v>
      </c>
      <c r="L41" s="156">
        <f t="shared" si="6"/>
        <v>0</v>
      </c>
      <c r="M41" s="156">
        <f t="shared" si="6"/>
        <v>0</v>
      </c>
      <c r="N41" s="156">
        <f t="shared" si="6"/>
        <v>0</v>
      </c>
      <c r="O41" s="156">
        <f t="shared" si="6"/>
        <v>0</v>
      </c>
      <c r="P41" s="455">
        <f t="shared" si="6"/>
        <v>0</v>
      </c>
      <c r="Q41" s="157">
        <f>SUM(J41:P41)</f>
        <v>0</v>
      </c>
      <c r="R41" s="123">
        <f>SUM(R38:R40)</f>
        <v>0</v>
      </c>
    </row>
    <row r="42" spans="1:18" ht="15.95" customHeight="1" x14ac:dyDescent="0.25">
      <c r="A42" s="310"/>
      <c r="B42" s="310"/>
      <c r="C42" s="312"/>
      <c r="D42" s="311"/>
      <c r="E42" s="310"/>
      <c r="F42" s="310"/>
      <c r="G42" s="310"/>
      <c r="H42" s="310"/>
      <c r="I42" s="310"/>
      <c r="J42" s="337"/>
      <c r="K42" s="337"/>
      <c r="L42" s="337"/>
      <c r="M42" s="337"/>
      <c r="N42" s="337"/>
      <c r="O42" s="337"/>
      <c r="P42" s="310"/>
      <c r="Q42" s="336"/>
      <c r="R42" s="338"/>
    </row>
    <row r="43" spans="1:18" ht="15.95" customHeight="1" thickBot="1" x14ac:dyDescent="0.3">
      <c r="A43" s="310"/>
      <c r="B43" s="310"/>
      <c r="C43" s="312"/>
      <c r="D43" s="311"/>
      <c r="E43" s="310"/>
      <c r="F43" s="310"/>
      <c r="G43" s="310"/>
      <c r="H43" s="310"/>
      <c r="I43" s="310"/>
      <c r="J43" s="337"/>
      <c r="K43" s="337"/>
      <c r="L43" s="337"/>
      <c r="M43" s="337"/>
      <c r="N43" s="337"/>
      <c r="O43" s="337"/>
      <c r="P43" s="310"/>
      <c r="Q43" s="336"/>
      <c r="R43" s="335"/>
    </row>
    <row r="44" spans="1:18" ht="30.75" customHeight="1" thickBot="1" x14ac:dyDescent="0.3">
      <c r="A44" s="310"/>
      <c r="B44" s="310"/>
      <c r="C44" s="312"/>
      <c r="D44" s="311"/>
      <c r="E44" s="310"/>
      <c r="F44" s="310"/>
      <c r="G44" s="310"/>
      <c r="H44" s="310"/>
      <c r="I44" s="335"/>
      <c r="J44" s="334" t="s">
        <v>117</v>
      </c>
      <c r="K44" s="333" t="s">
        <v>118</v>
      </c>
      <c r="L44" s="333" t="s">
        <v>119</v>
      </c>
      <c r="M44" s="333" t="s">
        <v>120</v>
      </c>
      <c r="N44" s="333" t="s">
        <v>121</v>
      </c>
      <c r="O44" s="333" t="s">
        <v>122</v>
      </c>
      <c r="P44" s="332" t="s">
        <v>14</v>
      </c>
      <c r="Q44" s="331" t="s">
        <v>123</v>
      </c>
      <c r="R44" s="330" t="s">
        <v>124</v>
      </c>
    </row>
    <row r="45" spans="1:18" ht="15.95" customHeight="1" x14ac:dyDescent="0.25">
      <c r="A45" s="310"/>
      <c r="B45" s="310"/>
      <c r="C45" s="312"/>
      <c r="D45" s="311"/>
      <c r="E45" s="310"/>
      <c r="F45" s="310"/>
      <c r="G45" s="705" t="s">
        <v>129</v>
      </c>
      <c r="H45" s="706"/>
      <c r="I45" s="706"/>
      <c r="J45" s="329"/>
      <c r="K45" s="328"/>
      <c r="L45" s="328"/>
      <c r="M45" s="328"/>
      <c r="N45" s="328"/>
      <c r="O45" s="328"/>
      <c r="P45" s="456"/>
      <c r="Q45" s="327">
        <f>SUM(J45:P45)</f>
        <v>0</v>
      </c>
      <c r="R45" s="326"/>
    </row>
    <row r="46" spans="1:18" ht="15.95" customHeight="1" x14ac:dyDescent="0.25">
      <c r="A46" s="310"/>
      <c r="B46" s="310"/>
      <c r="C46" s="312"/>
      <c r="D46" s="311"/>
      <c r="E46" s="310"/>
      <c r="F46" s="310"/>
      <c r="G46" s="691" t="s">
        <v>130</v>
      </c>
      <c r="H46" s="692"/>
      <c r="I46" s="692"/>
      <c r="J46" s="325">
        <f t="shared" ref="J46:P46" si="7">J11+J16+J21+J26+J31+J36+J41+J45</f>
        <v>0</v>
      </c>
      <c r="K46" s="324">
        <f t="shared" si="7"/>
        <v>0</v>
      </c>
      <c r="L46" s="324">
        <f t="shared" si="7"/>
        <v>0</v>
      </c>
      <c r="M46" s="324">
        <f t="shared" si="7"/>
        <v>0</v>
      </c>
      <c r="N46" s="324">
        <f t="shared" si="7"/>
        <v>0</v>
      </c>
      <c r="O46" s="324">
        <f t="shared" si="7"/>
        <v>0</v>
      </c>
      <c r="P46" s="457">
        <f t="shared" si="7"/>
        <v>0</v>
      </c>
      <c r="Q46" s="323">
        <f>SUM(J46:P46)</f>
        <v>0</v>
      </c>
      <c r="R46" s="322">
        <f>R11+R16+R21+R26+R31+R36+R41+R45</f>
        <v>0</v>
      </c>
    </row>
    <row r="47" spans="1:18" ht="15.95" customHeight="1" x14ac:dyDescent="0.25">
      <c r="A47" s="310"/>
      <c r="B47" s="310"/>
      <c r="C47" s="312"/>
      <c r="D47" s="311"/>
      <c r="E47" s="310"/>
      <c r="F47" s="310"/>
      <c r="G47" s="321" t="s">
        <v>131</v>
      </c>
      <c r="H47" s="320"/>
      <c r="I47" s="320"/>
      <c r="J47" s="319">
        <v>0.1</v>
      </c>
      <c r="K47" s="158">
        <v>0.1</v>
      </c>
      <c r="L47" s="158">
        <v>0.1</v>
      </c>
      <c r="M47" s="158">
        <v>0.1</v>
      </c>
      <c r="N47" s="158">
        <v>0.1</v>
      </c>
      <c r="O47" s="158">
        <v>0.1</v>
      </c>
      <c r="P47" s="458">
        <v>0.1</v>
      </c>
      <c r="Q47" s="318" t="s">
        <v>132</v>
      </c>
      <c r="R47" s="159">
        <v>0.1</v>
      </c>
    </row>
    <row r="48" spans="1:18" ht="15.95" customHeight="1" x14ac:dyDescent="0.25">
      <c r="A48" s="310"/>
      <c r="B48" s="310"/>
      <c r="C48" s="312"/>
      <c r="D48" s="311"/>
      <c r="E48" s="310"/>
      <c r="F48" s="310"/>
      <c r="G48" s="693" t="s">
        <v>133</v>
      </c>
      <c r="H48" s="694"/>
      <c r="I48" s="317"/>
      <c r="J48" s="316">
        <f t="shared" ref="J48:O48" si="8">J46*J47</f>
        <v>0</v>
      </c>
      <c r="K48" s="315">
        <f t="shared" si="8"/>
        <v>0</v>
      </c>
      <c r="L48" s="315">
        <f t="shared" si="8"/>
        <v>0</v>
      </c>
      <c r="M48" s="315">
        <f t="shared" si="8"/>
        <v>0</v>
      </c>
      <c r="N48" s="315">
        <f t="shared" si="8"/>
        <v>0</v>
      </c>
      <c r="O48" s="315">
        <f t="shared" si="8"/>
        <v>0</v>
      </c>
      <c r="P48" s="459">
        <f>+P46*$I$48</f>
        <v>0</v>
      </c>
      <c r="Q48" s="314">
        <f>SUM(J48:P48)</f>
        <v>0</v>
      </c>
      <c r="R48" s="313">
        <f>+R46*$I$48</f>
        <v>0</v>
      </c>
    </row>
    <row r="49" spans="2:18" ht="15.95" customHeight="1" thickBot="1" x14ac:dyDescent="0.3">
      <c r="B49" s="310"/>
      <c r="C49" s="312"/>
      <c r="D49" s="311"/>
      <c r="E49" s="310"/>
      <c r="F49" s="310"/>
      <c r="G49" s="685" t="s">
        <v>134</v>
      </c>
      <c r="H49" s="686"/>
      <c r="I49" s="686"/>
      <c r="J49" s="309">
        <f t="shared" ref="J49:P49" si="9">J46+J48</f>
        <v>0</v>
      </c>
      <c r="K49" s="308">
        <f t="shared" si="9"/>
        <v>0</v>
      </c>
      <c r="L49" s="308">
        <f t="shared" si="9"/>
        <v>0</v>
      </c>
      <c r="M49" s="308">
        <f t="shared" si="9"/>
        <v>0</v>
      </c>
      <c r="N49" s="308">
        <f t="shared" si="9"/>
        <v>0</v>
      </c>
      <c r="O49" s="308">
        <f t="shared" si="9"/>
        <v>0</v>
      </c>
      <c r="P49" s="460">
        <f t="shared" si="9"/>
        <v>0</v>
      </c>
      <c r="Q49" s="307">
        <f>SUM(J49:P49)</f>
        <v>0</v>
      </c>
      <c r="R49" s="306">
        <f>R46+R48</f>
        <v>0</v>
      </c>
    </row>
    <row r="50" spans="2:18" ht="15.95" customHeight="1" x14ac:dyDescent="0.25"/>
    <row r="51" spans="2:18" ht="15.95" customHeight="1" thickBot="1" x14ac:dyDescent="0.3"/>
    <row r="52" spans="2:18" ht="15.95" customHeight="1" x14ac:dyDescent="0.25">
      <c r="O52" s="305"/>
      <c r="P52" s="304" t="s">
        <v>277</v>
      </c>
      <c r="Q52" s="303"/>
      <c r="R52" s="302"/>
    </row>
    <row r="53" spans="2:18" ht="15.95" customHeight="1" x14ac:dyDescent="0.25">
      <c r="O53" s="300"/>
      <c r="P53" s="301" t="s">
        <v>276</v>
      </c>
      <c r="Q53" s="448" t="s">
        <v>275</v>
      </c>
      <c r="R53" s="298"/>
    </row>
    <row r="54" spans="2:18" ht="15.95" customHeight="1" x14ac:dyDescent="0.3">
      <c r="O54" s="300"/>
      <c r="P54" s="299">
        <v>1.9E-2</v>
      </c>
      <c r="Q54" s="449">
        <v>1.4E-2</v>
      </c>
      <c r="R54" s="298"/>
    </row>
    <row r="55" spans="2:18" ht="16.5" thickBot="1" x14ac:dyDescent="0.3">
      <c r="O55" s="297"/>
      <c r="P55" s="296"/>
      <c r="Q55" s="296"/>
      <c r="R55" s="295"/>
    </row>
    <row r="57" spans="2:18" ht="15.95" customHeight="1" x14ac:dyDescent="0.25"/>
    <row r="58" spans="2:18" ht="15.95" customHeight="1" x14ac:dyDescent="0.25"/>
    <row r="59" spans="2:18" ht="15.95" customHeight="1" x14ac:dyDescent="0.25"/>
  </sheetData>
  <mergeCells count="19">
    <mergeCell ref="G49:I49"/>
    <mergeCell ref="D2:F2"/>
    <mergeCell ref="D3:F3"/>
    <mergeCell ref="J4:R4"/>
    <mergeCell ref="G46:I46"/>
    <mergeCell ref="G48:H48"/>
    <mergeCell ref="I2:J2"/>
    <mergeCell ref="G5:G6"/>
    <mergeCell ref="H5:H6"/>
    <mergeCell ref="I5:I6"/>
    <mergeCell ref="R5:R6"/>
    <mergeCell ref="Q5:Q6"/>
    <mergeCell ref="P5:P6"/>
    <mergeCell ref="G45:I45"/>
    <mergeCell ref="B5:B6"/>
    <mergeCell ref="C5:C6"/>
    <mergeCell ref="D5:D6"/>
    <mergeCell ref="E5:E6"/>
    <mergeCell ref="F5:F6"/>
  </mergeCells>
  <phoneticPr fontId="25"/>
  <pageMargins left="0.51181102362204722" right="0.55118110236220474" top="0.55118110236220474" bottom="0.6692913385826772" header="0.27559055118110237" footer="0.31496062992125984"/>
  <pageSetup paperSize="8" scale="78" fitToHeight="0" orientation="landscape" r:id="rId1"/>
  <headerFooter alignWithMargins="0">
    <oddFooter>&amp;C&amp;P/&amp;N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8BB5E-5A11-40C9-9AF5-1C1B2BF5E6F3}">
  <sheetPr>
    <pageSetUpPr fitToPage="1"/>
  </sheetPr>
  <dimension ref="A1:R36"/>
  <sheetViews>
    <sheetView showGridLines="0" view="pageBreakPreview" zoomScaleNormal="75" zoomScaleSheetLayoutView="100" zoomScalePageLayoutView="85" workbookViewId="0">
      <selection activeCell="H3" sqref="H3"/>
    </sheetView>
  </sheetViews>
  <sheetFormatPr defaultColWidth="9" defaultRowHeight="14.25" x14ac:dyDescent="0.15"/>
  <cols>
    <col min="1" max="1" width="4" style="178" customWidth="1"/>
    <col min="2" max="2" width="7.75" style="178" customWidth="1"/>
    <col min="3" max="3" width="12.125" style="178" customWidth="1"/>
    <col min="4" max="4" width="11.625" style="161" customWidth="1"/>
    <col min="5" max="5" width="19.75" style="178" customWidth="1"/>
    <col min="6" max="6" width="13" style="178" customWidth="1"/>
    <col min="7" max="7" width="13.625" style="178" customWidth="1"/>
    <col min="8" max="8" width="5" style="178" bestFit="1" customWidth="1"/>
    <col min="9" max="12" width="12.875" style="178" customWidth="1"/>
    <col min="13" max="13" width="34.375" style="178" customWidth="1"/>
    <col min="14" max="14" width="12" style="178" customWidth="1"/>
    <col min="15" max="15" width="34.375" style="178" customWidth="1"/>
    <col min="16" max="16384" width="9" style="178"/>
  </cols>
  <sheetData>
    <row r="1" spans="1:15" s="163" customFormat="1" ht="31.5" customHeight="1" x14ac:dyDescent="0.15">
      <c r="A1" s="160" t="s">
        <v>135</v>
      </c>
      <c r="B1" s="160"/>
      <c r="C1" s="160"/>
      <c r="D1" s="161"/>
      <c r="E1" s="161"/>
      <c r="F1" s="161"/>
      <c r="G1" s="161"/>
      <c r="H1" s="161"/>
      <c r="I1" s="161"/>
      <c r="J1" s="161"/>
      <c r="K1" s="161"/>
      <c r="L1" s="161"/>
      <c r="M1" s="161"/>
      <c r="N1" s="161"/>
      <c r="O1" s="162" t="s">
        <v>266</v>
      </c>
    </row>
    <row r="2" spans="1:15" s="163" customFormat="1" ht="19.5" x14ac:dyDescent="0.15">
      <c r="A2" s="712" t="s">
        <v>105</v>
      </c>
      <c r="B2" s="712"/>
      <c r="C2" s="712"/>
      <c r="D2" s="713" t="s">
        <v>136</v>
      </c>
      <c r="E2" s="713"/>
      <c r="F2" s="713"/>
      <c r="J2" s="714"/>
      <c r="K2" s="714"/>
    </row>
    <row r="3" spans="1:15" s="163" customFormat="1" ht="19.5" x14ac:dyDescent="0.15">
      <c r="A3" s="712" t="s">
        <v>107</v>
      </c>
      <c r="B3" s="712"/>
      <c r="C3" s="712"/>
      <c r="D3" s="713"/>
      <c r="E3" s="713"/>
      <c r="F3" s="713"/>
    </row>
    <row r="4" spans="1:15" s="163" customFormat="1" ht="19.5" x14ac:dyDescent="0.15">
      <c r="A4" s="160"/>
      <c r="B4" s="160"/>
      <c r="C4" s="160"/>
      <c r="D4" s="161"/>
      <c r="E4" s="161"/>
      <c r="F4" s="161"/>
      <c r="G4" s="161"/>
      <c r="H4" s="164"/>
      <c r="I4" s="164"/>
      <c r="J4" s="164"/>
      <c r="K4" s="164"/>
      <c r="L4" s="164"/>
      <c r="M4" s="164"/>
      <c r="N4" s="164"/>
      <c r="O4" s="161" t="s">
        <v>137</v>
      </c>
    </row>
    <row r="5" spans="1:15" s="165" customFormat="1" ht="15" customHeight="1" x14ac:dyDescent="0.15">
      <c r="A5" s="708" t="s">
        <v>138</v>
      </c>
      <c r="B5" s="708" t="s">
        <v>139</v>
      </c>
      <c r="C5" s="708" t="s">
        <v>140</v>
      </c>
      <c r="D5" s="708" t="s">
        <v>141</v>
      </c>
      <c r="E5" s="708" t="s">
        <v>142</v>
      </c>
      <c r="F5" s="708" t="s">
        <v>143</v>
      </c>
      <c r="G5" s="708" t="s">
        <v>144</v>
      </c>
      <c r="H5" s="711" t="s">
        <v>145</v>
      </c>
      <c r="I5" s="711" t="s">
        <v>146</v>
      </c>
      <c r="J5" s="711"/>
      <c r="K5" s="711"/>
      <c r="L5" s="711"/>
      <c r="M5" s="711" t="s">
        <v>147</v>
      </c>
      <c r="N5" s="711" t="s">
        <v>148</v>
      </c>
      <c r="O5" s="707" t="s">
        <v>7</v>
      </c>
    </row>
    <row r="6" spans="1:15" s="165" customFormat="1" ht="36" customHeight="1" x14ac:dyDescent="0.15">
      <c r="A6" s="710"/>
      <c r="B6" s="710"/>
      <c r="C6" s="710"/>
      <c r="D6" s="710"/>
      <c r="E6" s="710"/>
      <c r="F6" s="709"/>
      <c r="G6" s="710"/>
      <c r="H6" s="708"/>
      <c r="I6" s="166" t="s">
        <v>112</v>
      </c>
      <c r="J6" s="166" t="s">
        <v>113</v>
      </c>
      <c r="K6" s="167" t="s">
        <v>114</v>
      </c>
      <c r="L6" s="167" t="s">
        <v>115</v>
      </c>
      <c r="M6" s="711"/>
      <c r="N6" s="711"/>
      <c r="O6" s="707"/>
    </row>
    <row r="7" spans="1:15" ht="30" customHeight="1" x14ac:dyDescent="0.15">
      <c r="A7" s="168" t="s">
        <v>149</v>
      </c>
      <c r="B7" s="168" t="s">
        <v>150</v>
      </c>
      <c r="C7" s="168" t="s">
        <v>151</v>
      </c>
      <c r="D7" s="169" t="s">
        <v>152</v>
      </c>
      <c r="E7" s="170" t="s">
        <v>153</v>
      </c>
      <c r="F7" s="171" t="s">
        <v>154</v>
      </c>
      <c r="G7" s="172" t="s">
        <v>155</v>
      </c>
      <c r="H7" s="173">
        <v>1</v>
      </c>
      <c r="I7" s="173">
        <v>200000</v>
      </c>
      <c r="J7" s="173">
        <v>180000</v>
      </c>
      <c r="K7" s="174">
        <f>IF(I7&lt;&gt;"",(I7-J7)/I7,0)</f>
        <v>0.1</v>
      </c>
      <c r="L7" s="175">
        <f>J7*H7</f>
        <v>180000</v>
      </c>
      <c r="M7" s="176" t="s">
        <v>156</v>
      </c>
      <c r="N7" s="177">
        <v>45016</v>
      </c>
      <c r="O7" s="176"/>
    </row>
    <row r="8" spans="1:15" ht="22.5" customHeight="1" x14ac:dyDescent="0.15">
      <c r="A8" s="179">
        <v>1</v>
      </c>
      <c r="B8" s="179"/>
      <c r="C8" s="179"/>
      <c r="D8" s="180"/>
      <c r="E8" s="181"/>
      <c r="F8" s="182"/>
      <c r="G8" s="183"/>
      <c r="H8" s="184"/>
      <c r="I8" s="184"/>
      <c r="J8" s="184"/>
      <c r="K8" s="104">
        <f>IF(I8&lt;&gt;"",(I8-J8)/I8,0)</f>
        <v>0</v>
      </c>
      <c r="L8" s="105">
        <f>J8*H8</f>
        <v>0</v>
      </c>
      <c r="M8" s="185"/>
      <c r="N8" s="186"/>
      <c r="O8" s="185"/>
    </row>
    <row r="9" spans="1:15" ht="22.5" customHeight="1" x14ac:dyDescent="0.15">
      <c r="A9" s="179">
        <v>2</v>
      </c>
      <c r="B9" s="179"/>
      <c r="C9" s="179"/>
      <c r="D9" s="180"/>
      <c r="E9" s="181"/>
      <c r="F9" s="182"/>
      <c r="G9" s="183"/>
      <c r="H9" s="184"/>
      <c r="I9" s="184"/>
      <c r="J9" s="184"/>
      <c r="K9" s="104">
        <f t="shared" ref="K9:K30" si="0">IF(I9&lt;&gt;"",(I9-J9)/I9,0)</f>
        <v>0</v>
      </c>
      <c r="L9" s="105">
        <f t="shared" ref="L9:L30" si="1">J9*H9</f>
        <v>0</v>
      </c>
      <c r="M9" s="185"/>
      <c r="N9" s="186"/>
      <c r="O9" s="185"/>
    </row>
    <row r="10" spans="1:15" ht="22.5" customHeight="1" x14ac:dyDescent="0.15">
      <c r="A10" s="179">
        <v>3</v>
      </c>
      <c r="B10" s="179"/>
      <c r="C10" s="179"/>
      <c r="D10" s="180"/>
      <c r="E10" s="181"/>
      <c r="F10" s="182"/>
      <c r="G10" s="183"/>
      <c r="H10" s="184"/>
      <c r="I10" s="184"/>
      <c r="J10" s="184"/>
      <c r="K10" s="104">
        <f t="shared" si="0"/>
        <v>0</v>
      </c>
      <c r="L10" s="105">
        <f t="shared" si="1"/>
        <v>0</v>
      </c>
      <c r="M10" s="185"/>
      <c r="N10" s="186"/>
      <c r="O10" s="185"/>
    </row>
    <row r="11" spans="1:15" ht="22.5" customHeight="1" x14ac:dyDescent="0.15">
      <c r="A11" s="179">
        <v>4</v>
      </c>
      <c r="B11" s="179"/>
      <c r="C11" s="179"/>
      <c r="D11" s="180"/>
      <c r="E11" s="181"/>
      <c r="F11" s="182"/>
      <c r="G11" s="183"/>
      <c r="H11" s="184"/>
      <c r="I11" s="184"/>
      <c r="J11" s="184"/>
      <c r="K11" s="104">
        <f t="shared" si="0"/>
        <v>0</v>
      </c>
      <c r="L11" s="105">
        <f t="shared" si="1"/>
        <v>0</v>
      </c>
      <c r="M11" s="185"/>
      <c r="N11" s="186"/>
      <c r="O11" s="185"/>
    </row>
    <row r="12" spans="1:15" ht="22.5" customHeight="1" x14ac:dyDescent="0.15">
      <c r="A12" s="179">
        <v>5</v>
      </c>
      <c r="B12" s="179"/>
      <c r="C12" s="179"/>
      <c r="D12" s="180"/>
      <c r="E12" s="181"/>
      <c r="F12" s="182"/>
      <c r="G12" s="183"/>
      <c r="H12" s="184"/>
      <c r="I12" s="184"/>
      <c r="J12" s="184"/>
      <c r="K12" s="104">
        <f t="shared" si="0"/>
        <v>0</v>
      </c>
      <c r="L12" s="105">
        <f t="shared" si="1"/>
        <v>0</v>
      </c>
      <c r="M12" s="185"/>
      <c r="N12" s="186"/>
      <c r="O12" s="185"/>
    </row>
    <row r="13" spans="1:15" ht="22.5" customHeight="1" x14ac:dyDescent="0.15">
      <c r="A13" s="179">
        <v>6</v>
      </c>
      <c r="B13" s="179"/>
      <c r="C13" s="179"/>
      <c r="D13" s="180"/>
      <c r="E13" s="181"/>
      <c r="F13" s="182"/>
      <c r="G13" s="183"/>
      <c r="H13" s="184"/>
      <c r="I13" s="184"/>
      <c r="J13" s="184"/>
      <c r="K13" s="104">
        <f t="shared" si="0"/>
        <v>0</v>
      </c>
      <c r="L13" s="105">
        <f t="shared" si="1"/>
        <v>0</v>
      </c>
      <c r="M13" s="185"/>
      <c r="N13" s="186"/>
      <c r="O13" s="185"/>
    </row>
    <row r="14" spans="1:15" s="165" customFormat="1" ht="22.5" customHeight="1" x14ac:dyDescent="0.15">
      <c r="A14" s="179">
        <v>7</v>
      </c>
      <c r="B14" s="179"/>
      <c r="C14" s="179"/>
      <c r="D14" s="180"/>
      <c r="E14" s="181"/>
      <c r="F14" s="182"/>
      <c r="G14" s="183"/>
      <c r="H14" s="184"/>
      <c r="I14" s="184"/>
      <c r="J14" s="184"/>
      <c r="K14" s="104">
        <f t="shared" si="0"/>
        <v>0</v>
      </c>
      <c r="L14" s="105">
        <f t="shared" si="1"/>
        <v>0</v>
      </c>
      <c r="M14" s="185"/>
      <c r="N14" s="186"/>
      <c r="O14" s="185"/>
    </row>
    <row r="15" spans="1:15" s="165" customFormat="1" ht="22.5" customHeight="1" x14ac:dyDescent="0.15">
      <c r="A15" s="179">
        <v>8</v>
      </c>
      <c r="B15" s="179"/>
      <c r="C15" s="179"/>
      <c r="D15" s="180"/>
      <c r="E15" s="181"/>
      <c r="F15" s="182"/>
      <c r="G15" s="183"/>
      <c r="H15" s="184"/>
      <c r="I15" s="184"/>
      <c r="J15" s="184"/>
      <c r="K15" s="104">
        <f t="shared" si="0"/>
        <v>0</v>
      </c>
      <c r="L15" s="105">
        <f t="shared" si="1"/>
        <v>0</v>
      </c>
      <c r="M15" s="185"/>
      <c r="N15" s="186"/>
      <c r="O15" s="185"/>
    </row>
    <row r="16" spans="1:15" s="165" customFormat="1" ht="22.5" customHeight="1" x14ac:dyDescent="0.15">
      <c r="A16" s="179">
        <v>9</v>
      </c>
      <c r="B16" s="179"/>
      <c r="C16" s="179"/>
      <c r="D16" s="180"/>
      <c r="E16" s="181"/>
      <c r="F16" s="182"/>
      <c r="G16" s="183"/>
      <c r="H16" s="184"/>
      <c r="I16" s="184"/>
      <c r="J16" s="184"/>
      <c r="K16" s="104">
        <f t="shared" si="0"/>
        <v>0</v>
      </c>
      <c r="L16" s="105">
        <f t="shared" si="1"/>
        <v>0</v>
      </c>
      <c r="M16" s="185"/>
      <c r="N16" s="186"/>
      <c r="O16" s="185"/>
    </row>
    <row r="17" spans="1:18" s="165" customFormat="1" ht="22.5" customHeight="1" x14ac:dyDescent="0.15">
      <c r="A17" s="179">
        <v>10</v>
      </c>
      <c r="B17" s="179"/>
      <c r="C17" s="179"/>
      <c r="D17" s="180"/>
      <c r="E17" s="181"/>
      <c r="F17" s="182"/>
      <c r="G17" s="183"/>
      <c r="H17" s="184"/>
      <c r="I17" s="184"/>
      <c r="J17" s="184"/>
      <c r="K17" s="104">
        <f t="shared" si="0"/>
        <v>0</v>
      </c>
      <c r="L17" s="105">
        <f t="shared" si="1"/>
        <v>0</v>
      </c>
      <c r="M17" s="185"/>
      <c r="N17" s="186"/>
      <c r="O17" s="185"/>
    </row>
    <row r="18" spans="1:18" s="165" customFormat="1" ht="22.5" customHeight="1" x14ac:dyDescent="0.15">
      <c r="A18" s="179">
        <v>11</v>
      </c>
      <c r="B18" s="179"/>
      <c r="C18" s="179"/>
      <c r="D18" s="180"/>
      <c r="E18" s="181"/>
      <c r="F18" s="182"/>
      <c r="G18" s="183"/>
      <c r="H18" s="184"/>
      <c r="I18" s="184"/>
      <c r="J18" s="184"/>
      <c r="K18" s="104">
        <f t="shared" si="0"/>
        <v>0</v>
      </c>
      <c r="L18" s="105">
        <f t="shared" si="1"/>
        <v>0</v>
      </c>
      <c r="M18" s="185"/>
      <c r="N18" s="186"/>
      <c r="O18" s="185"/>
    </row>
    <row r="19" spans="1:18" s="165" customFormat="1" ht="22.5" customHeight="1" x14ac:dyDescent="0.15">
      <c r="A19" s="179">
        <v>12</v>
      </c>
      <c r="B19" s="179"/>
      <c r="C19" s="179"/>
      <c r="D19" s="180"/>
      <c r="E19" s="181"/>
      <c r="F19" s="182"/>
      <c r="G19" s="183"/>
      <c r="H19" s="184"/>
      <c r="I19" s="184"/>
      <c r="J19" s="184"/>
      <c r="K19" s="104">
        <f t="shared" si="0"/>
        <v>0</v>
      </c>
      <c r="L19" s="105">
        <f t="shared" si="1"/>
        <v>0</v>
      </c>
      <c r="M19" s="185"/>
      <c r="N19" s="186"/>
      <c r="O19" s="185"/>
    </row>
    <row r="20" spans="1:18" s="165" customFormat="1" ht="22.5" customHeight="1" x14ac:dyDescent="0.15">
      <c r="A20" s="179">
        <v>13</v>
      </c>
      <c r="B20" s="179"/>
      <c r="C20" s="179"/>
      <c r="D20" s="180"/>
      <c r="E20" s="181"/>
      <c r="F20" s="182"/>
      <c r="G20" s="183"/>
      <c r="H20" s="184"/>
      <c r="I20" s="184"/>
      <c r="J20" s="184"/>
      <c r="K20" s="104">
        <f t="shared" si="0"/>
        <v>0</v>
      </c>
      <c r="L20" s="105">
        <f t="shared" si="1"/>
        <v>0</v>
      </c>
      <c r="M20" s="185"/>
      <c r="N20" s="186"/>
      <c r="O20" s="185"/>
    </row>
    <row r="21" spans="1:18" s="165" customFormat="1" ht="22.5" customHeight="1" x14ac:dyDescent="0.15">
      <c r="A21" s="179">
        <v>14</v>
      </c>
      <c r="B21" s="179"/>
      <c r="C21" s="179"/>
      <c r="D21" s="180"/>
      <c r="E21" s="181"/>
      <c r="F21" s="182"/>
      <c r="G21" s="183"/>
      <c r="H21" s="184"/>
      <c r="I21" s="184"/>
      <c r="J21" s="184"/>
      <c r="K21" s="104">
        <f t="shared" si="0"/>
        <v>0</v>
      </c>
      <c r="L21" s="105">
        <f t="shared" si="1"/>
        <v>0</v>
      </c>
      <c r="M21" s="185"/>
      <c r="N21" s="186"/>
      <c r="O21" s="185"/>
    </row>
    <row r="22" spans="1:18" s="165" customFormat="1" ht="22.5" customHeight="1" x14ac:dyDescent="0.15">
      <c r="A22" s="179">
        <v>15</v>
      </c>
      <c r="B22" s="179"/>
      <c r="C22" s="179"/>
      <c r="D22" s="180"/>
      <c r="E22" s="181"/>
      <c r="F22" s="182"/>
      <c r="G22" s="183"/>
      <c r="H22" s="184"/>
      <c r="I22" s="184"/>
      <c r="J22" s="184"/>
      <c r="K22" s="104">
        <f t="shared" si="0"/>
        <v>0</v>
      </c>
      <c r="L22" s="105">
        <f t="shared" si="1"/>
        <v>0</v>
      </c>
      <c r="M22" s="185"/>
      <c r="N22" s="186"/>
      <c r="O22" s="185"/>
    </row>
    <row r="23" spans="1:18" s="165" customFormat="1" ht="22.5" customHeight="1" x14ac:dyDescent="0.15">
      <c r="A23" s="179">
        <v>16</v>
      </c>
      <c r="B23" s="179"/>
      <c r="C23" s="179"/>
      <c r="D23" s="180"/>
      <c r="E23" s="181"/>
      <c r="F23" s="182"/>
      <c r="G23" s="183"/>
      <c r="H23" s="184"/>
      <c r="I23" s="184"/>
      <c r="J23" s="184"/>
      <c r="K23" s="104">
        <f t="shared" si="0"/>
        <v>0</v>
      </c>
      <c r="L23" s="105">
        <f t="shared" si="1"/>
        <v>0</v>
      </c>
      <c r="M23" s="185"/>
      <c r="N23" s="186"/>
      <c r="O23" s="185"/>
    </row>
    <row r="24" spans="1:18" s="165" customFormat="1" ht="22.5" customHeight="1" x14ac:dyDescent="0.15">
      <c r="A24" s="179">
        <v>17</v>
      </c>
      <c r="B24" s="179"/>
      <c r="C24" s="179"/>
      <c r="D24" s="180"/>
      <c r="E24" s="181"/>
      <c r="F24" s="182"/>
      <c r="G24" s="183"/>
      <c r="H24" s="184"/>
      <c r="I24" s="184"/>
      <c r="J24" s="184"/>
      <c r="K24" s="104">
        <f t="shared" si="0"/>
        <v>0</v>
      </c>
      <c r="L24" s="105">
        <f t="shared" si="1"/>
        <v>0</v>
      </c>
      <c r="M24" s="185"/>
      <c r="N24" s="186"/>
      <c r="O24" s="185"/>
    </row>
    <row r="25" spans="1:18" s="165" customFormat="1" ht="22.5" customHeight="1" x14ac:dyDescent="0.15">
      <c r="A25" s="179">
        <v>18</v>
      </c>
      <c r="B25" s="179"/>
      <c r="C25" s="179"/>
      <c r="D25" s="180"/>
      <c r="E25" s="181"/>
      <c r="F25" s="182"/>
      <c r="G25" s="183"/>
      <c r="H25" s="184"/>
      <c r="I25" s="184"/>
      <c r="J25" s="184"/>
      <c r="K25" s="104">
        <f t="shared" si="0"/>
        <v>0</v>
      </c>
      <c r="L25" s="105">
        <f t="shared" si="1"/>
        <v>0</v>
      </c>
      <c r="M25" s="185"/>
      <c r="N25" s="186"/>
      <c r="O25" s="185"/>
    </row>
    <row r="26" spans="1:18" s="165" customFormat="1" ht="22.5" customHeight="1" x14ac:dyDescent="0.15">
      <c r="A26" s="179">
        <v>19</v>
      </c>
      <c r="B26" s="179"/>
      <c r="C26" s="179"/>
      <c r="D26" s="180"/>
      <c r="E26" s="181"/>
      <c r="F26" s="182"/>
      <c r="G26" s="183"/>
      <c r="H26" s="184"/>
      <c r="I26" s="184"/>
      <c r="J26" s="184"/>
      <c r="K26" s="104">
        <f t="shared" si="0"/>
        <v>0</v>
      </c>
      <c r="L26" s="105">
        <f t="shared" si="1"/>
        <v>0</v>
      </c>
      <c r="M26" s="185"/>
      <c r="N26" s="186"/>
      <c r="O26" s="185"/>
    </row>
    <row r="27" spans="1:18" s="165" customFormat="1" ht="22.5" customHeight="1" x14ac:dyDescent="0.15">
      <c r="A27" s="179">
        <v>20</v>
      </c>
      <c r="B27" s="179"/>
      <c r="C27" s="179"/>
      <c r="D27" s="180"/>
      <c r="E27" s="181"/>
      <c r="F27" s="182"/>
      <c r="G27" s="183"/>
      <c r="H27" s="184"/>
      <c r="I27" s="184"/>
      <c r="J27" s="184"/>
      <c r="K27" s="104">
        <f t="shared" si="0"/>
        <v>0</v>
      </c>
      <c r="L27" s="105">
        <f t="shared" si="1"/>
        <v>0</v>
      </c>
      <c r="M27" s="185"/>
      <c r="N27" s="186"/>
      <c r="O27" s="185"/>
    </row>
    <row r="28" spans="1:18" s="165" customFormat="1" ht="22.5" customHeight="1" x14ac:dyDescent="0.15">
      <c r="A28" s="179"/>
      <c r="B28" s="179"/>
      <c r="C28" s="179"/>
      <c r="D28" s="180"/>
      <c r="E28" s="181"/>
      <c r="F28" s="182"/>
      <c r="G28" s="183"/>
      <c r="H28" s="184"/>
      <c r="I28" s="184"/>
      <c r="J28" s="184"/>
      <c r="K28" s="104">
        <f t="shared" si="0"/>
        <v>0</v>
      </c>
      <c r="L28" s="105">
        <f t="shared" si="1"/>
        <v>0</v>
      </c>
      <c r="M28" s="185"/>
      <c r="N28" s="186"/>
      <c r="O28" s="185"/>
    </row>
    <row r="29" spans="1:18" s="165" customFormat="1" ht="22.5" customHeight="1" x14ac:dyDescent="0.15">
      <c r="A29" s="179"/>
      <c r="B29" s="179"/>
      <c r="C29" s="179"/>
      <c r="D29" s="180"/>
      <c r="E29" s="181"/>
      <c r="F29" s="182"/>
      <c r="G29" s="183"/>
      <c r="H29" s="184"/>
      <c r="I29" s="184"/>
      <c r="J29" s="184"/>
      <c r="K29" s="104">
        <f t="shared" si="0"/>
        <v>0</v>
      </c>
      <c r="L29" s="105">
        <f t="shared" si="1"/>
        <v>0</v>
      </c>
      <c r="M29" s="185"/>
      <c r="N29" s="186"/>
      <c r="O29" s="185"/>
    </row>
    <row r="30" spans="1:18" s="165" customFormat="1" ht="22.5" customHeight="1" x14ac:dyDescent="0.15">
      <c r="A30" s="179"/>
      <c r="B30" s="179"/>
      <c r="C30" s="179"/>
      <c r="D30" s="180"/>
      <c r="E30" s="181"/>
      <c r="F30" s="182"/>
      <c r="G30" s="183"/>
      <c r="H30" s="184"/>
      <c r="I30" s="184"/>
      <c r="J30" s="184"/>
      <c r="K30" s="104">
        <f t="shared" si="0"/>
        <v>0</v>
      </c>
      <c r="L30" s="105">
        <f t="shared" si="1"/>
        <v>0</v>
      </c>
      <c r="M30" s="185"/>
      <c r="N30" s="186"/>
      <c r="O30" s="185"/>
    </row>
    <row r="31" spans="1:18" ht="22.5" customHeight="1" x14ac:dyDescent="0.15">
      <c r="A31" s="179"/>
      <c r="B31" s="179"/>
      <c r="C31" s="179"/>
      <c r="D31" s="180"/>
      <c r="E31" s="181"/>
      <c r="F31" s="182"/>
      <c r="G31" s="183"/>
      <c r="H31" s="184"/>
      <c r="I31" s="184"/>
      <c r="J31" s="184"/>
      <c r="K31" s="187">
        <f>IF(I31&lt;&gt;"",(I31-J31)/I31,0)</f>
        <v>0</v>
      </c>
      <c r="L31" s="188">
        <f>J31*H31</f>
        <v>0</v>
      </c>
      <c r="M31" s="185"/>
      <c r="N31" s="186"/>
      <c r="O31" s="185"/>
    </row>
    <row r="32" spans="1:18" ht="22.5" customHeight="1" x14ac:dyDescent="0.15">
      <c r="A32" s="189"/>
      <c r="B32" s="189"/>
      <c r="C32" s="189"/>
      <c r="D32" s="190"/>
      <c r="E32" s="190"/>
      <c r="F32" s="190"/>
      <c r="G32" s="190"/>
      <c r="H32" s="190"/>
      <c r="I32" s="191"/>
      <c r="J32" s="191"/>
      <c r="K32" s="192" t="s">
        <v>157</v>
      </c>
      <c r="L32" s="188">
        <f>SUM(L8:L31)</f>
        <v>0</v>
      </c>
      <c r="M32" s="193"/>
      <c r="N32" s="193"/>
      <c r="O32" s="193"/>
      <c r="P32" s="193"/>
      <c r="Q32" s="193"/>
      <c r="R32" s="193"/>
    </row>
    <row r="33" spans="1:18" ht="22.5" customHeight="1" x14ac:dyDescent="0.15">
      <c r="A33" s="189"/>
      <c r="B33" s="189"/>
      <c r="C33" s="189"/>
      <c r="D33" s="190"/>
      <c r="E33" s="190"/>
      <c r="F33" s="190"/>
      <c r="G33" s="190"/>
      <c r="H33" s="190"/>
      <c r="I33" s="191"/>
      <c r="J33" s="191"/>
      <c r="K33" s="192" t="s">
        <v>158</v>
      </c>
      <c r="L33" s="105">
        <f>L32*1.1</f>
        <v>0</v>
      </c>
      <c r="M33" s="193"/>
      <c r="N33" s="193"/>
      <c r="O33" s="193"/>
      <c r="P33" s="193"/>
      <c r="Q33" s="193"/>
      <c r="R33" s="193"/>
    </row>
    <row r="34" spans="1:18" ht="28.5" customHeight="1" x14ac:dyDescent="0.15">
      <c r="D34" s="178"/>
    </row>
    <row r="35" spans="1:18" ht="18" customHeight="1" x14ac:dyDescent="0.15">
      <c r="D35" s="178"/>
    </row>
    <row r="36" spans="1:18" x14ac:dyDescent="0.15">
      <c r="D36" s="178"/>
    </row>
  </sheetData>
  <mergeCells count="17">
    <mergeCell ref="A5:A6"/>
    <mergeCell ref="B5:B6"/>
    <mergeCell ref="C5:C6"/>
    <mergeCell ref="D5:D6"/>
    <mergeCell ref="E5:E6"/>
    <mergeCell ref="A2:C2"/>
    <mergeCell ref="D2:F2"/>
    <mergeCell ref="J2:K2"/>
    <mergeCell ref="A3:C3"/>
    <mergeCell ref="D3:F3"/>
    <mergeCell ref="O5:O6"/>
    <mergeCell ref="F5:F6"/>
    <mergeCell ref="G5:G6"/>
    <mergeCell ref="H5:H6"/>
    <mergeCell ref="I5:L5"/>
    <mergeCell ref="M5:M6"/>
    <mergeCell ref="N5:N6"/>
  </mergeCells>
  <phoneticPr fontId="25"/>
  <dataValidations count="1">
    <dataValidation type="list" allowBlank="1" showInputMessage="1" showErrorMessage="1" sqref="B8:B31" xr:uid="{81A72DAA-2B42-4531-A13D-B89D23D01168}">
      <formula1>"機器,ソフト"</formula1>
    </dataValidation>
  </dataValidations>
  <printOptions horizontalCentered="1"/>
  <pageMargins left="0.59055118110236227" right="0.59055118110236227" top="0.59055118110236227" bottom="0.59055118110236227" header="0.39370078740157483" footer="0.1968503937007874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(様式1)参加申請書</vt:lpstr>
      <vt:lpstr>(様式2)会社概要書</vt:lpstr>
      <vt:lpstr>(様式3)同種業務実績調書</vt:lpstr>
      <vt:lpstr>(様式4)配置技術者調書</vt:lpstr>
      <vt:lpstr>(様式5)質問書</vt:lpstr>
      <vt:lpstr>(様式6)提案提出書</vt:lpstr>
      <vt:lpstr>(様式7-１)見積書</vt:lpstr>
      <vt:lpstr>(様式7-２)標準見積書</vt:lpstr>
      <vt:lpstr>(様式7-3)ハードウェア一覧</vt:lpstr>
      <vt:lpstr>(様式7-4)ｿﾌﾄｳｪｱ一覧</vt:lpstr>
      <vt:lpstr>(様式8)業務工程</vt:lpstr>
      <vt:lpstr>(様式8)業務工程 (記入例)</vt:lpstr>
      <vt:lpstr>(様式9)提案書記載項目対応表</vt:lpstr>
      <vt:lpstr>(様式10)機能評価表</vt:lpstr>
      <vt:lpstr>'(様式10)機能評価表'!_FilterDatabase</vt:lpstr>
      <vt:lpstr>'(様式1)参加申請書'!Print_Area</vt:lpstr>
      <vt:lpstr>'(様式10)機能評価表'!Print_Area</vt:lpstr>
      <vt:lpstr>'(様式2)会社概要書'!Print_Area</vt:lpstr>
      <vt:lpstr>'(様式3)同種業務実績調書'!Print_Area</vt:lpstr>
      <vt:lpstr>'(様式7-２)標準見積書'!Print_Area</vt:lpstr>
      <vt:lpstr>'(様式8)業務工程'!Print_Area</vt:lpstr>
      <vt:lpstr>'(様式8)業務工程 (記入例)'!Print_Area</vt:lpstr>
      <vt:lpstr>'(様式9)提案書記載項目対応表'!Print_Area</vt:lpstr>
      <vt:lpstr>'(様式10)機能評価表'!Print_Titles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2023-05-17T06:54:25Z</dcterms:modified>
</cp:coreProperties>
</file>